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New York\"/>
    </mc:Choice>
  </mc:AlternateContent>
  <xr:revisionPtr revIDLastSave="0" documentId="13_ncr:1_{04968A46-F4BA-4323-AFCF-9F312AFCAF17}" xr6:coauthVersionLast="45" xr6:coauthVersionMax="45" xr10:uidLastSave="{00000000-0000-0000-0000-000000000000}"/>
  <bookViews>
    <workbookView xWindow="10" yWindow="0" windowWidth="1919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343" i="1" l="1"/>
  <c r="AT1001" i="1" l="1"/>
  <c r="AT999" i="1"/>
  <c r="AT971" i="1"/>
  <c r="AT948" i="1"/>
  <c r="AT933" i="1" l="1"/>
  <c r="AT922" i="1" l="1"/>
  <c r="AT906" i="1"/>
  <c r="AT902" i="1"/>
  <c r="AT903" i="1" s="1"/>
  <c r="AT870" i="1"/>
  <c r="AT843" i="1" l="1"/>
  <c r="AT838" i="1"/>
  <c r="AT804" i="1" l="1"/>
  <c r="AT799" i="1"/>
  <c r="AT772" i="1"/>
  <c r="AT737" i="1"/>
  <c r="AT738" i="1" s="1"/>
  <c r="AT732" i="1"/>
  <c r="AT704" i="1"/>
  <c r="AT693" i="1"/>
  <c r="AT672" i="1"/>
  <c r="AT1000" i="1" s="1"/>
  <c r="AT665" i="1"/>
  <c r="AT640" i="1" l="1"/>
  <c r="AT641" i="1" s="1"/>
  <c r="AT512" i="1"/>
  <c r="AT546" i="1"/>
  <c r="AT547" i="1" s="1"/>
  <c r="AT579" i="1"/>
  <c r="AT601" i="1"/>
  <c r="AT602" i="1" s="1"/>
  <c r="AT608" i="1"/>
  <c r="AT513" i="1" l="1"/>
  <c r="AT70" i="1" l="1"/>
  <c r="AT160" i="1" s="1"/>
  <c r="AE328" i="1"/>
  <c r="O317" i="1"/>
  <c r="AT89" i="1" l="1"/>
  <c r="AT3171" i="1" s="1"/>
  <c r="AT2430" i="1" s="1"/>
  <c r="AT2416" i="1"/>
  <c r="AT2969" i="1"/>
  <c r="AT2829" i="1"/>
  <c r="AT3319" i="1"/>
  <c r="AT3379" i="1"/>
  <c r="AT2331" i="1"/>
  <c r="AT2574" i="1"/>
  <c r="AT2311" i="1"/>
  <c r="AT2375" i="1"/>
  <c r="AT451" i="1" l="1"/>
  <c r="AT487" i="1"/>
  <c r="AT488" i="1" s="1"/>
  <c r="AT122" i="1"/>
  <c r="AT347" i="1"/>
  <c r="AT381" i="1"/>
  <c r="AT417" i="1"/>
  <c r="AT418" i="1" s="1"/>
  <c r="AT17" i="1"/>
  <c r="AT2404" i="1"/>
  <c r="AT2456" i="1"/>
  <c r="AT3018" i="1"/>
  <c r="AT2655" i="1" s="1"/>
  <c r="AT294" i="1"/>
  <c r="AT2421" i="1"/>
  <c r="AT2741" i="1"/>
  <c r="AT3470" i="1"/>
  <c r="AT3254" i="1"/>
  <c r="AT2665" i="1"/>
  <c r="AT2614" i="1"/>
  <c r="AT2417" i="1"/>
  <c r="AT2340" i="1"/>
  <c r="AT163" i="1"/>
  <c r="AT3407" i="1"/>
  <c r="AT30" i="1"/>
  <c r="AT3391" i="1"/>
  <c r="AT264" i="1"/>
  <c r="AT3321" i="1"/>
  <c r="AT3044" i="1"/>
  <c r="AT3485" i="1"/>
  <c r="AT3122" i="1"/>
  <c r="AT308" i="1"/>
  <c r="AT335" i="1"/>
  <c r="AT2449" i="1"/>
  <c r="AT125" i="1"/>
  <c r="AE274" i="1"/>
  <c r="O274" i="1"/>
  <c r="AT2819" i="1"/>
  <c r="AE204" i="1" l="1"/>
  <c r="AE206" i="1" s="1"/>
  <c r="O229" i="1" l="1"/>
  <c r="AT3232" i="1"/>
  <c r="AE158" i="1" l="1"/>
  <c r="O177" i="1"/>
  <c r="AT3063" i="1" l="1"/>
  <c r="AE103" i="1" l="1"/>
  <c r="AE105" i="1" s="1"/>
  <c r="O131" i="1"/>
  <c r="O132" i="1" s="1"/>
  <c r="AT2952" i="1"/>
  <c r="O83" i="1"/>
  <c r="AE54" i="1"/>
  <c r="AT2850" i="1"/>
  <c r="AT3433" i="1" s="1"/>
  <c r="O13" i="1" l="1"/>
  <c r="O82" i="1"/>
  <c r="O81" i="1"/>
  <c r="O80" i="1"/>
  <c r="O78" i="1"/>
  <c r="O75" i="1"/>
  <c r="O74" i="1"/>
  <c r="O73" i="1"/>
  <c r="O72" i="1"/>
  <c r="O71" i="1"/>
  <c r="O70" i="1"/>
  <c r="O67" i="1"/>
  <c r="O66" i="1"/>
  <c r="O65" i="1"/>
  <c r="O64" i="1"/>
  <c r="O63" i="1"/>
  <c r="O61" i="1"/>
  <c r="O60" i="1"/>
  <c r="O59" i="1"/>
  <c r="O58" i="1"/>
  <c r="O57" i="1"/>
  <c r="O54" i="1"/>
  <c r="O53" i="1"/>
  <c r="O52" i="1"/>
  <c r="O51" i="1"/>
  <c r="O50" i="1"/>
  <c r="O47" i="1"/>
  <c r="O37" i="1"/>
  <c r="O36" i="1"/>
  <c r="O34" i="1"/>
  <c r="O32" i="1"/>
  <c r="O31" i="1"/>
  <c r="O30" i="1"/>
  <c r="O29" i="1"/>
  <c r="O28" i="1"/>
  <c r="O27" i="1"/>
  <c r="O23" i="1"/>
  <c r="O22" i="1"/>
  <c r="O21" i="1"/>
  <c r="AE55" i="1"/>
  <c r="O84" i="1"/>
</calcChain>
</file>

<file path=xl/sharedStrings.xml><?xml version="1.0" encoding="utf-8"?>
<sst xmlns="http://schemas.openxmlformats.org/spreadsheetml/2006/main" count="11651" uniqueCount="1843">
  <si>
    <t>Record Name</t>
  </si>
  <si>
    <t>Microfilm Publication</t>
  </si>
  <si>
    <t>Roll</t>
  </si>
  <si>
    <t>Roll Name</t>
  </si>
  <si>
    <t>Register Name</t>
  </si>
  <si>
    <t>Target</t>
  </si>
  <si>
    <t>Volume</t>
  </si>
  <si>
    <t>Pages</t>
  </si>
  <si>
    <t xml:space="preserve">Page Title </t>
  </si>
  <si>
    <t>Register Page</t>
  </si>
  <si>
    <t>JPEG number</t>
  </si>
  <si>
    <t>Date</t>
  </si>
  <si>
    <t>Title</t>
  </si>
  <si>
    <t>First Name</t>
  </si>
  <si>
    <t>Last Name</t>
  </si>
  <si>
    <t>Number</t>
  </si>
  <si>
    <t>Amount</t>
  </si>
  <si>
    <t>Year</t>
  </si>
  <si>
    <t>Month</t>
  </si>
  <si>
    <t>Day</t>
  </si>
  <si>
    <t>Dollars</t>
  </si>
  <si>
    <t>Cents</t>
  </si>
  <si>
    <t>Records of the Bureau of the Public Debt New York Loan office Records Relating to the Loan of 1790</t>
  </si>
  <si>
    <t>Jun</t>
  </si>
  <si>
    <t>James</t>
  </si>
  <si>
    <t>Hill</t>
  </si>
  <si>
    <t>Thomas</t>
  </si>
  <si>
    <t>John</t>
  </si>
  <si>
    <t>Richard</t>
  </si>
  <si>
    <t>Platt</t>
  </si>
  <si>
    <t>William</t>
  </si>
  <si>
    <t>Henderson</t>
  </si>
  <si>
    <t>Philip</t>
  </si>
  <si>
    <t>Isaac</t>
  </si>
  <si>
    <t>Charles</t>
  </si>
  <si>
    <t>Peter</t>
  </si>
  <si>
    <t>George</t>
  </si>
  <si>
    <t>Joseph</t>
  </si>
  <si>
    <t>Rogers</t>
  </si>
  <si>
    <t>Mary</t>
  </si>
  <si>
    <t>Daniel</t>
  </si>
  <si>
    <t>Penfield</t>
  </si>
  <si>
    <t>Nicholas</t>
  </si>
  <si>
    <t>Edward</t>
  </si>
  <si>
    <t>Lewis</t>
  </si>
  <si>
    <t>Low</t>
  </si>
  <si>
    <t>Watson and Greenleaf</t>
  </si>
  <si>
    <t>Service</t>
  </si>
  <si>
    <t>Ludlow</t>
  </si>
  <si>
    <t>Whippo</t>
  </si>
  <si>
    <t>Badcock</t>
  </si>
  <si>
    <t>Robert R</t>
  </si>
  <si>
    <t>Randall</t>
  </si>
  <si>
    <t>Jonathan</t>
  </si>
  <si>
    <t>Parker</t>
  </si>
  <si>
    <t>Conine</t>
  </si>
  <si>
    <t>Anderson</t>
  </si>
  <si>
    <t>Jabez</t>
  </si>
  <si>
    <t>Roosevelt</t>
  </si>
  <si>
    <t>Delafield</t>
  </si>
  <si>
    <t>FUNDED 6 Percent</t>
  </si>
  <si>
    <t>Crommelin and Sons</t>
  </si>
  <si>
    <t>Constable</t>
  </si>
  <si>
    <t>Jones</t>
  </si>
  <si>
    <t>Scriba</t>
  </si>
  <si>
    <t>Ashley</t>
  </si>
  <si>
    <t>Campfield</t>
  </si>
  <si>
    <t>James F</t>
  </si>
  <si>
    <t>Randall Son and Stenvarts</t>
  </si>
  <si>
    <t>Pitcairn</t>
  </si>
  <si>
    <t>Laurence</t>
  </si>
  <si>
    <t>Wilkes</t>
  </si>
  <si>
    <t>John R B</t>
  </si>
  <si>
    <t>Gansevert</t>
  </si>
  <si>
    <t>Horatio</t>
  </si>
  <si>
    <t>Gates</t>
  </si>
  <si>
    <t>Defered 6 percent</t>
  </si>
  <si>
    <t>Malbie</t>
  </si>
  <si>
    <t>FUNDED 3 Percent</t>
  </si>
  <si>
    <t>O Conner</t>
  </si>
  <si>
    <t xml:space="preserve">Robert Daniel and </t>
  </si>
  <si>
    <t>Guilian Crommelin</t>
  </si>
  <si>
    <t>Leatham</t>
  </si>
  <si>
    <t>Walker</t>
  </si>
  <si>
    <t>Smith</t>
  </si>
  <si>
    <t>Michael</t>
  </si>
  <si>
    <t>McLachlan</t>
  </si>
  <si>
    <t>Dominick</t>
  </si>
  <si>
    <t>Lynch</t>
  </si>
  <si>
    <t>Pitcain</t>
  </si>
  <si>
    <t>Bryant</t>
  </si>
  <si>
    <t>Lawrence</t>
  </si>
  <si>
    <t>Van Schaick</t>
  </si>
  <si>
    <t>Cornelius</t>
  </si>
  <si>
    <t>Ray</t>
  </si>
  <si>
    <t>Garrit W</t>
  </si>
  <si>
    <t>Fonda</t>
  </si>
  <si>
    <t>Maltbe</t>
  </si>
  <si>
    <t>Watkins</t>
  </si>
  <si>
    <t>Lydia</t>
  </si>
  <si>
    <t>Garrit</t>
  </si>
  <si>
    <t>Lansing</t>
  </si>
  <si>
    <t>Andrew</t>
  </si>
  <si>
    <t>Craigie</t>
  </si>
  <si>
    <t>Jacob</t>
  </si>
  <si>
    <t>Reed</t>
  </si>
  <si>
    <t>Maria</t>
  </si>
  <si>
    <t>Robert T</t>
  </si>
  <si>
    <t>Maltbie</t>
  </si>
  <si>
    <t>Kemble</t>
  </si>
  <si>
    <t>Conway</t>
  </si>
  <si>
    <t>Susannah</t>
  </si>
  <si>
    <t>Nardill</t>
  </si>
  <si>
    <t>Joiz Koiz</t>
  </si>
  <si>
    <t>Silva</t>
  </si>
  <si>
    <t>Hallett</t>
  </si>
  <si>
    <t>Hilda</t>
  </si>
  <si>
    <t xml:space="preserve">Jacob and Philip </t>
  </si>
  <si>
    <t>Mark</t>
  </si>
  <si>
    <t>Walter W</t>
  </si>
  <si>
    <t>Heyer and Co</t>
  </si>
  <si>
    <t>Storm</t>
  </si>
  <si>
    <t>Nathaniel</t>
  </si>
  <si>
    <t>Ker</t>
  </si>
  <si>
    <t>Elsey</t>
  </si>
  <si>
    <t>Everson</t>
  </si>
  <si>
    <t>Gabriel</t>
  </si>
  <si>
    <t>Furman</t>
  </si>
  <si>
    <t xml:space="preserve">Anspach and </t>
  </si>
  <si>
    <t>Helena</t>
  </si>
  <si>
    <t>Bogart</t>
  </si>
  <si>
    <t>Bush</t>
  </si>
  <si>
    <t>Shaw</t>
  </si>
  <si>
    <t>Abraham</t>
  </si>
  <si>
    <t>Duryee</t>
  </si>
  <si>
    <t>De Freert</t>
  </si>
  <si>
    <t>Wardill</t>
  </si>
  <si>
    <t>McEuen</t>
  </si>
  <si>
    <t>Joize Rovi</t>
  </si>
  <si>
    <t>Cruger</t>
  </si>
  <si>
    <t>De la Mater</t>
  </si>
  <si>
    <t>Brochholz and Livingston</t>
  </si>
  <si>
    <t>Alida</t>
  </si>
  <si>
    <t>Jacob and Philip</t>
  </si>
  <si>
    <t>Nathan</t>
  </si>
  <si>
    <t>Anspach and Rogers</t>
  </si>
  <si>
    <t>De Frust</t>
  </si>
  <si>
    <t>Daniel C</t>
  </si>
  <si>
    <t>Theodosius</t>
  </si>
  <si>
    <t>Fowler and Co</t>
  </si>
  <si>
    <t>Buchanan</t>
  </si>
  <si>
    <t>David</t>
  </si>
  <si>
    <t>Dickson</t>
  </si>
  <si>
    <t>Berry and Rogers</t>
  </si>
  <si>
    <t>Catherine</t>
  </si>
  <si>
    <t>Harsbrook</t>
  </si>
  <si>
    <t>Verplanck</t>
  </si>
  <si>
    <t>Livingston</t>
  </si>
  <si>
    <t>John R</t>
  </si>
  <si>
    <t>Randall Son and Stewarts</t>
  </si>
  <si>
    <t>Hasbrook</t>
  </si>
  <si>
    <t>Graham</t>
  </si>
  <si>
    <t>Gilbert</t>
  </si>
  <si>
    <t>Saltonstall</t>
  </si>
  <si>
    <t>Hardy</t>
  </si>
  <si>
    <t>Fitzpatrick</t>
  </si>
  <si>
    <t>Carter</t>
  </si>
  <si>
    <t>Margaret</t>
  </si>
  <si>
    <t>Chinn</t>
  </si>
  <si>
    <t>James J</t>
  </si>
  <si>
    <t>Beckman</t>
  </si>
  <si>
    <t>Dunscomb</t>
  </si>
  <si>
    <t>Dewhurst</t>
  </si>
  <si>
    <t>Henry</t>
  </si>
  <si>
    <t>John N</t>
  </si>
  <si>
    <t>Blecker</t>
  </si>
  <si>
    <t>Simon</t>
  </si>
  <si>
    <t>Van Antioch</t>
  </si>
  <si>
    <t>Theodosius V W</t>
  </si>
  <si>
    <t>Samuel</t>
  </si>
  <si>
    <t>Ward and Brothers</t>
  </si>
  <si>
    <t>Harbach</t>
  </si>
  <si>
    <t>Buchman</t>
  </si>
  <si>
    <t>Bleecher</t>
  </si>
  <si>
    <t>Van Antwerp</t>
  </si>
  <si>
    <t>Robert</t>
  </si>
  <si>
    <t>Bell</t>
  </si>
  <si>
    <t>Robert F</t>
  </si>
  <si>
    <t>Kimble</t>
  </si>
  <si>
    <t>Griswold</t>
  </si>
  <si>
    <t>Williams</t>
  </si>
  <si>
    <t>Jacobus</t>
  </si>
  <si>
    <t>Lefferts</t>
  </si>
  <si>
    <t>Huffman and Son</t>
  </si>
  <si>
    <t>Hodge</t>
  </si>
  <si>
    <t>Robert C</t>
  </si>
  <si>
    <t>J</t>
  </si>
  <si>
    <t>Gerardus</t>
  </si>
  <si>
    <t>Joshua</t>
  </si>
  <si>
    <t>Sands</t>
  </si>
  <si>
    <t>Brown</t>
  </si>
  <si>
    <t>Clason</t>
  </si>
  <si>
    <t>Storer</t>
  </si>
  <si>
    <t>Baelde</t>
  </si>
  <si>
    <t>Ebenezer</t>
  </si>
  <si>
    <t>Tillston</t>
  </si>
  <si>
    <t>John L</t>
  </si>
  <si>
    <t>Hunn</t>
  </si>
  <si>
    <t>Joy</t>
  </si>
  <si>
    <t>Walter</t>
  </si>
  <si>
    <t>Jabcob</t>
  </si>
  <si>
    <t>Lewis Allaine</t>
  </si>
  <si>
    <t>Scott</t>
  </si>
  <si>
    <t>Marinus</t>
  </si>
  <si>
    <t>Hoffman and Sons</t>
  </si>
  <si>
    <t xml:space="preserve">Walter  </t>
  </si>
  <si>
    <t>Tillison</t>
  </si>
  <si>
    <t>Jacamiah</t>
  </si>
  <si>
    <t>Bowne</t>
  </si>
  <si>
    <t>Johnson and Co</t>
  </si>
  <si>
    <t>John C</t>
  </si>
  <si>
    <t>Fruke</t>
  </si>
  <si>
    <t>Elisha</t>
  </si>
  <si>
    <t>Van Duerson</t>
  </si>
  <si>
    <t>Jay</t>
  </si>
  <si>
    <t>Norman</t>
  </si>
  <si>
    <t>Butler</t>
  </si>
  <si>
    <t>Dayton</t>
  </si>
  <si>
    <t>Leonard</t>
  </si>
  <si>
    <t>Bronk</t>
  </si>
  <si>
    <t>John S</t>
  </si>
  <si>
    <t>Barwick</t>
  </si>
  <si>
    <t>Green</t>
  </si>
  <si>
    <t>H and S</t>
  </si>
  <si>
    <t>Johnson and Co'</t>
  </si>
  <si>
    <t>Freeke</t>
  </si>
  <si>
    <t>Van Deursen</t>
  </si>
  <si>
    <t>William W</t>
  </si>
  <si>
    <t>Morris</t>
  </si>
  <si>
    <t>Mc Euen</t>
  </si>
  <si>
    <t>Francis</t>
  </si>
  <si>
    <t>Cotton</t>
  </si>
  <si>
    <t>John Jacob</t>
  </si>
  <si>
    <t>Beekman</t>
  </si>
  <si>
    <t>Lucas</t>
  </si>
  <si>
    <t>VanNeghten</t>
  </si>
  <si>
    <t>Garret T</t>
  </si>
  <si>
    <t>Fisher</t>
  </si>
  <si>
    <t>Van Rensealear</t>
  </si>
  <si>
    <t>Totton</t>
  </si>
  <si>
    <t>Jeremiah</t>
  </si>
  <si>
    <t>Johnston</t>
  </si>
  <si>
    <t>Carr</t>
  </si>
  <si>
    <t>Christian</t>
  </si>
  <si>
    <t>Menthorne</t>
  </si>
  <si>
    <t>Doctor</t>
  </si>
  <si>
    <t>Young</t>
  </si>
  <si>
    <t>McLutchin</t>
  </si>
  <si>
    <t>Younglove</t>
  </si>
  <si>
    <t>Esq</t>
  </si>
  <si>
    <t>Schuyler</t>
  </si>
  <si>
    <t>Stephen</t>
  </si>
  <si>
    <t>John J</t>
  </si>
  <si>
    <t>Dickinson</t>
  </si>
  <si>
    <t>Cockcroft</t>
  </si>
  <si>
    <t>Thurston</t>
  </si>
  <si>
    <t>Philip H</t>
  </si>
  <si>
    <t>Rev</t>
  </si>
  <si>
    <t>A</t>
  </si>
  <si>
    <t>McWhorker</t>
  </si>
  <si>
    <t>Anthony L</t>
  </si>
  <si>
    <t>Bleecker</t>
  </si>
  <si>
    <t>Silas</t>
  </si>
  <si>
    <t>Condict</t>
  </si>
  <si>
    <t>Capt</t>
  </si>
  <si>
    <t>P</t>
  </si>
  <si>
    <t>Dennis</t>
  </si>
  <si>
    <t>Antoince Rease Charles de la Forest</t>
  </si>
  <si>
    <t>Bawick</t>
  </si>
  <si>
    <t>Van Neghten</t>
  </si>
  <si>
    <t>Van Renselear</t>
  </si>
  <si>
    <t>Totten</t>
  </si>
  <si>
    <t>Doct</t>
  </si>
  <si>
    <t>Burnett</t>
  </si>
  <si>
    <t>Alexander</t>
  </si>
  <si>
    <t>McWhoker</t>
  </si>
  <si>
    <t>Condich</t>
  </si>
  <si>
    <t>Patric</t>
  </si>
  <si>
    <t>Gilchrist</t>
  </si>
  <si>
    <t>Stanley</t>
  </si>
  <si>
    <t>Bruen</t>
  </si>
  <si>
    <t>Baldwin</t>
  </si>
  <si>
    <t>Ogden</t>
  </si>
  <si>
    <t>Atkinson</t>
  </si>
  <si>
    <t>Cunningham</t>
  </si>
  <si>
    <t>Mitchie</t>
  </si>
  <si>
    <t>Gray</t>
  </si>
  <si>
    <t>Patrick</t>
  </si>
  <si>
    <t>Baker</t>
  </si>
  <si>
    <t>Wendell</t>
  </si>
  <si>
    <t>Remsen</t>
  </si>
  <si>
    <t>Aryantye</t>
  </si>
  <si>
    <t>Cuyler</t>
  </si>
  <si>
    <t>Rynier</t>
  </si>
  <si>
    <t>VanTevern</t>
  </si>
  <si>
    <t>Sebor and Co</t>
  </si>
  <si>
    <t>Hugh</t>
  </si>
  <si>
    <t>Walsh</t>
  </si>
  <si>
    <t>Abigail</t>
  </si>
  <si>
    <t>Vergereau</t>
  </si>
  <si>
    <t>Matthew</t>
  </si>
  <si>
    <t>Ten Eyck</t>
  </si>
  <si>
    <t>John and Francis</t>
  </si>
  <si>
    <t>de Freest</t>
  </si>
  <si>
    <t>Elaer</t>
  </si>
  <si>
    <t>Lynch and Stoughton</t>
  </si>
  <si>
    <t>Crommelin</t>
  </si>
  <si>
    <t>Gulian</t>
  </si>
  <si>
    <t>Bloodgood</t>
  </si>
  <si>
    <t>Malachi</t>
  </si>
  <si>
    <t>Treat</t>
  </si>
  <si>
    <t>Suydam</t>
  </si>
  <si>
    <t>Dill</t>
  </si>
  <si>
    <t>Briggs</t>
  </si>
  <si>
    <t>Elizabeth</t>
  </si>
  <si>
    <t>Barnet</t>
  </si>
  <si>
    <t>Mooney</t>
  </si>
  <si>
    <t>Rachael</t>
  </si>
  <si>
    <t>VanNarck</t>
  </si>
  <si>
    <t>Evenson</t>
  </si>
  <si>
    <t>Benjamin</t>
  </si>
  <si>
    <t>Nicoll</t>
  </si>
  <si>
    <t>Seth</t>
  </si>
  <si>
    <t>Johnson</t>
  </si>
  <si>
    <t>Elias</t>
  </si>
  <si>
    <t>Pelletreau</t>
  </si>
  <si>
    <t>Adam</t>
  </si>
  <si>
    <t>Comfort</t>
  </si>
  <si>
    <t>Sterlitz</t>
  </si>
  <si>
    <t>Cox</t>
  </si>
  <si>
    <t>Hamersley</t>
  </si>
  <si>
    <t>Taylor</t>
  </si>
  <si>
    <t>Simeon</t>
  </si>
  <si>
    <t>Dewitt</t>
  </si>
  <si>
    <t>Roe</t>
  </si>
  <si>
    <t>Corne</t>
  </si>
  <si>
    <t>Anspach</t>
  </si>
  <si>
    <t>Rose</t>
  </si>
  <si>
    <t>John and Nicholas J</t>
  </si>
  <si>
    <t>Ketteltas</t>
  </si>
  <si>
    <t>Rufus</t>
  </si>
  <si>
    <t>King</t>
  </si>
  <si>
    <t>Eliphalet</t>
  </si>
  <si>
    <t>Wickes</t>
  </si>
  <si>
    <t>Evert W</t>
  </si>
  <si>
    <t>Swart</t>
  </si>
  <si>
    <t>Vernor</t>
  </si>
  <si>
    <t>Nixon</t>
  </si>
  <si>
    <t>Durie</t>
  </si>
  <si>
    <t>Peck</t>
  </si>
  <si>
    <t>Stuart</t>
  </si>
  <si>
    <t>Sadler</t>
  </si>
  <si>
    <t>James Harvey</t>
  </si>
  <si>
    <t>Pierpont</t>
  </si>
  <si>
    <t>Bibby</t>
  </si>
  <si>
    <t>Hendrick</t>
  </si>
  <si>
    <t>Van Vie</t>
  </si>
  <si>
    <t>Garlogh</t>
  </si>
  <si>
    <t>Gerrit</t>
  </si>
  <si>
    <t>Groesbeeck</t>
  </si>
  <si>
    <t>Maley</t>
  </si>
  <si>
    <t>Van Dike</t>
  </si>
  <si>
    <t>Eddy</t>
  </si>
  <si>
    <t>Adoniah</t>
  </si>
  <si>
    <t>Sanders</t>
  </si>
  <si>
    <t>John and Baron</t>
  </si>
  <si>
    <t>Van Alen</t>
  </si>
  <si>
    <t>Fredrick</t>
  </si>
  <si>
    <t>Bancker</t>
  </si>
  <si>
    <t>Gerard</t>
  </si>
  <si>
    <t>Watts</t>
  </si>
  <si>
    <t>Mowatt</t>
  </si>
  <si>
    <t>Childs</t>
  </si>
  <si>
    <t>Marrity</t>
  </si>
  <si>
    <t>Magaw</t>
  </si>
  <si>
    <t>Landers</t>
  </si>
  <si>
    <t>Jaques</t>
  </si>
  <si>
    <t>Voorkees</t>
  </si>
  <si>
    <t>Morgan</t>
  </si>
  <si>
    <t>Whiteman</t>
  </si>
  <si>
    <t>Zacharias</t>
  </si>
  <si>
    <t>Hoffman</t>
  </si>
  <si>
    <t>Elihu P</t>
  </si>
  <si>
    <t>Smyth</t>
  </si>
  <si>
    <t>Jacob C</t>
  </si>
  <si>
    <t>Isaac and Henry</t>
  </si>
  <si>
    <t>Truax</t>
  </si>
  <si>
    <t>Forman</t>
  </si>
  <si>
    <t>Mount</t>
  </si>
  <si>
    <t>Cumming</t>
  </si>
  <si>
    <t>Shephard</t>
  </si>
  <si>
    <t>Bull</t>
  </si>
  <si>
    <t>Willett</t>
  </si>
  <si>
    <t>John D</t>
  </si>
  <si>
    <t>Coe</t>
  </si>
  <si>
    <t>Jenkins</t>
  </si>
  <si>
    <t>LeGrange</t>
  </si>
  <si>
    <t>Moses</t>
  </si>
  <si>
    <t>Estey</t>
  </si>
  <si>
    <t>Hezekiah</t>
  </si>
  <si>
    <t>Thompson</t>
  </si>
  <si>
    <t>Uriah</t>
  </si>
  <si>
    <t>Fields</t>
  </si>
  <si>
    <t>Boyd</t>
  </si>
  <si>
    <t>Catherine and Rachel</t>
  </si>
  <si>
    <t>Dow</t>
  </si>
  <si>
    <t>Welles</t>
  </si>
  <si>
    <t>VanCeuven</t>
  </si>
  <si>
    <t>Schoonmaker</t>
  </si>
  <si>
    <t>Tunis</t>
  </si>
  <si>
    <t>Bergen</t>
  </si>
  <si>
    <t>Tharck</t>
  </si>
  <si>
    <t>Fell</t>
  </si>
  <si>
    <t>Hopper</t>
  </si>
  <si>
    <t>Garret</t>
  </si>
  <si>
    <t>Miller</t>
  </si>
  <si>
    <t>Fondey</t>
  </si>
  <si>
    <t>Jesse</t>
  </si>
  <si>
    <t>Woodhull</t>
  </si>
  <si>
    <t>Swartwort</t>
  </si>
  <si>
    <t>Vanderbergh</t>
  </si>
  <si>
    <t>Barant</t>
  </si>
  <si>
    <t>Cournradt</t>
  </si>
  <si>
    <t>Barclay</t>
  </si>
  <si>
    <t>Wolfe</t>
  </si>
  <si>
    <t>Morton</t>
  </si>
  <si>
    <t>Morrell</t>
  </si>
  <si>
    <t>Taulman</t>
  </si>
  <si>
    <t>Sarah</t>
  </si>
  <si>
    <t>Sterling</t>
  </si>
  <si>
    <t>Gansevoort</t>
  </si>
  <si>
    <t>Elias Bayley</t>
  </si>
  <si>
    <t>Israel</t>
  </si>
  <si>
    <t>Canfield</t>
  </si>
  <si>
    <t>Wynkoop</t>
  </si>
  <si>
    <t>Lush</t>
  </si>
  <si>
    <t>Solomon Peter</t>
  </si>
  <si>
    <t>del Hastet</t>
  </si>
  <si>
    <t>Collin</t>
  </si>
  <si>
    <t>Van Haesen</t>
  </si>
  <si>
    <t>Ellison</t>
  </si>
  <si>
    <t>Meng</t>
  </si>
  <si>
    <t>Christopher</t>
  </si>
  <si>
    <t>Kennan</t>
  </si>
  <si>
    <t>Bastian T</t>
  </si>
  <si>
    <t>Vissher</t>
  </si>
  <si>
    <t>Elijah</t>
  </si>
  <si>
    <t>Hunter</t>
  </si>
  <si>
    <t>Bogardus</t>
  </si>
  <si>
    <t>Backer</t>
  </si>
  <si>
    <t>Christopher A</t>
  </si>
  <si>
    <t>Yates</t>
  </si>
  <si>
    <t>Bradford</t>
  </si>
  <si>
    <t>Exec</t>
  </si>
  <si>
    <t>Branford</t>
  </si>
  <si>
    <t>Jonas</t>
  </si>
  <si>
    <t>Wade</t>
  </si>
  <si>
    <t>Douglass</t>
  </si>
  <si>
    <t>Ananias</t>
  </si>
  <si>
    <t>Cooper</t>
  </si>
  <si>
    <t>Ann</t>
  </si>
  <si>
    <t>Simonton</t>
  </si>
  <si>
    <t>Tryon</t>
  </si>
  <si>
    <t>Close</t>
  </si>
  <si>
    <t>Hicks</t>
  </si>
  <si>
    <t>Collins</t>
  </si>
  <si>
    <t>John Augustus</t>
  </si>
  <si>
    <t>Cahoon</t>
  </si>
  <si>
    <t>Leonard D</t>
  </si>
  <si>
    <t>James Miles</t>
  </si>
  <si>
    <t>Hughes</t>
  </si>
  <si>
    <t>Enoch</t>
  </si>
  <si>
    <t>Wouter</t>
  </si>
  <si>
    <t>Knickerbacker</t>
  </si>
  <si>
    <t>Allada</t>
  </si>
  <si>
    <t>VanVeghter</t>
  </si>
  <si>
    <t>VamVeghter</t>
  </si>
  <si>
    <t>Brooks</t>
  </si>
  <si>
    <t>Garreet</t>
  </si>
  <si>
    <t>Merseilles</t>
  </si>
  <si>
    <t>Edwards</t>
  </si>
  <si>
    <t>Crane</t>
  </si>
  <si>
    <t>Manasseh</t>
  </si>
  <si>
    <t>Salter</t>
  </si>
  <si>
    <t>Mullett</t>
  </si>
  <si>
    <t>Franklin</t>
  </si>
  <si>
    <t>Biggs</t>
  </si>
  <si>
    <t>Anthony</t>
  </si>
  <si>
    <t>Tayler</t>
  </si>
  <si>
    <t>Benjamin S</t>
  </si>
  <si>
    <t>Judah</t>
  </si>
  <si>
    <t>James H</t>
  </si>
  <si>
    <t>Kip</t>
  </si>
  <si>
    <t>Caleb</t>
  </si>
  <si>
    <t>Parkhurst</t>
  </si>
  <si>
    <t>Duncan</t>
  </si>
  <si>
    <t>Abijah</t>
  </si>
  <si>
    <t>Hammond</t>
  </si>
  <si>
    <t>Schermerhorne</t>
  </si>
  <si>
    <t>Denniston</t>
  </si>
  <si>
    <t>Fox</t>
  </si>
  <si>
    <t>Helmolt</t>
  </si>
  <si>
    <t>Trotter</t>
  </si>
  <si>
    <t>Seixas</t>
  </si>
  <si>
    <t>Johannis</t>
  </si>
  <si>
    <t>Jansen</t>
  </si>
  <si>
    <t>Jeffrey</t>
  </si>
  <si>
    <t>Boudinot</t>
  </si>
  <si>
    <t>Camp</t>
  </si>
  <si>
    <t>Delaplaine</t>
  </si>
  <si>
    <t>Le Roy and Son</t>
  </si>
  <si>
    <t>Hart</t>
  </si>
  <si>
    <t>Charles and J</t>
  </si>
  <si>
    <t>Thomas H</t>
  </si>
  <si>
    <t>Perkins</t>
  </si>
  <si>
    <t>Amasa</t>
  </si>
  <si>
    <t>Keyes</t>
  </si>
  <si>
    <t>Van der Bergh</t>
  </si>
  <si>
    <t>Stevens</t>
  </si>
  <si>
    <t>Paschal N</t>
  </si>
  <si>
    <t>Stewart</t>
  </si>
  <si>
    <t>Sullivan</t>
  </si>
  <si>
    <t>Irving</t>
  </si>
  <si>
    <t>Elmondorph</t>
  </si>
  <si>
    <t>Sir</t>
  </si>
  <si>
    <t>Peter J</t>
  </si>
  <si>
    <t>Vosburgh</t>
  </si>
  <si>
    <t>Abraham J</t>
  </si>
  <si>
    <t>Van Alstyne</t>
  </si>
  <si>
    <t>Tudor</t>
  </si>
  <si>
    <t>Malcolm</t>
  </si>
  <si>
    <t>Pierce</t>
  </si>
  <si>
    <t>Beeckman</t>
  </si>
  <si>
    <t>Arnoldina Aleyda Maria</t>
  </si>
  <si>
    <t>Thomassin</t>
  </si>
  <si>
    <t>James A</t>
  </si>
  <si>
    <t>Van Rensselaer</t>
  </si>
  <si>
    <t>Kilian K</t>
  </si>
  <si>
    <t>Van Steenbergh</t>
  </si>
  <si>
    <t>Eleazer</t>
  </si>
  <si>
    <t>Josiah</t>
  </si>
  <si>
    <t>Blakeley</t>
  </si>
  <si>
    <t>Murray</t>
  </si>
  <si>
    <t>Duyree</t>
  </si>
  <si>
    <t>Tylee</t>
  </si>
  <si>
    <t>McCormick</t>
  </si>
  <si>
    <t>Brookham</t>
  </si>
  <si>
    <t>Pintard and Bleecker</t>
  </si>
  <si>
    <t>Gary</t>
  </si>
  <si>
    <t>Richards</t>
  </si>
  <si>
    <t>Lawrance</t>
  </si>
  <si>
    <t>Dirck</t>
  </si>
  <si>
    <t>Martine</t>
  </si>
  <si>
    <t>Samuel P</t>
  </si>
  <si>
    <t>Lloyd</t>
  </si>
  <si>
    <t>Azel</t>
  </si>
  <si>
    <t>Gardner and Rodman</t>
  </si>
  <si>
    <t>Le Roy and Bayard</t>
  </si>
  <si>
    <t>Parker and Co</t>
  </si>
  <si>
    <t>Isreal</t>
  </si>
  <si>
    <t>Astor</t>
  </si>
  <si>
    <t>Peter F</t>
  </si>
  <si>
    <t>Curtenius</t>
  </si>
  <si>
    <t>Marte</t>
  </si>
  <si>
    <t>Jacob J</t>
  </si>
  <si>
    <t>Pruyn</t>
  </si>
  <si>
    <t>John H</t>
  </si>
  <si>
    <t>Sebor</t>
  </si>
  <si>
    <t>Gerrard</t>
  </si>
  <si>
    <t>Walton</t>
  </si>
  <si>
    <t>Quackenbush</t>
  </si>
  <si>
    <t>Steveson</t>
  </si>
  <si>
    <t>Hay</t>
  </si>
  <si>
    <t>Abraham and James</t>
  </si>
  <si>
    <t>Cole</t>
  </si>
  <si>
    <t>Carpenter</t>
  </si>
  <si>
    <t>Haydock and March</t>
  </si>
  <si>
    <t>Winter</t>
  </si>
  <si>
    <t>Van Veghten</t>
  </si>
  <si>
    <t>Arant</t>
  </si>
  <si>
    <t>Van Schaack</t>
  </si>
  <si>
    <t>Harrison</t>
  </si>
  <si>
    <t>Griffith</t>
  </si>
  <si>
    <t>Leake</t>
  </si>
  <si>
    <t>John G</t>
  </si>
  <si>
    <t>Post</t>
  </si>
  <si>
    <t>Zuntz</t>
  </si>
  <si>
    <t>Guy</t>
  </si>
  <si>
    <t>Jackson</t>
  </si>
  <si>
    <t>Wasson</t>
  </si>
  <si>
    <t>Toney</t>
  </si>
  <si>
    <t>Freeman</t>
  </si>
  <si>
    <t>Solomon</t>
  </si>
  <si>
    <t>Hays</t>
  </si>
  <si>
    <t>Fronson</t>
  </si>
  <si>
    <t>Cary</t>
  </si>
  <si>
    <t>Mains</t>
  </si>
  <si>
    <t>Ingles</t>
  </si>
  <si>
    <t>Van Bunschoten</t>
  </si>
  <si>
    <t>Pearsall and Son</t>
  </si>
  <si>
    <t>Tillotson</t>
  </si>
  <si>
    <t>Connolly</t>
  </si>
  <si>
    <t>Jefry</t>
  </si>
  <si>
    <t>Judan and Co</t>
  </si>
  <si>
    <t>Liswell</t>
  </si>
  <si>
    <t>Asa</t>
  </si>
  <si>
    <t>Bellknap</t>
  </si>
  <si>
    <t>Templeman</t>
  </si>
  <si>
    <t>Van Anterp</t>
  </si>
  <si>
    <t>Nichols</t>
  </si>
  <si>
    <t>Richmond</t>
  </si>
  <si>
    <t>Coxe</t>
  </si>
  <si>
    <t>Wilson</t>
  </si>
  <si>
    <t>Pickle</t>
  </si>
  <si>
    <t>Watson</t>
  </si>
  <si>
    <t>Schermerhorn</t>
  </si>
  <si>
    <t>Chapman</t>
  </si>
  <si>
    <t>Saidler</t>
  </si>
  <si>
    <t>Arthur</t>
  </si>
  <si>
    <t>Selleck</t>
  </si>
  <si>
    <t>McEvers</t>
  </si>
  <si>
    <t>Mercier</t>
  </si>
  <si>
    <t>Robinson</t>
  </si>
  <si>
    <t>Van Ness</t>
  </si>
  <si>
    <t>W and J</t>
  </si>
  <si>
    <t>Heyer</t>
  </si>
  <si>
    <t>Johannis J</t>
  </si>
  <si>
    <t>Rutger</t>
  </si>
  <si>
    <t>Van Pelt</t>
  </si>
  <si>
    <t>Grant</t>
  </si>
  <si>
    <t>Thomas L</t>
  </si>
  <si>
    <t>Vickers</t>
  </si>
  <si>
    <t>Prosper</t>
  </si>
  <si>
    <t>Wetmore</t>
  </si>
  <si>
    <t>Aaron</t>
  </si>
  <si>
    <t>Milich</t>
  </si>
  <si>
    <t>Nehemiah</t>
  </si>
  <si>
    <t>Carll</t>
  </si>
  <si>
    <t>Philander</t>
  </si>
  <si>
    <t>Brasher</t>
  </si>
  <si>
    <t>McKnight</t>
  </si>
  <si>
    <t>D J H</t>
  </si>
  <si>
    <t>Groteclass</t>
  </si>
  <si>
    <t>Oathout</t>
  </si>
  <si>
    <t>John B</t>
  </si>
  <si>
    <t>Coles</t>
  </si>
  <si>
    <t>Constable and Co</t>
  </si>
  <si>
    <t>Sayre</t>
  </si>
  <si>
    <t>Dean</t>
  </si>
  <si>
    <t>Gurnee</t>
  </si>
  <si>
    <t>Low and H and S Johnson and Co</t>
  </si>
  <si>
    <t>Van den Berck</t>
  </si>
  <si>
    <t>Bolton</t>
  </si>
  <si>
    <t>Olcott</t>
  </si>
  <si>
    <t>Bleecker and McEuen</t>
  </si>
  <si>
    <t>Pintard</t>
  </si>
  <si>
    <t>Godfroyte</t>
  </si>
  <si>
    <t>Le Roy</t>
  </si>
  <si>
    <t>Leaming</t>
  </si>
  <si>
    <t>de Wint</t>
  </si>
  <si>
    <t>Jon</t>
  </si>
  <si>
    <t>Hurt and Co</t>
  </si>
  <si>
    <t>Isabella</t>
  </si>
  <si>
    <t>Mechteld</t>
  </si>
  <si>
    <t>George Joshua</t>
  </si>
  <si>
    <t>Dickinson and Co</t>
  </si>
  <si>
    <t>John Pintard</t>
  </si>
  <si>
    <t>Jaffray</t>
  </si>
  <si>
    <t>Motley</t>
  </si>
  <si>
    <t>Allen</t>
  </si>
  <si>
    <t>John P</t>
  </si>
  <si>
    <t>Mumford</t>
  </si>
  <si>
    <t>Headley</t>
  </si>
  <si>
    <t>Wirrans</t>
  </si>
  <si>
    <t>Bigelow</t>
  </si>
  <si>
    <t>Davenport</t>
  </si>
  <si>
    <t>Tillatson</t>
  </si>
  <si>
    <t>de Graaf</t>
  </si>
  <si>
    <t>D'Mercier</t>
  </si>
  <si>
    <t>Brinckenhoff</t>
  </si>
  <si>
    <t>Stites</t>
  </si>
  <si>
    <t>Waterbury</t>
  </si>
  <si>
    <t>John and James</t>
  </si>
  <si>
    <t>Timothy</t>
  </si>
  <si>
    <t>Titus</t>
  </si>
  <si>
    <t>Thaddeus</t>
  </si>
  <si>
    <t>Weed</t>
  </si>
  <si>
    <t>Hutton</t>
  </si>
  <si>
    <t>Wakeman</t>
  </si>
  <si>
    <t>Stockholm</t>
  </si>
  <si>
    <t>Hart and Co</t>
  </si>
  <si>
    <t>Ten Broeck</t>
  </si>
  <si>
    <t>Lydig</t>
  </si>
  <si>
    <t>Manning</t>
  </si>
  <si>
    <t>Macomb</t>
  </si>
  <si>
    <t>Obadiah</t>
  </si>
  <si>
    <t>Bowen</t>
  </si>
  <si>
    <t>Hannah</t>
  </si>
  <si>
    <t>Townsend</t>
  </si>
  <si>
    <t>Mumford and Co</t>
  </si>
  <si>
    <t>Paine</t>
  </si>
  <si>
    <t>Burr</t>
  </si>
  <si>
    <t>Austin</t>
  </si>
  <si>
    <t>Applegate</t>
  </si>
  <si>
    <t>Daniel L</t>
  </si>
  <si>
    <t>Coit</t>
  </si>
  <si>
    <t>Rathbun</t>
  </si>
  <si>
    <t>Isabella Metcheld</t>
  </si>
  <si>
    <t>Mahony</t>
  </si>
  <si>
    <t>Price</t>
  </si>
  <si>
    <t>Fowler</t>
  </si>
  <si>
    <t>Champlin</t>
  </si>
  <si>
    <t>Luther</t>
  </si>
  <si>
    <t>Halsey</t>
  </si>
  <si>
    <t>Clarkson</t>
  </si>
  <si>
    <t>Edgar</t>
  </si>
  <si>
    <t>Codwise</t>
  </si>
  <si>
    <t>Hendrickson</t>
  </si>
  <si>
    <t>Stanberry</t>
  </si>
  <si>
    <t>Bernard</t>
  </si>
  <si>
    <t>Rivington</t>
  </si>
  <si>
    <t>Sturges</t>
  </si>
  <si>
    <t>Ketcham</t>
  </si>
  <si>
    <t>Prime</t>
  </si>
  <si>
    <t>Sanford</t>
  </si>
  <si>
    <t>Wainwright and Caldwell</t>
  </si>
  <si>
    <t>Leffingwell</t>
  </si>
  <si>
    <t>Albert</t>
  </si>
  <si>
    <t>Hyckoff</t>
  </si>
  <si>
    <t>Huntington</t>
  </si>
  <si>
    <t>Frederick</t>
  </si>
  <si>
    <t>Fanning</t>
  </si>
  <si>
    <t>Bronson</t>
  </si>
  <si>
    <t>Riley</t>
  </si>
  <si>
    <t>Izahiah</t>
  </si>
  <si>
    <t>Denning</t>
  </si>
  <si>
    <t>Coll</t>
  </si>
  <si>
    <t>McGregor</t>
  </si>
  <si>
    <t>Speyer</t>
  </si>
  <si>
    <t>Wheeler</t>
  </si>
  <si>
    <t>Dewint</t>
  </si>
  <si>
    <t>Cooke and Co</t>
  </si>
  <si>
    <t>Gideon</t>
  </si>
  <si>
    <t>Young and Sons</t>
  </si>
  <si>
    <t>George and Edm</t>
  </si>
  <si>
    <t>Morewood</t>
  </si>
  <si>
    <t>Mathewman</t>
  </si>
  <si>
    <t>Claason</t>
  </si>
  <si>
    <t>Ephraim</t>
  </si>
  <si>
    <t>Benjamin F</t>
  </si>
  <si>
    <t>West</t>
  </si>
  <si>
    <t>Cutter</t>
  </si>
  <si>
    <t>Estate of</t>
  </si>
  <si>
    <t>Ichabod</t>
  </si>
  <si>
    <t>Burnet</t>
  </si>
  <si>
    <t>Seton</t>
  </si>
  <si>
    <t>Cashier</t>
  </si>
  <si>
    <t>Radclift</t>
  </si>
  <si>
    <t>Phineas</t>
  </si>
  <si>
    <t>Carman</t>
  </si>
  <si>
    <t>Hetfield</t>
  </si>
  <si>
    <t>Gardner</t>
  </si>
  <si>
    <t>say Potter</t>
  </si>
  <si>
    <t>E</t>
  </si>
  <si>
    <t>Haskell</t>
  </si>
  <si>
    <t>March</t>
  </si>
  <si>
    <t>Bindon</t>
  </si>
  <si>
    <t>Field</t>
  </si>
  <si>
    <t>Savage</t>
  </si>
  <si>
    <t>Clinton</t>
  </si>
  <si>
    <t>Gelston</t>
  </si>
  <si>
    <t>William and James</t>
  </si>
  <si>
    <t>Ballard</t>
  </si>
  <si>
    <t>Ozias</t>
  </si>
  <si>
    <t>Marven</t>
  </si>
  <si>
    <t>MaComb</t>
  </si>
  <si>
    <t>Dela Montagnie</t>
  </si>
  <si>
    <t>Asher</t>
  </si>
  <si>
    <t>Beardslee</t>
  </si>
  <si>
    <t>Jan</t>
  </si>
  <si>
    <t>Mattys and Co</t>
  </si>
  <si>
    <t>Gerrret</t>
  </si>
  <si>
    <t>Van Groll</t>
  </si>
  <si>
    <t>Willelmina C</t>
  </si>
  <si>
    <t>Durand</t>
  </si>
  <si>
    <t>Stocker</t>
  </si>
  <si>
    <t>say Rice</t>
  </si>
  <si>
    <t>Reede</t>
  </si>
  <si>
    <t>Sen</t>
  </si>
  <si>
    <t>Vanderheyden</t>
  </si>
  <si>
    <t>Elam</t>
  </si>
  <si>
    <t>Burrall</t>
  </si>
  <si>
    <t>Henry R</t>
  </si>
  <si>
    <t>Van Arden</t>
  </si>
  <si>
    <t>Sheet</t>
  </si>
  <si>
    <t>Holmes</t>
  </si>
  <si>
    <t>Banks</t>
  </si>
  <si>
    <t>Seybrand</t>
  </si>
  <si>
    <t>Heynenberg</t>
  </si>
  <si>
    <t>Phoebe</t>
  </si>
  <si>
    <t>Montagnie</t>
  </si>
  <si>
    <t>Cockroft</t>
  </si>
  <si>
    <t>Isaacs</t>
  </si>
  <si>
    <t>Armstrong and Barnswall</t>
  </si>
  <si>
    <t>Robinson and Hartshorn</t>
  </si>
  <si>
    <t>Pell</t>
  </si>
  <si>
    <t>John T</t>
  </si>
  <si>
    <t>Flatt</t>
  </si>
  <si>
    <t>Lockwood</t>
  </si>
  <si>
    <t>St John</t>
  </si>
  <si>
    <t>Thayer</t>
  </si>
  <si>
    <t>Hoop</t>
  </si>
  <si>
    <t>Winthrop</t>
  </si>
  <si>
    <t>Abiel</t>
  </si>
  <si>
    <t>James R</t>
  </si>
  <si>
    <t>Samuel H</t>
  </si>
  <si>
    <t>Phillips</t>
  </si>
  <si>
    <t>Ten Brook</t>
  </si>
  <si>
    <t>Patrience</t>
  </si>
  <si>
    <t>Goodrich</t>
  </si>
  <si>
    <t>Riverus</t>
  </si>
  <si>
    <t>private account</t>
  </si>
  <si>
    <t>treasurer</t>
  </si>
  <si>
    <t>Lynd</t>
  </si>
  <si>
    <t>Catline</t>
  </si>
  <si>
    <t>Theophilact</t>
  </si>
  <si>
    <t>Bache</t>
  </si>
  <si>
    <t>Bard</t>
  </si>
  <si>
    <t>Martin and Co</t>
  </si>
  <si>
    <t>Abraham G</t>
  </si>
  <si>
    <t>Few</t>
  </si>
  <si>
    <t>Martha</t>
  </si>
  <si>
    <t>Norton</t>
  </si>
  <si>
    <t>Gale</t>
  </si>
  <si>
    <t>Davis</t>
  </si>
  <si>
    <t>Pannill</t>
  </si>
  <si>
    <t>Dimon</t>
  </si>
  <si>
    <t>Charles J</t>
  </si>
  <si>
    <t>Richardson</t>
  </si>
  <si>
    <t>Troup</t>
  </si>
  <si>
    <t>Moses and Charles</t>
  </si>
  <si>
    <t>Philemon</t>
  </si>
  <si>
    <t>Elmer</t>
  </si>
  <si>
    <t>Samuel W</t>
  </si>
  <si>
    <t>Bowlett and Cork</t>
  </si>
  <si>
    <t xml:space="preserve">Mary </t>
  </si>
  <si>
    <t>Pepoom</t>
  </si>
  <si>
    <t>Auston</t>
  </si>
  <si>
    <t>Ward</t>
  </si>
  <si>
    <t>Phelps</t>
  </si>
  <si>
    <t>Rutgers</t>
  </si>
  <si>
    <t>Keese</t>
  </si>
  <si>
    <t>Pye</t>
  </si>
  <si>
    <t>Hunt</t>
  </si>
  <si>
    <t>William Nicholas</t>
  </si>
  <si>
    <t>Vrugt</t>
  </si>
  <si>
    <t>Samuel Wullys</t>
  </si>
  <si>
    <t>Pumray</t>
  </si>
  <si>
    <t>McEwen</t>
  </si>
  <si>
    <t>Mackaness</t>
  </si>
  <si>
    <t>Parsons</t>
  </si>
  <si>
    <t>Mathias</t>
  </si>
  <si>
    <t>Denman</t>
  </si>
  <si>
    <t>Rathbone</t>
  </si>
  <si>
    <t>Steele</t>
  </si>
  <si>
    <t>Howe</t>
  </si>
  <si>
    <t>Charles W</t>
  </si>
  <si>
    <t>Goold</t>
  </si>
  <si>
    <t>Vermilya</t>
  </si>
  <si>
    <t>Lennington</t>
  </si>
  <si>
    <t>Marston</t>
  </si>
  <si>
    <t>Paterson</t>
  </si>
  <si>
    <t>Pearsee</t>
  </si>
  <si>
    <t>John M</t>
  </si>
  <si>
    <t>Hesson</t>
  </si>
  <si>
    <t>Walley</t>
  </si>
  <si>
    <t>Pepoon</t>
  </si>
  <si>
    <t>Casey</t>
  </si>
  <si>
    <t>Requa</t>
  </si>
  <si>
    <t>Vanderspeigle</t>
  </si>
  <si>
    <t>Schurman</t>
  </si>
  <si>
    <t>Tuttle</t>
  </si>
  <si>
    <t>Peleg</t>
  </si>
  <si>
    <t>Sandford</t>
  </si>
  <si>
    <t>Williamson</t>
  </si>
  <si>
    <t>Ruppleye</t>
  </si>
  <si>
    <t>say Wm Seton</t>
  </si>
  <si>
    <t>Frost</t>
  </si>
  <si>
    <t>Campbell</t>
  </si>
  <si>
    <t>Mooers</t>
  </si>
  <si>
    <t>Vermylia</t>
  </si>
  <si>
    <t>Ashbell</t>
  </si>
  <si>
    <t>Sizer</t>
  </si>
  <si>
    <t>Judson</t>
  </si>
  <si>
    <t>Cannon</t>
  </si>
  <si>
    <t>Palmer</t>
  </si>
  <si>
    <t>Neave</t>
  </si>
  <si>
    <t>Sackett</t>
  </si>
  <si>
    <t>Anna</t>
  </si>
  <si>
    <t>John Julius</t>
  </si>
  <si>
    <t>Angerstein</t>
  </si>
  <si>
    <t>The estate of</t>
  </si>
  <si>
    <t>Nicholl</t>
  </si>
  <si>
    <t>Tobias</t>
  </si>
  <si>
    <t>Van Zand</t>
  </si>
  <si>
    <t>Horace and Seth</t>
  </si>
  <si>
    <t>Holbrook</t>
  </si>
  <si>
    <t>Hobby</t>
  </si>
  <si>
    <t>Michael and Thomas</t>
  </si>
  <si>
    <t>Bassett</t>
  </si>
  <si>
    <t>John Noble</t>
  </si>
  <si>
    <t>Patterson</t>
  </si>
  <si>
    <t>Hayes</t>
  </si>
  <si>
    <t>Law</t>
  </si>
  <si>
    <t>Anthony F</t>
  </si>
  <si>
    <t>Haldimand</t>
  </si>
  <si>
    <t>Grund and Co</t>
  </si>
  <si>
    <t>Vreeland</t>
  </si>
  <si>
    <t xml:space="preserve">W </t>
  </si>
  <si>
    <t>Richardson and Co</t>
  </si>
  <si>
    <t>J H</t>
  </si>
  <si>
    <t>Rebecca</t>
  </si>
  <si>
    <t>Hedden</t>
  </si>
  <si>
    <t>Jacob H</t>
  </si>
  <si>
    <t>Butman</t>
  </si>
  <si>
    <t>Warner</t>
  </si>
  <si>
    <t>Jn F</t>
  </si>
  <si>
    <t>Grenus</t>
  </si>
  <si>
    <t>Oliver</t>
  </si>
  <si>
    <t>Glean</t>
  </si>
  <si>
    <t>Plum</t>
  </si>
  <si>
    <t>Christina</t>
  </si>
  <si>
    <t>Higgins</t>
  </si>
  <si>
    <t>J A</t>
  </si>
  <si>
    <t>Butini and Co</t>
  </si>
  <si>
    <t>Waldo and Co</t>
  </si>
  <si>
    <t>Hekekiah B</t>
  </si>
  <si>
    <t>Cothout</t>
  </si>
  <si>
    <t>Robins and Co</t>
  </si>
  <si>
    <t>Jn H</t>
  </si>
  <si>
    <t>Cazenover and Co</t>
  </si>
  <si>
    <t>Amshong and Barnwall</t>
  </si>
  <si>
    <t>Beebe</t>
  </si>
  <si>
    <t>Bleeker and March</t>
  </si>
  <si>
    <t>Laurent</t>
  </si>
  <si>
    <t>Deonna</t>
  </si>
  <si>
    <t>Ludlow and Co</t>
  </si>
  <si>
    <t>Frazier</t>
  </si>
  <si>
    <t>Ephram</t>
  </si>
  <si>
    <t>Desdeily and Co</t>
  </si>
  <si>
    <t>Rodolph F</t>
  </si>
  <si>
    <t>Grand</t>
  </si>
  <si>
    <t>Olive</t>
  </si>
  <si>
    <t>Waddell</t>
  </si>
  <si>
    <t>Crawford</t>
  </si>
  <si>
    <t>Leeds</t>
  </si>
  <si>
    <t>M M</t>
  </si>
  <si>
    <t>Benturnsburn</t>
  </si>
  <si>
    <t>Mare R</t>
  </si>
  <si>
    <t>Sahuguet</t>
  </si>
  <si>
    <t>Arch</t>
  </si>
  <si>
    <t>Gracie</t>
  </si>
  <si>
    <t>Cooke and Cushing</t>
  </si>
  <si>
    <t>Lyon</t>
  </si>
  <si>
    <t>Lynde</t>
  </si>
  <si>
    <t>Tallmadge</t>
  </si>
  <si>
    <t>Saunders</t>
  </si>
  <si>
    <t>Targe</t>
  </si>
  <si>
    <t>Brower</t>
  </si>
  <si>
    <t>Pules</t>
  </si>
  <si>
    <t>Hopkins and Co</t>
  </si>
  <si>
    <t>Beach</t>
  </si>
  <si>
    <t>Daniel and E</t>
  </si>
  <si>
    <t>Marsh</t>
  </si>
  <si>
    <t xml:space="preserve">Ashbel </t>
  </si>
  <si>
    <t>Stoddard</t>
  </si>
  <si>
    <t>Peyerimhoff</t>
  </si>
  <si>
    <t>Pickin</t>
  </si>
  <si>
    <t>Warford</t>
  </si>
  <si>
    <t>Michael and Abraham</t>
  </si>
  <si>
    <t>Van Peene</t>
  </si>
  <si>
    <t>Goodwin</t>
  </si>
  <si>
    <t>Hoare</t>
  </si>
  <si>
    <t>Burch</t>
  </si>
  <si>
    <t>Gertrud A V</t>
  </si>
  <si>
    <t>Abbot</t>
  </si>
  <si>
    <t>House</t>
  </si>
  <si>
    <t>Marselus</t>
  </si>
  <si>
    <t>Cheriot</t>
  </si>
  <si>
    <t>Archibald</t>
  </si>
  <si>
    <t>Kelly</t>
  </si>
  <si>
    <t>Miss</t>
  </si>
  <si>
    <t>Sally</t>
  </si>
  <si>
    <t>Pearsall</t>
  </si>
  <si>
    <t>Cowles</t>
  </si>
  <si>
    <t>Flores</t>
  </si>
  <si>
    <t>Phillipps</t>
  </si>
  <si>
    <t>Hickman</t>
  </si>
  <si>
    <t>F</t>
  </si>
  <si>
    <t>Conklin</t>
  </si>
  <si>
    <t>John and Alexander</t>
  </si>
  <si>
    <t>Charles and Vanderborcht and DeWolf</t>
  </si>
  <si>
    <t>Coxe and Meilan</t>
  </si>
  <si>
    <t>Burnace</t>
  </si>
  <si>
    <t>Wadsworth</t>
  </si>
  <si>
    <t>Egberts</t>
  </si>
  <si>
    <t>Curie</t>
  </si>
  <si>
    <t>Glover</t>
  </si>
  <si>
    <t>Widow</t>
  </si>
  <si>
    <t>Jacques</t>
  </si>
  <si>
    <t>de Volder</t>
  </si>
  <si>
    <t>Phym, Ellice and Ingliss</t>
  </si>
  <si>
    <t>Pitkin</t>
  </si>
  <si>
    <t>Angus</t>
  </si>
  <si>
    <t>McLean</t>
  </si>
  <si>
    <t>Alexander and Michael</t>
  </si>
  <si>
    <t>Loomis and Tillinghast</t>
  </si>
  <si>
    <t>Jean L</t>
  </si>
  <si>
    <t>Rilliel</t>
  </si>
  <si>
    <t>Cooke</t>
  </si>
  <si>
    <t>Daniel Adrian</t>
  </si>
  <si>
    <t>Stiles</t>
  </si>
  <si>
    <t>Caspar</t>
  </si>
  <si>
    <t>Clan</t>
  </si>
  <si>
    <t>Albartus</t>
  </si>
  <si>
    <t>Van Loon</t>
  </si>
  <si>
    <t>De Bas</t>
  </si>
  <si>
    <t>Hy</t>
  </si>
  <si>
    <t>Benson</t>
  </si>
  <si>
    <t>Capn</t>
  </si>
  <si>
    <t>Thacher</t>
  </si>
  <si>
    <t>Benjamin M</t>
  </si>
  <si>
    <t>Ralph</t>
  </si>
  <si>
    <t>B</t>
  </si>
  <si>
    <t>Pomeroy</t>
  </si>
  <si>
    <t>B Jn A</t>
  </si>
  <si>
    <t>Chevallier</t>
  </si>
  <si>
    <t>Chevallier and Rainctaux</t>
  </si>
  <si>
    <t>William C</t>
  </si>
  <si>
    <t>W J</t>
  </si>
  <si>
    <t>Aden</t>
  </si>
  <si>
    <t>Arden</t>
  </si>
  <si>
    <t>Duer</t>
  </si>
  <si>
    <t xml:space="preserve"> -   </t>
  </si>
  <si>
    <t>vander Heyden</t>
  </si>
  <si>
    <t>John Barent</t>
  </si>
  <si>
    <t>Roach</t>
  </si>
  <si>
    <t>William S</t>
  </si>
  <si>
    <t>Le Roy and</t>
  </si>
  <si>
    <t>Bayard</t>
  </si>
  <si>
    <t>Le Roy &amp; Baynard</t>
  </si>
  <si>
    <t>Lynch and Stouton</t>
  </si>
  <si>
    <t>Dominick Lynch and George Service</t>
  </si>
  <si>
    <t>Nicholas Hoffman and Son</t>
  </si>
  <si>
    <t>Jacob Le Roy and Son</t>
  </si>
  <si>
    <t>Laurance</t>
  </si>
  <si>
    <t>Van Zandt</t>
  </si>
  <si>
    <t>Gerrit A</t>
  </si>
  <si>
    <t>Duffield</t>
  </si>
  <si>
    <t>Berrien</t>
  </si>
  <si>
    <t>Nicholls</t>
  </si>
  <si>
    <t>Quackenboss</t>
  </si>
  <si>
    <t>Paulding</t>
  </si>
  <si>
    <t>Hamilton</t>
  </si>
  <si>
    <t>Eleanor</t>
  </si>
  <si>
    <t>Turnbull</t>
  </si>
  <si>
    <t>Johnnes</t>
  </si>
  <si>
    <t>Smet</t>
  </si>
  <si>
    <t>Johannes</t>
  </si>
  <si>
    <t>Smelt</t>
  </si>
  <si>
    <t>Trumbull</t>
  </si>
  <si>
    <t>George Joseph</t>
  </si>
  <si>
    <t>George and Joseph</t>
  </si>
  <si>
    <t>DeWint</t>
  </si>
  <si>
    <t>Hasbrouck</t>
  </si>
  <si>
    <t>Buller</t>
  </si>
  <si>
    <t>John W</t>
  </si>
  <si>
    <t>Cragie</t>
  </si>
  <si>
    <t>John and F Atkinson and George Service</t>
  </si>
  <si>
    <t>Mealey</t>
  </si>
  <si>
    <t>McLauchlan</t>
  </si>
  <si>
    <t>McLaclan</t>
  </si>
  <si>
    <t>Irving and Co</t>
  </si>
  <si>
    <t>Sights</t>
  </si>
  <si>
    <t>Eights</t>
  </si>
  <si>
    <t>Gouverneur</t>
  </si>
  <si>
    <t>Governeur</t>
  </si>
  <si>
    <t>William and J</t>
  </si>
  <si>
    <t>Watson and</t>
  </si>
  <si>
    <t>Greenleaf</t>
  </si>
  <si>
    <t>VanAntwerp</t>
  </si>
  <si>
    <t>Lindsay</t>
  </si>
  <si>
    <t>Lindsey</t>
  </si>
  <si>
    <t>Dale</t>
  </si>
  <si>
    <t>John A</t>
  </si>
  <si>
    <t>Pashcal N</t>
  </si>
  <si>
    <t>Alvey</t>
  </si>
  <si>
    <t>Templeton</t>
  </si>
  <si>
    <t>Delamater</t>
  </si>
  <si>
    <t>Miller Hart and Co</t>
  </si>
  <si>
    <t xml:space="preserve">George </t>
  </si>
  <si>
    <t>Laight</t>
  </si>
  <si>
    <t>Jeffery</t>
  </si>
  <si>
    <t>LeRoux</t>
  </si>
  <si>
    <t>Roux</t>
  </si>
  <si>
    <t>Anthony B</t>
  </si>
  <si>
    <t>Rutgers and Brothers</t>
  </si>
  <si>
    <t>Blakely</t>
  </si>
  <si>
    <t>Sargeant</t>
  </si>
  <si>
    <t>Sergeant</t>
  </si>
  <si>
    <t>Evert</t>
  </si>
  <si>
    <t xml:space="preserve">Evert </t>
  </si>
  <si>
    <t>Jonathan N</t>
  </si>
  <si>
    <t>Havens</t>
  </si>
  <si>
    <t>Johnathan N</t>
  </si>
  <si>
    <t>Heewens</t>
  </si>
  <si>
    <t>Roome</t>
  </si>
  <si>
    <t>Van Bergen</t>
  </si>
  <si>
    <t>Leunis</t>
  </si>
  <si>
    <t>Knox</t>
  </si>
  <si>
    <t>Laboyteaux</t>
  </si>
  <si>
    <t>Jabayteaux</t>
  </si>
  <si>
    <t>Jeffry Judah and Benjamin S Judah</t>
  </si>
  <si>
    <t>Rem</t>
  </si>
  <si>
    <t>Remson</t>
  </si>
  <si>
    <t>Hannibal William</t>
  </si>
  <si>
    <t>Dobyn</t>
  </si>
  <si>
    <t>H B</t>
  </si>
  <si>
    <t>Hannibal W</t>
  </si>
  <si>
    <t>Dobbyn</t>
  </si>
  <si>
    <t>Currie</t>
  </si>
  <si>
    <t>Sampson</t>
  </si>
  <si>
    <t>Elmendorph</t>
  </si>
  <si>
    <t>Dodge</t>
  </si>
  <si>
    <t>Doyle</t>
  </si>
  <si>
    <t>Greene</t>
  </si>
  <si>
    <t>Van Horne</t>
  </si>
  <si>
    <t>VanHorne</t>
  </si>
  <si>
    <t>Monfort</t>
  </si>
  <si>
    <t>Johnathan</t>
  </si>
  <si>
    <t>Laidler</t>
  </si>
  <si>
    <t>Hazard</t>
  </si>
  <si>
    <t>Ebenzer</t>
  </si>
  <si>
    <t>Craig</t>
  </si>
  <si>
    <t>Colt</t>
  </si>
  <si>
    <t>Jones and Co</t>
  </si>
  <si>
    <t>Cook and Co</t>
  </si>
  <si>
    <t>Swatwort</t>
  </si>
  <si>
    <t>Swartwout</t>
  </si>
  <si>
    <t>Swartsvout</t>
  </si>
  <si>
    <t>Payne</t>
  </si>
  <si>
    <t>Varick</t>
  </si>
  <si>
    <t>VanWyck</t>
  </si>
  <si>
    <t>Van Dyck</t>
  </si>
  <si>
    <t>Morewoss</t>
  </si>
  <si>
    <t>Street</t>
  </si>
  <si>
    <t>Hannibal</t>
  </si>
  <si>
    <t>Dobbins</t>
  </si>
  <si>
    <t>Dobins</t>
  </si>
  <si>
    <t>Brockholst</t>
  </si>
  <si>
    <t>Brockholst and Edward</t>
  </si>
  <si>
    <t>Timothy W</t>
  </si>
  <si>
    <t>Wilkins and Co</t>
  </si>
  <si>
    <t>Wilkens and Co</t>
  </si>
  <si>
    <t>Samuel and Jn D</t>
  </si>
  <si>
    <t>Samuel and Jonathan D</t>
  </si>
  <si>
    <t>Samuel and John D</t>
  </si>
  <si>
    <t>Mesier</t>
  </si>
  <si>
    <t>Mesion</t>
  </si>
  <si>
    <t>Mesier of</t>
  </si>
  <si>
    <t>Reading</t>
  </si>
  <si>
    <t>Aliyah</t>
  </si>
  <si>
    <t>Adams</t>
  </si>
  <si>
    <t>Wilkins</t>
  </si>
  <si>
    <t xml:space="preserve">Timothy </t>
  </si>
  <si>
    <t>Teunis</t>
  </si>
  <si>
    <t>Schenck</t>
  </si>
  <si>
    <t>Schenk</t>
  </si>
  <si>
    <t>Hare</t>
  </si>
  <si>
    <t>Hoyt</t>
  </si>
  <si>
    <t>Thadeous</t>
  </si>
  <si>
    <t>Sylvanus</t>
  </si>
  <si>
    <t>Knapp</t>
  </si>
  <si>
    <t>Silvanus</t>
  </si>
  <si>
    <t>Knap</t>
  </si>
  <si>
    <t>Hezekiel</t>
  </si>
  <si>
    <t>Hezeikel</t>
  </si>
  <si>
    <t>Van Veeten</t>
  </si>
  <si>
    <t>VanNechten</t>
  </si>
  <si>
    <t>Teunis T S</t>
  </si>
  <si>
    <t>Van Bechten</t>
  </si>
  <si>
    <t>John Murray</t>
  </si>
  <si>
    <t>Lindley</t>
  </si>
  <si>
    <t>Hartshorne and Lindley</t>
  </si>
  <si>
    <t>Jonathan R</t>
  </si>
  <si>
    <t>A B</t>
  </si>
  <si>
    <t>Adolphus B</t>
  </si>
  <si>
    <t>Bleecker and McEwen</t>
  </si>
  <si>
    <t>Adiance</t>
  </si>
  <si>
    <t>Adriance</t>
  </si>
  <si>
    <t>John and N J</t>
  </si>
  <si>
    <t>J and N J</t>
  </si>
  <si>
    <t>Egbert</t>
  </si>
  <si>
    <t>Harmanus</t>
  </si>
  <si>
    <t>Hermanus</t>
  </si>
  <si>
    <t>Jarvis</t>
  </si>
  <si>
    <t>Abyah</t>
  </si>
  <si>
    <t>Rowlett</t>
  </si>
  <si>
    <t>Harp</t>
  </si>
  <si>
    <t>Rowlet</t>
  </si>
  <si>
    <t>Rowlett and Corp</t>
  </si>
  <si>
    <t>John K</t>
  </si>
  <si>
    <t>Pilknock</t>
  </si>
  <si>
    <t>Jonathen</t>
  </si>
  <si>
    <t xml:space="preserve">Johnathan </t>
  </si>
  <si>
    <t>Millert Hart and Co</t>
  </si>
  <si>
    <t>Dunham</t>
  </si>
  <si>
    <t>Durham</t>
  </si>
  <si>
    <t>Shedden</t>
  </si>
  <si>
    <t>Patrick and Co</t>
  </si>
  <si>
    <t>Theodious</t>
  </si>
  <si>
    <t>DeHaert</t>
  </si>
  <si>
    <t>James D</t>
  </si>
  <si>
    <t>Williiam J</t>
  </si>
  <si>
    <t>William J</t>
  </si>
  <si>
    <t>Woodruff</t>
  </si>
  <si>
    <t xml:space="preserve">Roger </t>
  </si>
  <si>
    <t>Alden</t>
  </si>
  <si>
    <t>Roger</t>
  </si>
  <si>
    <t>Robertson</t>
  </si>
  <si>
    <t>Carrle</t>
  </si>
  <si>
    <t xml:space="preserve">H and S </t>
  </si>
  <si>
    <t xml:space="preserve">Fowler </t>
  </si>
  <si>
    <t xml:space="preserve">Andrew </t>
  </si>
  <si>
    <t>Captain</t>
  </si>
  <si>
    <t>Morrison</t>
  </si>
  <si>
    <t>Haydock J</t>
  </si>
  <si>
    <t>McEvens</t>
  </si>
  <si>
    <t>Kelian K</t>
  </si>
  <si>
    <t>Victory</t>
  </si>
  <si>
    <t>Carey</t>
  </si>
  <si>
    <t>Sheftall</t>
  </si>
  <si>
    <t>Dennes</t>
  </si>
  <si>
    <t>Hielderberger</t>
  </si>
  <si>
    <t>Heildeberger</t>
  </si>
  <si>
    <t>Esty</t>
  </si>
  <si>
    <t>Robert and Hamilton</t>
  </si>
  <si>
    <t>Robert and H</t>
  </si>
  <si>
    <t>Steel</t>
  </si>
  <si>
    <t>Houston</t>
  </si>
  <si>
    <t>Hammersly</t>
  </si>
  <si>
    <t>Montanye</t>
  </si>
  <si>
    <t>Montanx</t>
  </si>
  <si>
    <t>Montayne</t>
  </si>
  <si>
    <t>Barcley</t>
  </si>
  <si>
    <t>Adam D</t>
  </si>
  <si>
    <t>Schoonamaker</t>
  </si>
  <si>
    <t>Henrick</t>
  </si>
  <si>
    <t>DeWitt</t>
  </si>
  <si>
    <t>Connine</t>
  </si>
  <si>
    <t>O'Connor</t>
  </si>
  <si>
    <t>O'Conor</t>
  </si>
  <si>
    <t xml:space="preserve">Thurston </t>
  </si>
  <si>
    <t>Ustick</t>
  </si>
  <si>
    <t>Rathburn</t>
  </si>
  <si>
    <t>Schoonler</t>
  </si>
  <si>
    <t>Voorhees</t>
  </si>
  <si>
    <t>Voohees</t>
  </si>
  <si>
    <t>Fonday</t>
  </si>
  <si>
    <t>Isaac H</t>
  </si>
  <si>
    <t>Vanderbeigh</t>
  </si>
  <si>
    <t>Van Den Bergh</t>
  </si>
  <si>
    <t>van den Bergh</t>
  </si>
  <si>
    <t>Johannis H</t>
  </si>
  <si>
    <t>Becker</t>
  </si>
  <si>
    <t>John Gabriel</t>
  </si>
  <si>
    <t>Gibhard</t>
  </si>
  <si>
    <t>Gibhart</t>
  </si>
  <si>
    <t>Adm</t>
  </si>
  <si>
    <t>Gansevoutt</t>
  </si>
  <si>
    <t>Fitch</t>
  </si>
  <si>
    <t>Pierrot</t>
  </si>
  <si>
    <t>Pierrott</t>
  </si>
  <si>
    <t>Daniel S</t>
  </si>
  <si>
    <t>Cort</t>
  </si>
  <si>
    <t>Carl</t>
  </si>
  <si>
    <t>Melancton</t>
  </si>
  <si>
    <t>Melandon</t>
  </si>
  <si>
    <t>VanLeuven</t>
  </si>
  <si>
    <t>Van Leuven</t>
  </si>
  <si>
    <t>Van Lueven</t>
  </si>
  <si>
    <t>Arent</t>
  </si>
  <si>
    <t>Wood</t>
  </si>
  <si>
    <t>Joceph</t>
  </si>
  <si>
    <t>Vandenburgh</t>
  </si>
  <si>
    <t>Thark</t>
  </si>
  <si>
    <t>Schoomaker</t>
  </si>
  <si>
    <t>Belknap</t>
  </si>
  <si>
    <t>Belnap</t>
  </si>
  <si>
    <t>Alada</t>
  </si>
  <si>
    <t>VanNecten</t>
  </si>
  <si>
    <t>Vanveghten</t>
  </si>
  <si>
    <t>Hlada</t>
  </si>
  <si>
    <t>Vischer</t>
  </si>
  <si>
    <t>Visseher</t>
  </si>
  <si>
    <t>Beechman</t>
  </si>
  <si>
    <t>Dunlap</t>
  </si>
  <si>
    <t>Cox and Sisters</t>
  </si>
  <si>
    <t>Catherine Cox and Johanna Beekman</t>
  </si>
  <si>
    <t>Comfort and Josh</t>
  </si>
  <si>
    <t>Russelin</t>
  </si>
  <si>
    <t>Russellin</t>
  </si>
  <si>
    <t>Rufrelin</t>
  </si>
  <si>
    <t>Murray and Samson</t>
  </si>
  <si>
    <t>Colden</t>
  </si>
  <si>
    <t>Maxwell</t>
  </si>
  <si>
    <t xml:space="preserve">Jun </t>
  </si>
  <si>
    <t>Pierre</t>
  </si>
  <si>
    <t>VanCortlandt</t>
  </si>
  <si>
    <t>Van Cortlandt</t>
  </si>
  <si>
    <t>*Error -- Notation of error on side of page not included</t>
  </si>
  <si>
    <t>NA</t>
  </si>
  <si>
    <t>Pintaro</t>
  </si>
  <si>
    <t>Johnannis</t>
  </si>
  <si>
    <t>Spirtselberger</t>
  </si>
  <si>
    <t>Sputselberger</t>
  </si>
  <si>
    <t>Sparitselberger</t>
  </si>
  <si>
    <t>Shute</t>
  </si>
  <si>
    <t>Masterton</t>
  </si>
  <si>
    <t>Boyd of NY</t>
  </si>
  <si>
    <t>Matthias</t>
  </si>
  <si>
    <t>Matias</t>
  </si>
  <si>
    <t>Wilkinson and Co</t>
  </si>
  <si>
    <t xml:space="preserve">Garret </t>
  </si>
  <si>
    <t xml:space="preserve">Van Gelder </t>
  </si>
  <si>
    <t>Van Gelder</t>
  </si>
  <si>
    <t>Willliam</t>
  </si>
  <si>
    <t>Sloo</t>
  </si>
  <si>
    <t xml:space="preserve">Johnson </t>
  </si>
  <si>
    <t xml:space="preserve">Rutger </t>
  </si>
  <si>
    <t>Bogert</t>
  </si>
  <si>
    <t>Jr.</t>
  </si>
  <si>
    <t xml:space="preserve">Joseph </t>
  </si>
  <si>
    <t>Russell</t>
  </si>
  <si>
    <t>Rufsel</t>
  </si>
  <si>
    <t>Adgate</t>
  </si>
  <si>
    <t>Agdate</t>
  </si>
  <si>
    <t>Jacob L</t>
  </si>
  <si>
    <t>Vrooman</t>
  </si>
  <si>
    <t>Count</t>
  </si>
  <si>
    <t>Van</t>
  </si>
  <si>
    <t>Schuglline</t>
  </si>
  <si>
    <t>Van Schellugne</t>
  </si>
  <si>
    <t>Van Schelluyne</t>
  </si>
  <si>
    <t>Getman</t>
  </si>
  <si>
    <t>Varian</t>
  </si>
  <si>
    <t>Vauan</t>
  </si>
  <si>
    <t>Borden</t>
  </si>
  <si>
    <t>Mauis</t>
  </si>
  <si>
    <t>Bryne</t>
  </si>
  <si>
    <t>Scheimerhorn</t>
  </si>
  <si>
    <t>Peter I</t>
  </si>
  <si>
    <t>Vossburgh</t>
  </si>
  <si>
    <t>Nosburgh</t>
  </si>
  <si>
    <t>Barent</t>
  </si>
  <si>
    <t>Barent T</t>
  </si>
  <si>
    <t>Peghill</t>
  </si>
  <si>
    <t>Pighill</t>
  </si>
  <si>
    <t>Sam</t>
  </si>
  <si>
    <t>Myers</t>
  </si>
  <si>
    <t>Ruyn</t>
  </si>
  <si>
    <t>Nicole</t>
  </si>
  <si>
    <t>Abraham A</t>
  </si>
  <si>
    <t>A A</t>
  </si>
  <si>
    <t>Abraham L</t>
  </si>
  <si>
    <t>VanAlshyne</t>
  </si>
  <si>
    <t>A J</t>
  </si>
  <si>
    <t>Alben and Alstyne</t>
  </si>
  <si>
    <t xml:space="preserve">John N </t>
  </si>
  <si>
    <t xml:space="preserve">Frederick </t>
  </si>
  <si>
    <t>George G</t>
  </si>
  <si>
    <t>Ingliss</t>
  </si>
  <si>
    <t>Inglis</t>
  </si>
  <si>
    <t>Weeks</t>
  </si>
  <si>
    <t xml:space="preserve">Collin </t>
  </si>
  <si>
    <t>Christopher G</t>
  </si>
  <si>
    <t>Christopher Grant</t>
  </si>
  <si>
    <t xml:space="preserve">William </t>
  </si>
  <si>
    <t>Greaves</t>
  </si>
  <si>
    <t>Graves</t>
  </si>
  <si>
    <t>Joseph Hardy and</t>
  </si>
  <si>
    <t>James Rivington Jr</t>
  </si>
  <si>
    <t>Joseph Hardy</t>
  </si>
  <si>
    <t>and James Rivington Jun</t>
  </si>
  <si>
    <t>Hardy and James Rivington</t>
  </si>
  <si>
    <t>Dr</t>
  </si>
  <si>
    <t>Rodgers</t>
  </si>
  <si>
    <t xml:space="preserve">Docter </t>
  </si>
  <si>
    <t xml:space="preserve">James </t>
  </si>
  <si>
    <t>Mainford</t>
  </si>
  <si>
    <t>VanDyke Ten Eyck</t>
  </si>
  <si>
    <t>and Cockcroft</t>
  </si>
  <si>
    <t>Van Dyck Ten Eyck and Cockroft</t>
  </si>
  <si>
    <t>R and H</t>
  </si>
  <si>
    <t xml:space="preserve">John and Francis </t>
  </si>
  <si>
    <t>Arnold</t>
  </si>
  <si>
    <t>Robert G</t>
  </si>
  <si>
    <t xml:space="preserve">Alden </t>
  </si>
  <si>
    <t xml:space="preserve">Clarkson </t>
  </si>
  <si>
    <t>Egar</t>
  </si>
  <si>
    <t xml:space="preserve">John </t>
  </si>
  <si>
    <t xml:space="preserve">Templeman </t>
  </si>
  <si>
    <t xml:space="preserve">Bogart </t>
  </si>
  <si>
    <t xml:space="preserve">Benjamin </t>
  </si>
  <si>
    <t xml:space="preserve">Norman </t>
  </si>
  <si>
    <t xml:space="preserve">Butler </t>
  </si>
  <si>
    <t>Frenthirrance</t>
  </si>
  <si>
    <t xml:space="preserve">McGregor </t>
  </si>
  <si>
    <t xml:space="preserve">Micheal </t>
  </si>
  <si>
    <t xml:space="preserve">Catherine </t>
  </si>
  <si>
    <t>Robert B</t>
  </si>
  <si>
    <t>Farming</t>
  </si>
  <si>
    <t>Huntington and Co</t>
  </si>
  <si>
    <t xml:space="preserve">David </t>
  </si>
  <si>
    <t>Reedy</t>
  </si>
  <si>
    <t>Wainwright and</t>
  </si>
  <si>
    <t>Caldwell</t>
  </si>
  <si>
    <t xml:space="preserve">Houston </t>
  </si>
  <si>
    <t>Iziahiah</t>
  </si>
  <si>
    <t>Izrahiah</t>
  </si>
  <si>
    <t>Ezekiel</t>
  </si>
  <si>
    <t xml:space="preserve">Williams </t>
  </si>
  <si>
    <t>Ezekiee</t>
  </si>
  <si>
    <t xml:space="preserve">Nathan </t>
  </si>
  <si>
    <t xml:space="preserve">Caldwell </t>
  </si>
  <si>
    <t xml:space="preserve">Nicholas </t>
  </si>
  <si>
    <t xml:space="preserve">Cruger </t>
  </si>
  <si>
    <t>Cuger</t>
  </si>
  <si>
    <t>O Connor</t>
  </si>
  <si>
    <t>Leixas</t>
  </si>
  <si>
    <t>John Treat</t>
  </si>
  <si>
    <t>Marewood</t>
  </si>
  <si>
    <t>George and</t>
  </si>
  <si>
    <t>Edward Morewood</t>
  </si>
  <si>
    <t>George and Edmund</t>
  </si>
  <si>
    <t>Chiles</t>
  </si>
  <si>
    <t xml:space="preserve">Matthias </t>
  </si>
  <si>
    <t>Stephen F</t>
  </si>
  <si>
    <t>St John 2nd</t>
  </si>
  <si>
    <t>Sanvance</t>
  </si>
  <si>
    <t>Baynum</t>
  </si>
  <si>
    <t>Kelsey</t>
  </si>
  <si>
    <t xml:space="preserve">Hezekiah </t>
  </si>
  <si>
    <t>Col</t>
  </si>
  <si>
    <t>Col.</t>
  </si>
  <si>
    <t xml:space="preserve">Cornelius </t>
  </si>
  <si>
    <t>Stevenson</t>
  </si>
  <si>
    <t xml:space="preserve">Ogden </t>
  </si>
  <si>
    <t xml:space="preserve">Carman </t>
  </si>
  <si>
    <t xml:space="preserve">Daniel </t>
  </si>
  <si>
    <t>Potter</t>
  </si>
  <si>
    <t>George and Edward</t>
  </si>
  <si>
    <t>George and Edmond</t>
  </si>
  <si>
    <t>G and Ed</t>
  </si>
  <si>
    <t>Elan</t>
  </si>
  <si>
    <t xml:space="preserve">Jeremiah </t>
  </si>
  <si>
    <t>Bullard</t>
  </si>
  <si>
    <t>Talbot</t>
  </si>
  <si>
    <t xml:space="preserve">Livingston </t>
  </si>
  <si>
    <t>McCombe</t>
  </si>
  <si>
    <t xml:space="preserve">Austin </t>
  </si>
  <si>
    <t>Doct.</t>
  </si>
  <si>
    <t>Raintance</t>
  </si>
  <si>
    <t>Rainteaux</t>
  </si>
  <si>
    <t>Bunall</t>
  </si>
  <si>
    <t>James S</t>
  </si>
  <si>
    <t>Reynies and John</t>
  </si>
  <si>
    <t xml:space="preserve">Suydam </t>
  </si>
  <si>
    <t>Rynier and John</t>
  </si>
  <si>
    <t>Mott</t>
  </si>
  <si>
    <t xml:space="preserve">Robert </t>
  </si>
  <si>
    <t>Rede</t>
  </si>
  <si>
    <t>Thomas Reede  Thomas Farr and Jeremiah Smith</t>
  </si>
  <si>
    <t>Bonne</t>
  </si>
  <si>
    <t>Harman</t>
  </si>
  <si>
    <t>Lynde and</t>
  </si>
  <si>
    <t>Mcundy</t>
  </si>
  <si>
    <t>Harmon</t>
  </si>
  <si>
    <t>Herman</t>
  </si>
  <si>
    <t>Robinson and</t>
  </si>
  <si>
    <t>Hartshorn</t>
  </si>
  <si>
    <t>Robinson and Heartshorn</t>
  </si>
  <si>
    <t xml:space="preserve">Bostwick </t>
  </si>
  <si>
    <t>Bostwick</t>
  </si>
  <si>
    <t>Armstrong and</t>
  </si>
  <si>
    <t>Barnwell</t>
  </si>
  <si>
    <t>Armstrong and Barnwell</t>
  </si>
  <si>
    <t>Hoyte</t>
  </si>
  <si>
    <t>Sevile</t>
  </si>
  <si>
    <t xml:space="preserve"> </t>
  </si>
  <si>
    <t xml:space="preserve">Lewis </t>
  </si>
  <si>
    <t xml:space="preserve">Ebenezer </t>
  </si>
  <si>
    <t xml:space="preserve">Dimon </t>
  </si>
  <si>
    <t xml:space="preserve">Ann </t>
  </si>
  <si>
    <t>Dimon and Co</t>
  </si>
  <si>
    <t>2nd</t>
  </si>
  <si>
    <t xml:space="preserve">Adam </t>
  </si>
  <si>
    <t xml:space="preserve">Jonas </t>
  </si>
  <si>
    <t xml:space="preserve">Solomon </t>
  </si>
  <si>
    <t>Porter</t>
  </si>
  <si>
    <t>Portor</t>
  </si>
  <si>
    <t>Luntz</t>
  </si>
  <si>
    <t>Thimothy</t>
  </si>
  <si>
    <t>Gattin</t>
  </si>
  <si>
    <t>Cattine</t>
  </si>
  <si>
    <t>Catlin</t>
  </si>
  <si>
    <t>Van Dyck Ten Eyck and</t>
  </si>
  <si>
    <t>Cockeroft</t>
  </si>
  <si>
    <t>Thomas S</t>
  </si>
  <si>
    <t>Syod</t>
  </si>
  <si>
    <t>Henrry</t>
  </si>
  <si>
    <t>Gold</t>
  </si>
  <si>
    <t>Henry Gay</t>
  </si>
  <si>
    <t>Strawberry</t>
  </si>
  <si>
    <t>Ross</t>
  </si>
  <si>
    <t>Hoedoom</t>
  </si>
  <si>
    <t>Hogaboom</t>
  </si>
  <si>
    <t>Hinderwell</t>
  </si>
  <si>
    <t>S</t>
  </si>
  <si>
    <t>How</t>
  </si>
  <si>
    <t>Anthony S</t>
  </si>
  <si>
    <t xml:space="preserve">Samuel </t>
  </si>
  <si>
    <t>Beebee</t>
  </si>
  <si>
    <t xml:space="preserve">Manning </t>
  </si>
  <si>
    <t>Wyckoff and Co</t>
  </si>
  <si>
    <t>Wyckoff</t>
  </si>
  <si>
    <t>Wycoff and Co</t>
  </si>
  <si>
    <t xml:space="preserve">Cary </t>
  </si>
  <si>
    <t xml:space="preserve">Hoffman </t>
  </si>
  <si>
    <t xml:space="preserve">John L </t>
  </si>
  <si>
    <t xml:space="preserve">Bronk </t>
  </si>
  <si>
    <t xml:space="preserve">Van Veghten </t>
  </si>
  <si>
    <t xml:space="preserve">Jacob </t>
  </si>
  <si>
    <t xml:space="preserve">Vanderheyden </t>
  </si>
  <si>
    <t xml:space="preserve">Clinton </t>
  </si>
  <si>
    <t xml:space="preserve">Charles </t>
  </si>
  <si>
    <t xml:space="preserve">Henry </t>
  </si>
  <si>
    <t>Rye</t>
  </si>
  <si>
    <t>Leffingwell and</t>
  </si>
  <si>
    <t>Peirpoint</t>
  </si>
  <si>
    <t>Pierpoint</t>
  </si>
  <si>
    <t>Leffingwell and Pierpont</t>
  </si>
  <si>
    <t xml:space="preserve">Ellison </t>
  </si>
  <si>
    <t>Bailey</t>
  </si>
  <si>
    <t xml:space="preserve">McKesson </t>
  </si>
  <si>
    <t>McKesson</t>
  </si>
  <si>
    <t>Edmund</t>
  </si>
  <si>
    <t xml:space="preserve">Smith </t>
  </si>
  <si>
    <t xml:space="preserve">Denman </t>
  </si>
  <si>
    <t xml:space="preserve">Martin </t>
  </si>
  <si>
    <t>Krum</t>
  </si>
  <si>
    <t>Martin</t>
  </si>
  <si>
    <t xml:space="preserve">Thomas </t>
  </si>
  <si>
    <t>Dunie</t>
  </si>
  <si>
    <t>Charles P</t>
  </si>
  <si>
    <t>Jacobus F</t>
  </si>
  <si>
    <t>Bruyn</t>
  </si>
  <si>
    <t>Jacobus S</t>
  </si>
  <si>
    <t>Beryn</t>
  </si>
  <si>
    <t>Rafiljie</t>
  </si>
  <si>
    <t>Rafralje</t>
  </si>
  <si>
    <t xml:space="preserve">Elias </t>
  </si>
  <si>
    <t>van Bunschoten</t>
  </si>
  <si>
    <t>Jacob Nander</t>
  </si>
  <si>
    <t>Thrill</t>
  </si>
  <si>
    <t>Thill</t>
  </si>
  <si>
    <t>Shill</t>
  </si>
  <si>
    <t>Fay</t>
  </si>
  <si>
    <t>Squires</t>
  </si>
  <si>
    <t>Bridsey</t>
  </si>
  <si>
    <t>Youngs</t>
  </si>
  <si>
    <t>Birdsey</t>
  </si>
  <si>
    <t>Casparus</t>
  </si>
  <si>
    <t>Westavelt</t>
  </si>
  <si>
    <t>Westhavelt</t>
  </si>
  <si>
    <t>Hopkins</t>
  </si>
  <si>
    <t>Peter T</t>
  </si>
  <si>
    <t>Gasharie</t>
  </si>
  <si>
    <t>Gasherie</t>
  </si>
  <si>
    <t xml:space="preserve">Gerrit </t>
  </si>
  <si>
    <t>Gerret</t>
  </si>
  <si>
    <t>Gerritt</t>
  </si>
  <si>
    <t xml:space="preserve">Jonathan </t>
  </si>
  <si>
    <t xml:space="preserve">Dayton </t>
  </si>
  <si>
    <t xml:space="preserve">Alkinson </t>
  </si>
  <si>
    <t xml:space="preserve">Elizabeth </t>
  </si>
  <si>
    <t xml:space="preserve">Woodington </t>
  </si>
  <si>
    <t>Bray</t>
  </si>
  <si>
    <t>Sutton and Hardy</t>
  </si>
  <si>
    <t>Hemingway</t>
  </si>
  <si>
    <t>Cummings</t>
  </si>
  <si>
    <t>Packer</t>
  </si>
  <si>
    <t>Wainwright</t>
  </si>
  <si>
    <t xml:space="preserve">McEvens </t>
  </si>
  <si>
    <t xml:space="preserve">Isaac </t>
  </si>
  <si>
    <t xml:space="preserve">Bronson </t>
  </si>
  <si>
    <t>Kornelis W</t>
  </si>
  <si>
    <t>Vander Heuwell</t>
  </si>
  <si>
    <t>Watson Greenleaf and</t>
  </si>
  <si>
    <t>Daniel Ludlow and Co</t>
  </si>
  <si>
    <t xml:space="preserve">Sebor </t>
  </si>
  <si>
    <t>Wilcox</t>
  </si>
  <si>
    <t>Berrett</t>
  </si>
  <si>
    <t>Burret</t>
  </si>
  <si>
    <t xml:space="preserve">Gilchrist </t>
  </si>
  <si>
    <t xml:space="preserve">Atkinson </t>
  </si>
  <si>
    <t>Alkinson</t>
  </si>
  <si>
    <t xml:space="preserve">Crane </t>
  </si>
  <si>
    <t xml:space="preserve">Jackson </t>
  </si>
  <si>
    <t>Matthies</t>
  </si>
  <si>
    <t>Micheal and Thomas</t>
  </si>
  <si>
    <t xml:space="preserve">Fredrick </t>
  </si>
  <si>
    <t xml:space="preserve">Peter J </t>
  </si>
  <si>
    <t xml:space="preserve">Scheimerhorn </t>
  </si>
  <si>
    <t xml:space="preserve">Sutton </t>
  </si>
  <si>
    <t xml:space="preserve">Nicole </t>
  </si>
  <si>
    <t xml:space="preserve">Gabriel </t>
  </si>
  <si>
    <t>Manigault</t>
  </si>
  <si>
    <t xml:space="preserve">Dennis </t>
  </si>
  <si>
    <t>Margueritte M</t>
  </si>
  <si>
    <t>Gautier</t>
  </si>
  <si>
    <t xml:space="preserve">Prosper </t>
  </si>
  <si>
    <t xml:space="preserve">Wetmore and Co </t>
  </si>
  <si>
    <t>Wetmore and Co</t>
  </si>
  <si>
    <t>Society for the Establishment of Manufacturing</t>
  </si>
  <si>
    <t>Haldimano</t>
  </si>
  <si>
    <t xml:space="preserve">Hay </t>
  </si>
  <si>
    <t>Stevenson and Co</t>
  </si>
  <si>
    <t xml:space="preserve">Enoch </t>
  </si>
  <si>
    <t xml:space="preserve">Seixas </t>
  </si>
  <si>
    <t>Goldomid</t>
  </si>
  <si>
    <t>Goldsmid</t>
  </si>
  <si>
    <t xml:space="preserve">Couel de </t>
  </si>
  <si>
    <t xml:space="preserve">Montarand </t>
  </si>
  <si>
    <t>John F</t>
  </si>
  <si>
    <t>Anthony J</t>
  </si>
  <si>
    <t>Augustus C</t>
  </si>
  <si>
    <t xml:space="preserve">Van Horn </t>
  </si>
  <si>
    <t>Van Horn</t>
  </si>
  <si>
    <t>August C</t>
  </si>
  <si>
    <t xml:space="preserve">van Horn </t>
  </si>
  <si>
    <t>Packhuest</t>
  </si>
  <si>
    <t xml:space="preserve">Penfield </t>
  </si>
  <si>
    <t>Bleecker and</t>
  </si>
  <si>
    <t>Jonas L</t>
  </si>
  <si>
    <t xml:space="preserve">John J </t>
  </si>
  <si>
    <t xml:space="preserve">Epaphas </t>
  </si>
  <si>
    <t>Epaphras</t>
  </si>
  <si>
    <t>Meenet</t>
  </si>
  <si>
    <t xml:space="preserve">Gram Jaques </t>
  </si>
  <si>
    <t xml:space="preserve">Lew and Co </t>
  </si>
  <si>
    <t>Thomas Fowler and</t>
  </si>
  <si>
    <t xml:space="preserve">R Gilchrist </t>
  </si>
  <si>
    <t>Theodosius Fowler and</t>
  </si>
  <si>
    <t>Robert Gilchrist</t>
  </si>
  <si>
    <t>Theodosius Fowler and Robert Gilchrist</t>
  </si>
  <si>
    <t>Casenove and Co</t>
  </si>
  <si>
    <t>Elizabeth Mary</t>
  </si>
  <si>
    <t>Corteau</t>
  </si>
  <si>
    <t>Bleecker and March</t>
  </si>
  <si>
    <t>Benjamin and Abraham</t>
  </si>
  <si>
    <t xml:space="preserve">Davenport </t>
  </si>
  <si>
    <t xml:space="preserve">Hall </t>
  </si>
  <si>
    <t xml:space="preserve">Joshua </t>
  </si>
  <si>
    <t>Basset</t>
  </si>
  <si>
    <t xml:space="preserve">Hicks </t>
  </si>
  <si>
    <t>Nehiemiah</t>
  </si>
  <si>
    <t>Gorham</t>
  </si>
  <si>
    <t xml:space="preserve">Benjamin and </t>
  </si>
  <si>
    <t>A Goldsmith</t>
  </si>
  <si>
    <t xml:space="preserve">Huntington </t>
  </si>
  <si>
    <t>Broom and</t>
  </si>
  <si>
    <t>Templer and and and</t>
  </si>
  <si>
    <t>Gloven</t>
  </si>
  <si>
    <t>M R L</t>
  </si>
  <si>
    <t>deEspegnac</t>
  </si>
  <si>
    <t>Minet and</t>
  </si>
  <si>
    <t xml:space="preserve">Fector </t>
  </si>
  <si>
    <t xml:space="preserve">Alling </t>
  </si>
  <si>
    <t>Gaspard</t>
  </si>
  <si>
    <t>Joly</t>
  </si>
  <si>
    <t xml:space="preserve">Fell </t>
  </si>
  <si>
    <t xml:space="preserve">Lan </t>
  </si>
  <si>
    <t>G N Edwards</t>
  </si>
  <si>
    <t>and others</t>
  </si>
  <si>
    <t>Gerard N</t>
  </si>
  <si>
    <t>Edwards and Co</t>
  </si>
  <si>
    <t xml:space="preserve">Sherman </t>
  </si>
  <si>
    <t>Lovegrove</t>
  </si>
  <si>
    <t xml:space="preserve">Pickin </t>
  </si>
  <si>
    <t>President V</t>
  </si>
  <si>
    <t>and Yale College</t>
  </si>
  <si>
    <t>D M</t>
  </si>
  <si>
    <t>Clarckson</t>
  </si>
  <si>
    <t>Wansey</t>
  </si>
  <si>
    <t>Brodie</t>
  </si>
  <si>
    <t>Burnall</t>
  </si>
  <si>
    <t>Mostyn</t>
  </si>
  <si>
    <t>Nash</t>
  </si>
  <si>
    <t>John H Cazmove</t>
  </si>
  <si>
    <t>Nephew and Co</t>
  </si>
  <si>
    <t>Wemble</t>
  </si>
  <si>
    <t>Alex and John</t>
  </si>
  <si>
    <t>Alexander and John</t>
  </si>
  <si>
    <t>E Coxe and D Meilan</t>
  </si>
  <si>
    <t>Christopher Wilkes</t>
  </si>
  <si>
    <t>Comfort Sands</t>
  </si>
  <si>
    <t>Francillon</t>
  </si>
  <si>
    <t>Tillinghast</t>
  </si>
  <si>
    <t>Senors</t>
  </si>
  <si>
    <t>Stanford</t>
  </si>
  <si>
    <t xml:space="preserve">Wilson </t>
  </si>
  <si>
    <t>Bunaee</t>
  </si>
  <si>
    <t>Kibbee</t>
  </si>
  <si>
    <t>Gapenoue Nephew and Co</t>
  </si>
  <si>
    <t>Gesp</t>
  </si>
  <si>
    <t xml:space="preserve">Francis </t>
  </si>
  <si>
    <t>Brown and Co</t>
  </si>
  <si>
    <t>and Co</t>
  </si>
  <si>
    <t>William G</t>
  </si>
  <si>
    <t>Rhoda</t>
  </si>
  <si>
    <t>Wynch</t>
  </si>
  <si>
    <t>Benson and Ives</t>
  </si>
  <si>
    <t>Dexter</t>
  </si>
  <si>
    <t>Brown and</t>
  </si>
  <si>
    <t>B J</t>
  </si>
  <si>
    <t>Anne</t>
  </si>
  <si>
    <t>Keusseux</t>
  </si>
  <si>
    <t>Smith and Co</t>
  </si>
  <si>
    <t>Phyn Ellice and Inglis</t>
  </si>
  <si>
    <t>President</t>
  </si>
  <si>
    <t xml:space="preserve">Philip </t>
  </si>
  <si>
    <t xml:space="preserve">Alex and John </t>
  </si>
  <si>
    <t>Lewis (say George)</t>
  </si>
  <si>
    <t>R G</t>
  </si>
  <si>
    <t>Templer</t>
  </si>
  <si>
    <t>Elizar</t>
  </si>
  <si>
    <t>Elizer</t>
  </si>
  <si>
    <t>Andrus</t>
  </si>
  <si>
    <t>Alcott</t>
  </si>
  <si>
    <t>Woolsey</t>
  </si>
  <si>
    <t>Wolsey</t>
  </si>
  <si>
    <t>Vachiua</t>
  </si>
  <si>
    <t>Lang</t>
  </si>
  <si>
    <t>Lovett and</t>
  </si>
  <si>
    <t>Pitkins</t>
  </si>
  <si>
    <t>B M</t>
  </si>
  <si>
    <t>Thomas C</t>
  </si>
  <si>
    <t>Chevalier</t>
  </si>
  <si>
    <t>Sounds</t>
  </si>
  <si>
    <t>Chevallie and Rainteaux</t>
  </si>
  <si>
    <t>Carlebur</t>
  </si>
  <si>
    <t>North</t>
  </si>
  <si>
    <t>van Dike</t>
  </si>
  <si>
    <t>Shippey</t>
  </si>
  <si>
    <t>William Hickman and Samuel Harwood</t>
  </si>
  <si>
    <t>Delessert</t>
  </si>
  <si>
    <t>Ogden N Jark</t>
  </si>
  <si>
    <t>Lourndes</t>
  </si>
  <si>
    <t>F N</t>
  </si>
  <si>
    <t>Dike</t>
  </si>
  <si>
    <t>Godwise</t>
  </si>
  <si>
    <t>Thorton</t>
  </si>
  <si>
    <t>G</t>
  </si>
  <si>
    <t>Nelson</t>
  </si>
  <si>
    <t xml:space="preserve">Gracie </t>
  </si>
  <si>
    <t>Rossien and Roulett</t>
  </si>
  <si>
    <t>Chenallies</t>
  </si>
  <si>
    <t xml:space="preserve">N  </t>
  </si>
  <si>
    <t>Bhevallie and</t>
  </si>
  <si>
    <t>Rainetaux</t>
  </si>
  <si>
    <t xml:space="preserve">Thompson </t>
  </si>
  <si>
    <t>Walkinson</t>
  </si>
  <si>
    <t>Prescott and</t>
  </si>
  <si>
    <t>Nicholson</t>
  </si>
  <si>
    <t>Mess</t>
  </si>
  <si>
    <t>Hammersley and Co</t>
  </si>
  <si>
    <t>Le Roy Bayard and</t>
  </si>
  <si>
    <t>Richard and Lawrence</t>
  </si>
  <si>
    <t>Sanson</t>
  </si>
  <si>
    <t>Byron</t>
  </si>
  <si>
    <t>Hemeys</t>
  </si>
  <si>
    <t xml:space="preserve">Van Tuyl </t>
  </si>
  <si>
    <t>Van Tuyl</t>
  </si>
  <si>
    <t>Sansom</t>
  </si>
  <si>
    <t xml:space="preserve">Davis </t>
  </si>
  <si>
    <t>Park</t>
  </si>
  <si>
    <t>Le Roy and Bayard and McEvers</t>
  </si>
  <si>
    <t>Mocatta</t>
  </si>
  <si>
    <t>Mercer</t>
  </si>
  <si>
    <t>Charles R</t>
  </si>
  <si>
    <t xml:space="preserve">Thonehim </t>
  </si>
  <si>
    <t>Jean</t>
  </si>
  <si>
    <t>Thonehin</t>
  </si>
  <si>
    <t>Brace</t>
  </si>
  <si>
    <t>Blagger</t>
  </si>
  <si>
    <t>Blagge</t>
  </si>
  <si>
    <t>Ridley</t>
  </si>
  <si>
    <t xml:space="preserve">Miss </t>
  </si>
  <si>
    <t>D Alvey</t>
  </si>
  <si>
    <t>Brinkerhoff</t>
  </si>
  <si>
    <t>Anto</t>
  </si>
  <si>
    <t>Hartshorne and</t>
  </si>
  <si>
    <t>Henrietta Maria</t>
  </si>
  <si>
    <t>Loomis and</t>
  </si>
  <si>
    <t>Moses and Nicholas</t>
  </si>
  <si>
    <t>Van Dyk Ten Eyck and Cockcroft</t>
  </si>
  <si>
    <t xml:space="preserve">Denning </t>
  </si>
  <si>
    <t xml:space="preserve">Dr </t>
  </si>
  <si>
    <t xml:space="preserve">Theo V W </t>
  </si>
  <si>
    <t xml:space="preserve">Peter V B  </t>
  </si>
  <si>
    <t xml:space="preserve">William J </t>
  </si>
  <si>
    <t xml:space="preserve">John A </t>
  </si>
  <si>
    <t xml:space="preserve">Fowler and Co </t>
  </si>
  <si>
    <t xml:space="preserve">Johnson and Co </t>
  </si>
  <si>
    <t xml:space="preserve">Jones and Co </t>
  </si>
  <si>
    <t xml:space="preserve">Cook and Co </t>
  </si>
  <si>
    <t xml:space="preserve">Evert W </t>
  </si>
  <si>
    <t xml:space="preserve">Wilken's and Co </t>
  </si>
  <si>
    <t xml:space="preserve">Shedden Patrick and Co </t>
  </si>
  <si>
    <t xml:space="preserve">Adam D </t>
  </si>
  <si>
    <t xml:space="preserve">Huntington and Co </t>
  </si>
  <si>
    <t>Rhinelander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</si>
</sst>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Border="1"/>
    <xf numFmtId="0" fontId="0" fillId="0" borderId="0" xfId="0" applyBorder="1" applyAlignment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/>
    </xf>
    <xf numFmtId="164" fontId="0" fillId="0" borderId="0" xfId="1" applyNumberFormat="1" applyFont="1" applyBorder="1" applyAlignment="1"/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64" fontId="1" fillId="8" borderId="0" xfId="1" applyNumberFormat="1" applyFont="1" applyFill="1" applyBorder="1" applyAlignment="1">
      <alignment vertical="center" wrapText="1"/>
    </xf>
    <xf numFmtId="164" fontId="0" fillId="0" borderId="0" xfId="1" applyNumberFormat="1" applyFont="1"/>
    <xf numFmtId="43" fontId="0" fillId="0" borderId="0" xfId="0" applyNumberFormat="1"/>
    <xf numFmtId="0" fontId="0" fillId="0" borderId="0" xfId="0" applyFill="1"/>
    <xf numFmtId="165" fontId="0" fillId="0" borderId="0" xfId="0" applyNumberFormat="1"/>
    <xf numFmtId="0" fontId="3" fillId="0" borderId="0" xfId="0" applyFont="1" applyBorder="1" applyAlignment="1">
      <alignment horizontal="center" vertical="center"/>
    </xf>
    <xf numFmtId="164" fontId="0" fillId="7" borderId="0" xfId="1" applyNumberFormat="1" applyFont="1" applyFill="1"/>
    <xf numFmtId="0" fontId="0" fillId="7" borderId="0" xfId="0" applyFill="1"/>
    <xf numFmtId="43" fontId="0" fillId="0" borderId="0" xfId="1" applyFont="1"/>
    <xf numFmtId="164" fontId="0" fillId="0" borderId="0" xfId="1" applyNumberFormat="1" applyFont="1" applyFill="1"/>
    <xf numFmtId="0" fontId="0" fillId="9" borderId="0" xfId="0" applyFill="1"/>
    <xf numFmtId="43" fontId="0" fillId="0" borderId="0" xfId="1" applyFont="1" applyFill="1"/>
    <xf numFmtId="43" fontId="0" fillId="7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3" fontId="0" fillId="0" borderId="0" xfId="0" applyNumberFormat="1"/>
    <xf numFmtId="4" fontId="0" fillId="0" borderId="0" xfId="0" applyNumberFormat="1"/>
    <xf numFmtId="0" fontId="0" fillId="10" borderId="0" xfId="0" applyFill="1"/>
    <xf numFmtId="3" fontId="0" fillId="10" borderId="0" xfId="0" applyNumberFormat="1" applyFill="1"/>
    <xf numFmtId="164" fontId="0" fillId="10" borderId="0" xfId="1" applyNumberFormat="1" applyFont="1" applyFill="1"/>
    <xf numFmtId="0" fontId="3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79"/>
  <sheetViews>
    <sheetView tabSelected="1" topLeftCell="V1" zoomScale="60" zoomScaleNormal="60" workbookViewId="0">
      <pane ySplit="12" topLeftCell="A3041" activePane="bottomLeft" state="frozen"/>
      <selection pane="bottomLeft" activeCell="AR3051" sqref="AR1:AR1048576"/>
    </sheetView>
  </sheetViews>
  <sheetFormatPr defaultColWidth="8.81640625" defaultRowHeight="14.5" x14ac:dyDescent="0.35"/>
  <cols>
    <col min="1" max="2" width="8.81640625" customWidth="1"/>
    <col min="3" max="6" width="7.81640625" customWidth="1"/>
    <col min="8" max="9" width="13" customWidth="1"/>
    <col min="10" max="10" width="7.7265625" customWidth="1"/>
    <col min="11" max="11" width="5.81640625" customWidth="1"/>
    <col min="12" max="12" width="7.7265625" customWidth="1"/>
    <col min="13" max="13" width="11.26953125" style="21" customWidth="1"/>
    <col min="15" max="15" width="15" customWidth="1"/>
    <col min="16" max="16" width="3.1796875" customWidth="1"/>
    <col min="17" max="18" width="8.81640625" customWidth="1"/>
    <col min="19" max="23" width="7.1796875" customWidth="1"/>
    <col min="24" max="25" width="13" customWidth="1"/>
    <col min="26" max="28" width="5.81640625" customWidth="1"/>
    <col min="29" max="29" width="11.26953125" style="21" bestFit="1" customWidth="1"/>
    <col min="31" max="31" width="13.7265625" customWidth="1"/>
    <col min="32" max="33" width="8.81640625" customWidth="1"/>
    <col min="35" max="37" width="5.54296875" customWidth="1"/>
    <col min="39" max="40" width="13" customWidth="1"/>
    <col min="41" max="43" width="7.7265625" customWidth="1"/>
    <col min="44" max="44" width="12.1796875" style="21" bestFit="1" customWidth="1"/>
    <col min="46" max="46" width="16.453125" customWidth="1"/>
  </cols>
  <sheetData>
    <row r="1" spans="1:52" ht="15.5" x14ac:dyDescent="0.35">
      <c r="A1" s="1" t="s">
        <v>0</v>
      </c>
      <c r="B1" s="2" t="s">
        <v>22</v>
      </c>
      <c r="C1" s="2"/>
      <c r="D1" s="2"/>
      <c r="E1" s="2"/>
      <c r="F1" s="2"/>
      <c r="G1" s="2"/>
      <c r="H1" s="2" t="s">
        <v>1821</v>
      </c>
      <c r="I1" s="2"/>
      <c r="J1" s="2"/>
      <c r="K1" s="2"/>
      <c r="L1" s="2"/>
      <c r="M1" s="17"/>
      <c r="N1" s="2"/>
      <c r="Q1" s="1" t="s">
        <v>0</v>
      </c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17"/>
      <c r="AD1" s="2"/>
      <c r="AF1" s="1" t="s">
        <v>0</v>
      </c>
      <c r="AG1" s="2" t="s">
        <v>22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17"/>
      <c r="AS1" s="2"/>
    </row>
    <row r="2" spans="1:52" ht="27" customHeight="1" x14ac:dyDescent="0.35">
      <c r="A2" s="3" t="s">
        <v>1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18"/>
      <c r="N2" s="5"/>
      <c r="Q2" s="3" t="s">
        <v>1</v>
      </c>
      <c r="R2" s="4"/>
      <c r="S2" s="4"/>
      <c r="T2" s="4"/>
      <c r="U2" s="4"/>
      <c r="V2" s="4"/>
      <c r="W2" s="4"/>
      <c r="X2" s="5"/>
      <c r="Y2" s="5"/>
      <c r="Z2" s="5"/>
      <c r="AA2" s="5"/>
      <c r="AB2" s="5"/>
      <c r="AC2" s="18"/>
      <c r="AD2" s="5"/>
      <c r="AF2" s="3" t="s">
        <v>1</v>
      </c>
      <c r="AG2" s="4"/>
      <c r="AH2" s="4"/>
      <c r="AI2" s="4"/>
      <c r="AJ2" s="4"/>
      <c r="AK2" s="4"/>
      <c r="AL2" s="4"/>
      <c r="AM2" s="5"/>
      <c r="AN2" s="5"/>
      <c r="AO2" s="5"/>
      <c r="AP2" s="5"/>
      <c r="AQ2" s="5"/>
      <c r="AR2" s="18"/>
      <c r="AS2" s="5"/>
    </row>
    <row r="3" spans="1:52" ht="15.5" x14ac:dyDescent="0.35">
      <c r="A3" s="1" t="s">
        <v>2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18"/>
      <c r="N3" s="5"/>
      <c r="Q3" s="1" t="s">
        <v>2</v>
      </c>
      <c r="R3" s="4"/>
      <c r="S3" s="4"/>
      <c r="T3" s="4"/>
      <c r="U3" s="4"/>
      <c r="V3" s="4"/>
      <c r="W3" s="4"/>
      <c r="X3" s="5"/>
      <c r="Y3" s="5"/>
      <c r="Z3" s="5"/>
      <c r="AA3" s="5"/>
      <c r="AB3" s="5"/>
      <c r="AC3" s="18"/>
      <c r="AD3" s="5"/>
      <c r="AF3" s="1" t="s">
        <v>2</v>
      </c>
      <c r="AG3" s="4"/>
      <c r="AH3" s="4"/>
      <c r="AI3" s="4"/>
      <c r="AJ3" s="4"/>
      <c r="AK3" s="4"/>
      <c r="AL3" s="4"/>
      <c r="AM3" s="5"/>
      <c r="AN3" s="5"/>
      <c r="AO3" s="5"/>
      <c r="AP3" s="5"/>
      <c r="AQ3" s="5"/>
      <c r="AR3" s="18"/>
      <c r="AS3" s="5"/>
    </row>
    <row r="4" spans="1:52" ht="15.5" x14ac:dyDescent="0.35">
      <c r="A4" s="6" t="s">
        <v>3</v>
      </c>
      <c r="B4" s="2"/>
      <c r="C4" s="7"/>
      <c r="D4" s="7"/>
      <c r="E4" s="7"/>
      <c r="F4" s="7"/>
      <c r="G4" s="7"/>
      <c r="H4" s="7"/>
      <c r="I4" s="7"/>
      <c r="J4" s="7"/>
      <c r="K4" s="7"/>
      <c r="L4" s="7"/>
      <c r="M4" s="19"/>
      <c r="N4" s="7"/>
      <c r="Q4" s="6" t="s">
        <v>3</v>
      </c>
      <c r="R4" s="2"/>
      <c r="S4" s="7"/>
      <c r="T4" s="7"/>
      <c r="U4" s="7"/>
      <c r="V4" s="7"/>
      <c r="W4" s="7"/>
      <c r="X4" s="7"/>
      <c r="Y4" s="7"/>
      <c r="Z4" s="7"/>
      <c r="AA4" s="7"/>
      <c r="AB4" s="7"/>
      <c r="AC4" s="19"/>
      <c r="AD4" s="7"/>
      <c r="AF4" s="6" t="s">
        <v>3</v>
      </c>
      <c r="AG4" s="2"/>
      <c r="AH4" s="7"/>
      <c r="AI4" s="7"/>
      <c r="AJ4" s="7"/>
      <c r="AK4" s="7"/>
      <c r="AL4" s="7"/>
      <c r="AM4" s="7"/>
      <c r="AN4" s="7"/>
      <c r="AO4" s="7"/>
      <c r="AP4" s="7"/>
      <c r="AQ4" s="7"/>
      <c r="AR4" s="19"/>
      <c r="AS4" s="7"/>
    </row>
    <row r="5" spans="1:52" ht="15.5" x14ac:dyDescent="0.35">
      <c r="A5" s="6" t="s">
        <v>4</v>
      </c>
      <c r="B5" s="2"/>
      <c r="C5" s="7"/>
      <c r="D5" s="7"/>
      <c r="E5" s="7"/>
      <c r="F5" s="7"/>
      <c r="G5" s="7"/>
      <c r="H5" s="7"/>
      <c r="I5" s="7"/>
      <c r="J5" s="7"/>
      <c r="K5" s="7"/>
      <c r="L5" s="7"/>
      <c r="M5" s="19"/>
      <c r="N5" s="7"/>
      <c r="Q5" s="6" t="s">
        <v>4</v>
      </c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19"/>
      <c r="AD5" s="7"/>
      <c r="AF5" s="6" t="s">
        <v>4</v>
      </c>
      <c r="AG5" s="2"/>
      <c r="AH5" s="7"/>
      <c r="AI5" s="7"/>
      <c r="AJ5" s="7"/>
      <c r="AK5" s="7"/>
      <c r="AL5" s="7"/>
      <c r="AM5" s="7"/>
      <c r="AN5" s="7"/>
      <c r="AO5" s="7"/>
      <c r="AP5" s="7"/>
      <c r="AQ5" s="7"/>
      <c r="AR5" s="19"/>
      <c r="AS5" s="7"/>
    </row>
    <row r="6" spans="1:52" ht="21" x14ac:dyDescent="0.35">
      <c r="A6" s="1" t="s">
        <v>5</v>
      </c>
      <c r="B6" s="8"/>
      <c r="C6" s="4"/>
      <c r="D6" s="4"/>
      <c r="E6" s="43" t="s">
        <v>60</v>
      </c>
      <c r="F6" s="43"/>
      <c r="G6" s="43"/>
      <c r="H6" s="43"/>
      <c r="I6" s="43"/>
      <c r="J6" s="43"/>
      <c r="K6" s="5"/>
      <c r="L6" s="5"/>
      <c r="M6" s="18"/>
      <c r="N6" s="5"/>
      <c r="Q6" s="1" t="s">
        <v>5</v>
      </c>
      <c r="R6" s="8"/>
      <c r="S6" s="4"/>
      <c r="T6" s="4"/>
      <c r="U6" s="4"/>
      <c r="V6" s="4"/>
      <c r="W6" s="4" t="s">
        <v>76</v>
      </c>
      <c r="X6" s="5"/>
      <c r="Y6" s="5"/>
      <c r="Z6" s="5"/>
      <c r="AA6" s="5"/>
      <c r="AB6" s="5"/>
      <c r="AC6" s="18"/>
      <c r="AD6" s="5"/>
      <c r="AF6" s="1" t="s">
        <v>5</v>
      </c>
      <c r="AG6" s="8"/>
      <c r="AH6" s="4"/>
      <c r="AI6" s="4"/>
      <c r="AJ6" s="43" t="s">
        <v>78</v>
      </c>
      <c r="AK6" s="43"/>
      <c r="AL6" s="43"/>
      <c r="AM6" s="43"/>
      <c r="AN6" s="43"/>
      <c r="AO6" s="43"/>
      <c r="AP6" s="25"/>
      <c r="AQ6" s="5"/>
      <c r="AR6" s="18"/>
      <c r="AS6" s="5"/>
    </row>
    <row r="7" spans="1:52" ht="15.5" x14ac:dyDescent="0.35">
      <c r="A7" s="1" t="s">
        <v>6</v>
      </c>
      <c r="B7" s="9"/>
      <c r="C7" s="4"/>
      <c r="D7" s="4"/>
      <c r="E7" s="4"/>
      <c r="F7" s="4"/>
      <c r="G7" s="4"/>
      <c r="H7" s="5"/>
      <c r="I7" s="5"/>
      <c r="J7" s="5"/>
      <c r="K7" s="5"/>
      <c r="L7" s="5"/>
      <c r="M7" s="18"/>
      <c r="N7" s="5"/>
      <c r="Q7" s="1" t="s">
        <v>6</v>
      </c>
      <c r="R7" s="9"/>
      <c r="S7" s="4"/>
      <c r="T7" s="4"/>
      <c r="U7" s="4"/>
      <c r="V7" s="4"/>
      <c r="W7" s="4"/>
      <c r="X7" s="5"/>
      <c r="Y7" s="5"/>
      <c r="Z7" s="5"/>
      <c r="AA7" s="5"/>
      <c r="AB7" s="5"/>
      <c r="AC7" s="18"/>
      <c r="AD7" s="5"/>
      <c r="AF7" s="1" t="s">
        <v>6</v>
      </c>
      <c r="AG7" s="9"/>
      <c r="AH7" s="4"/>
      <c r="AI7" s="4"/>
      <c r="AJ7" s="4"/>
      <c r="AK7" s="4"/>
      <c r="AL7" s="4"/>
      <c r="AM7" s="5"/>
      <c r="AN7" s="5"/>
      <c r="AO7" s="5"/>
      <c r="AP7" s="5"/>
      <c r="AQ7" s="5"/>
      <c r="AR7" s="18"/>
      <c r="AS7" s="5"/>
    </row>
    <row r="8" spans="1:52" ht="15.5" x14ac:dyDescent="0.35">
      <c r="A8" s="1" t="s">
        <v>7</v>
      </c>
      <c r="B8" s="9"/>
      <c r="C8" s="4"/>
      <c r="D8" s="4"/>
      <c r="E8" s="4"/>
      <c r="F8" s="4"/>
      <c r="G8" s="4"/>
      <c r="H8" s="5"/>
      <c r="I8" s="5"/>
      <c r="J8" s="5"/>
      <c r="K8" s="5"/>
      <c r="L8" s="5"/>
      <c r="M8" s="18"/>
      <c r="N8" s="5"/>
      <c r="Q8" s="1" t="s">
        <v>7</v>
      </c>
      <c r="R8" s="9"/>
      <c r="S8" s="4"/>
      <c r="T8" s="4"/>
      <c r="U8" s="4"/>
      <c r="V8" s="4"/>
      <c r="W8" s="4"/>
      <c r="X8" s="5"/>
      <c r="Y8" s="5"/>
      <c r="Z8" s="5"/>
      <c r="AA8" s="5"/>
      <c r="AB8" s="5"/>
      <c r="AC8" s="18"/>
      <c r="AD8" s="5"/>
      <c r="AF8" s="1" t="s">
        <v>7</v>
      </c>
      <c r="AG8" s="9"/>
      <c r="AH8" s="4"/>
      <c r="AI8" s="4"/>
      <c r="AJ8" s="4"/>
      <c r="AK8" s="4"/>
      <c r="AL8" s="4"/>
      <c r="AM8" s="5"/>
      <c r="AN8" s="5"/>
      <c r="AO8" s="5"/>
      <c r="AP8" s="5"/>
      <c r="AQ8" s="5"/>
      <c r="AR8" s="18"/>
      <c r="AS8" s="5"/>
    </row>
    <row r="9" spans="1:52" ht="15.5" x14ac:dyDescent="0.35">
      <c r="A9" s="1" t="s">
        <v>8</v>
      </c>
      <c r="B9" s="2"/>
      <c r="C9" s="4"/>
      <c r="D9" s="4"/>
      <c r="E9" s="4"/>
      <c r="F9" s="4"/>
      <c r="G9" s="4"/>
      <c r="H9" s="5"/>
      <c r="I9" s="5"/>
      <c r="J9" s="5"/>
      <c r="K9" s="5"/>
      <c r="L9" s="5"/>
      <c r="M9" s="18"/>
      <c r="N9" s="5"/>
      <c r="Q9" s="1" t="s">
        <v>8</v>
      </c>
      <c r="R9" s="2"/>
      <c r="S9" s="4"/>
      <c r="T9" s="4"/>
      <c r="U9" s="4"/>
      <c r="V9" s="4"/>
      <c r="W9" s="4"/>
      <c r="X9" s="5"/>
      <c r="Y9" s="5"/>
      <c r="Z9" s="5"/>
      <c r="AA9" s="5"/>
      <c r="AB9" s="5"/>
      <c r="AC9" s="18"/>
      <c r="AD9" s="5"/>
      <c r="AF9" s="1" t="s">
        <v>8</v>
      </c>
      <c r="AG9" s="2"/>
      <c r="AH9" s="4"/>
      <c r="AI9" s="4"/>
      <c r="AJ9" s="4"/>
      <c r="AK9" s="4"/>
      <c r="AL9" s="4"/>
      <c r="AM9" s="5"/>
      <c r="AN9" s="5"/>
      <c r="AO9" s="5"/>
      <c r="AP9" s="5"/>
      <c r="AQ9" s="5"/>
      <c r="AR9" s="18"/>
      <c r="AS9" s="5"/>
    </row>
    <row r="10" spans="1:52" ht="15.5" x14ac:dyDescent="0.35">
      <c r="A10" s="10"/>
      <c r="B10" s="11"/>
      <c r="C10" s="44" t="s">
        <v>1828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Q10" s="10"/>
      <c r="R10" s="11"/>
      <c r="S10" s="44" t="s">
        <v>1828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F10" s="10"/>
      <c r="AG10" s="11"/>
      <c r="AH10" s="44" t="s">
        <v>1828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</row>
    <row r="11" spans="1:52" ht="15.5" x14ac:dyDescent="0.35">
      <c r="A11" s="45" t="s">
        <v>9</v>
      </c>
      <c r="B11" s="46" t="s">
        <v>10</v>
      </c>
      <c r="C11" s="47" t="s">
        <v>11</v>
      </c>
      <c r="D11" s="47"/>
      <c r="E11" s="47"/>
      <c r="F11" s="12"/>
      <c r="G11" s="48" t="s">
        <v>12</v>
      </c>
      <c r="H11" s="49" t="s">
        <v>13</v>
      </c>
      <c r="I11" s="49" t="s">
        <v>14</v>
      </c>
      <c r="J11" s="13" t="s">
        <v>15</v>
      </c>
      <c r="K11" s="13"/>
      <c r="L11" s="13"/>
      <c r="M11" s="50" t="s">
        <v>16</v>
      </c>
      <c r="N11" s="50"/>
      <c r="Q11" s="45" t="s">
        <v>9</v>
      </c>
      <c r="R11" s="46" t="s">
        <v>10</v>
      </c>
      <c r="S11" s="47" t="s">
        <v>11</v>
      </c>
      <c r="T11" s="47"/>
      <c r="U11" s="47"/>
      <c r="V11" s="16"/>
      <c r="W11" s="48" t="s">
        <v>12</v>
      </c>
      <c r="X11" s="49" t="s">
        <v>13</v>
      </c>
      <c r="Y11" s="49" t="s">
        <v>14</v>
      </c>
      <c r="Z11" s="13" t="s">
        <v>15</v>
      </c>
      <c r="AA11" s="13"/>
      <c r="AB11" s="13"/>
      <c r="AC11" s="50" t="s">
        <v>16</v>
      </c>
      <c r="AD11" s="50"/>
      <c r="AF11" s="45" t="s">
        <v>9</v>
      </c>
      <c r="AG11" s="46" t="s">
        <v>10</v>
      </c>
      <c r="AH11" s="47" t="s">
        <v>11</v>
      </c>
      <c r="AI11" s="47"/>
      <c r="AJ11" s="47"/>
      <c r="AK11" s="16"/>
      <c r="AL11" s="48" t="s">
        <v>12</v>
      </c>
      <c r="AM11" s="49" t="s">
        <v>13</v>
      </c>
      <c r="AN11" s="49" t="s">
        <v>14</v>
      </c>
      <c r="AO11" s="13" t="s">
        <v>15</v>
      </c>
      <c r="AP11" s="13"/>
      <c r="AQ11" s="13"/>
      <c r="AR11" s="50" t="s">
        <v>16</v>
      </c>
      <c r="AS11" s="50"/>
    </row>
    <row r="12" spans="1:52" ht="31" x14ac:dyDescent="0.35">
      <c r="A12" s="45"/>
      <c r="B12" s="46"/>
      <c r="C12" s="14" t="s">
        <v>17</v>
      </c>
      <c r="D12" s="14" t="s">
        <v>18</v>
      </c>
      <c r="E12" s="14" t="s">
        <v>19</v>
      </c>
      <c r="F12" s="14" t="s">
        <v>15</v>
      </c>
      <c r="G12" s="48"/>
      <c r="H12" s="49"/>
      <c r="I12" s="49"/>
      <c r="J12" s="13"/>
      <c r="K12" s="13"/>
      <c r="L12" s="13"/>
      <c r="M12" s="20" t="s">
        <v>20</v>
      </c>
      <c r="N12" s="15" t="s">
        <v>21</v>
      </c>
      <c r="Q12" s="45"/>
      <c r="R12" s="46"/>
      <c r="S12" s="14" t="s">
        <v>17</v>
      </c>
      <c r="T12" s="14" t="s">
        <v>18</v>
      </c>
      <c r="U12" s="14" t="s">
        <v>19</v>
      </c>
      <c r="V12" s="14" t="s">
        <v>15</v>
      </c>
      <c r="W12" s="48"/>
      <c r="X12" s="49"/>
      <c r="Y12" s="49"/>
      <c r="Z12" s="13"/>
      <c r="AA12" s="13"/>
      <c r="AB12" s="13"/>
      <c r="AC12" s="20" t="s">
        <v>20</v>
      </c>
      <c r="AD12" s="15" t="s">
        <v>21</v>
      </c>
      <c r="AF12" s="45"/>
      <c r="AG12" s="46"/>
      <c r="AH12" s="14" t="s">
        <v>17</v>
      </c>
      <c r="AI12" s="14" t="s">
        <v>18</v>
      </c>
      <c r="AJ12" s="14" t="s">
        <v>19</v>
      </c>
      <c r="AK12" s="14" t="s">
        <v>15</v>
      </c>
      <c r="AL12" s="48"/>
      <c r="AM12" s="49"/>
      <c r="AN12" s="49"/>
      <c r="AO12" s="13"/>
      <c r="AP12" s="13"/>
      <c r="AQ12" s="13"/>
      <c r="AR12" s="20" t="s">
        <v>20</v>
      </c>
      <c r="AS12" s="15" t="s">
        <v>21</v>
      </c>
    </row>
    <row r="13" spans="1:52" x14ac:dyDescent="0.35">
      <c r="A13">
        <v>13</v>
      </c>
      <c r="B13">
        <v>140713</v>
      </c>
      <c r="C13">
        <v>1790</v>
      </c>
      <c r="D13">
        <v>10</v>
      </c>
      <c r="E13">
        <v>5</v>
      </c>
      <c r="F13">
        <v>1</v>
      </c>
      <c r="H13" t="s">
        <v>27</v>
      </c>
      <c r="I13" t="s">
        <v>59</v>
      </c>
      <c r="J13">
        <v>2</v>
      </c>
      <c r="L13">
        <v>2</v>
      </c>
      <c r="M13" s="21">
        <v>60010</v>
      </c>
      <c r="N13">
        <v>40</v>
      </c>
      <c r="O13" s="24">
        <f>+(M13+M21+N13/100)/(AC13+AD13/100)</f>
        <v>1.9999990001304828</v>
      </c>
      <c r="Q13">
        <v>14</v>
      </c>
      <c r="R13">
        <v>140740</v>
      </c>
      <c r="S13">
        <v>1790</v>
      </c>
      <c r="T13">
        <v>10</v>
      </c>
      <c r="U13">
        <v>5</v>
      </c>
      <c r="V13">
        <v>1</v>
      </c>
      <c r="X13" t="s">
        <v>27</v>
      </c>
      <c r="Y13" t="s">
        <v>59</v>
      </c>
      <c r="Z13">
        <v>2</v>
      </c>
      <c r="AB13">
        <v>2</v>
      </c>
      <c r="AC13" s="21">
        <v>40005</v>
      </c>
      <c r="AD13">
        <v>22</v>
      </c>
      <c r="AF13">
        <v>15</v>
      </c>
      <c r="AG13">
        <v>140757</v>
      </c>
      <c r="AH13">
        <v>1790</v>
      </c>
      <c r="AI13">
        <v>10</v>
      </c>
      <c r="AJ13">
        <v>6</v>
      </c>
      <c r="AK13">
        <v>1</v>
      </c>
      <c r="AM13" t="s">
        <v>27</v>
      </c>
      <c r="AN13" t="s">
        <v>59</v>
      </c>
      <c r="AO13">
        <v>8</v>
      </c>
      <c r="AQ13">
        <v>2</v>
      </c>
      <c r="AR13" s="21">
        <v>21602</v>
      </c>
      <c r="AS13">
        <v>79</v>
      </c>
    </row>
    <row r="14" spans="1:52" s="23" customFormat="1" ht="15.5" x14ac:dyDescent="0.35">
      <c r="A14" s="33"/>
      <c r="B14" s="33"/>
      <c r="C14" s="33"/>
      <c r="D14" s="33"/>
      <c r="E14" s="33"/>
      <c r="F14" s="33"/>
      <c r="G14" s="34"/>
      <c r="H14" s="35"/>
      <c r="I14" s="35"/>
      <c r="J14" s="35"/>
      <c r="K14" s="35"/>
      <c r="L14" s="35"/>
      <c r="M14" s="36"/>
      <c r="N14" s="37"/>
      <c r="Q14" s="33"/>
      <c r="R14" s="33"/>
      <c r="S14" s="33"/>
      <c r="T14" s="33"/>
      <c r="U14" s="33"/>
      <c r="V14" s="33"/>
      <c r="W14" s="34"/>
      <c r="X14" s="35"/>
      <c r="Y14" s="35"/>
      <c r="Z14" s="35"/>
      <c r="AA14" s="35"/>
      <c r="AB14" s="35"/>
      <c r="AC14" s="36"/>
      <c r="AD14" s="37"/>
      <c r="AE14"/>
      <c r="AF14">
        <v>15</v>
      </c>
      <c r="AG14">
        <v>140757</v>
      </c>
      <c r="AH14">
        <v>1790</v>
      </c>
      <c r="AI14">
        <v>10</v>
      </c>
      <c r="AJ14">
        <v>5</v>
      </c>
      <c r="AK14">
        <v>1</v>
      </c>
      <c r="AL14"/>
      <c r="AM14" s="23" t="s">
        <v>46</v>
      </c>
      <c r="AN14"/>
      <c r="AO14">
        <v>1</v>
      </c>
      <c r="AP14"/>
      <c r="AQ14">
        <v>1</v>
      </c>
      <c r="AR14" s="21">
        <v>5000</v>
      </c>
      <c r="AS14">
        <v>0</v>
      </c>
      <c r="AT14"/>
      <c r="AU14"/>
      <c r="AV14"/>
      <c r="AW14"/>
      <c r="AX14"/>
      <c r="AY14"/>
      <c r="AZ14"/>
    </row>
    <row r="15" spans="1:52" s="23" customFormat="1" ht="15.5" x14ac:dyDescent="0.35">
      <c r="A15" s="33"/>
      <c r="B15" s="33"/>
      <c r="C15" s="33"/>
      <c r="D15" s="33"/>
      <c r="E15" s="33"/>
      <c r="F15" s="33"/>
      <c r="G15" s="34"/>
      <c r="H15" s="35"/>
      <c r="I15" s="35"/>
      <c r="J15" s="35"/>
      <c r="K15" s="35"/>
      <c r="L15" s="35"/>
      <c r="M15" s="36"/>
      <c r="N15" s="37"/>
      <c r="Q15" s="33"/>
      <c r="R15" s="33"/>
      <c r="S15" s="33"/>
      <c r="T15" s="33"/>
      <c r="U15" s="33"/>
      <c r="V15" s="33"/>
      <c r="W15" s="34"/>
      <c r="X15" s="35"/>
      <c r="Y15" s="35"/>
      <c r="Z15" s="35"/>
      <c r="AA15" s="35"/>
      <c r="AB15" s="35"/>
      <c r="AC15" s="36"/>
      <c r="AD15" s="37"/>
      <c r="AE15"/>
      <c r="AF15">
        <v>15</v>
      </c>
      <c r="AG15">
        <v>140757</v>
      </c>
      <c r="AH15">
        <v>1790</v>
      </c>
      <c r="AI15">
        <v>10</v>
      </c>
      <c r="AJ15">
        <v>5</v>
      </c>
      <c r="AK15">
        <v>1</v>
      </c>
      <c r="AL15"/>
      <c r="AM15" t="s">
        <v>46</v>
      </c>
      <c r="AN15"/>
      <c r="AO15">
        <v>2</v>
      </c>
      <c r="AP15"/>
      <c r="AQ15">
        <v>1</v>
      </c>
      <c r="AR15" s="21">
        <v>5000</v>
      </c>
      <c r="AS15">
        <v>0</v>
      </c>
      <c r="AT15"/>
      <c r="AU15"/>
      <c r="AV15"/>
      <c r="AW15"/>
      <c r="AX15"/>
      <c r="AY15"/>
      <c r="AZ15"/>
    </row>
    <row r="16" spans="1:52" s="23" customFormat="1" ht="15.5" x14ac:dyDescent="0.35">
      <c r="A16" s="33"/>
      <c r="B16" s="33"/>
      <c r="C16" s="33"/>
      <c r="D16" s="33"/>
      <c r="E16" s="33"/>
      <c r="F16" s="33"/>
      <c r="G16" s="34"/>
      <c r="H16" s="35"/>
      <c r="I16" s="35"/>
      <c r="J16" s="35"/>
      <c r="K16" s="35"/>
      <c r="L16" s="35"/>
      <c r="M16" s="36"/>
      <c r="N16" s="37"/>
      <c r="Q16" s="33"/>
      <c r="R16" s="33"/>
      <c r="S16" s="33"/>
      <c r="T16" s="33"/>
      <c r="U16" s="33"/>
      <c r="V16" s="33"/>
      <c r="W16" s="34"/>
      <c r="X16" s="35"/>
      <c r="Y16" s="35"/>
      <c r="Z16" s="35"/>
      <c r="AA16" s="35"/>
      <c r="AB16" s="35"/>
      <c r="AC16" s="36"/>
      <c r="AD16" s="37"/>
      <c r="AE16"/>
      <c r="AF16">
        <v>15</v>
      </c>
      <c r="AG16">
        <v>140757</v>
      </c>
      <c r="AH16">
        <v>1790</v>
      </c>
      <c r="AI16">
        <v>10</v>
      </c>
      <c r="AJ16">
        <v>5</v>
      </c>
      <c r="AK16">
        <v>1</v>
      </c>
      <c r="AL16"/>
      <c r="AM16" t="s">
        <v>46</v>
      </c>
      <c r="AN16"/>
      <c r="AO16">
        <v>3</v>
      </c>
      <c r="AP16"/>
      <c r="AQ16">
        <v>1</v>
      </c>
      <c r="AR16" s="21">
        <v>5000</v>
      </c>
      <c r="AS16">
        <v>0</v>
      </c>
      <c r="AT16" s="22"/>
      <c r="AU16"/>
      <c r="AV16"/>
      <c r="AW16"/>
      <c r="AX16"/>
      <c r="AY16"/>
      <c r="AZ16"/>
    </row>
    <row r="17" spans="1:46" ht="15.5" x14ac:dyDescent="0.35">
      <c r="A17" s="33"/>
      <c r="B17" s="33"/>
      <c r="C17" s="33"/>
      <c r="D17" s="33"/>
      <c r="E17" s="33"/>
      <c r="F17" s="33"/>
      <c r="G17" s="34"/>
      <c r="H17" s="35"/>
      <c r="I17" s="35"/>
      <c r="J17" s="35"/>
      <c r="K17" s="35"/>
      <c r="L17" s="35"/>
      <c r="M17" s="36"/>
      <c r="N17" s="37"/>
      <c r="O17" s="23"/>
      <c r="P17" s="23"/>
      <c r="Q17" s="33"/>
      <c r="R17" s="33"/>
      <c r="S17" s="33"/>
      <c r="T17" s="33"/>
      <c r="U17" s="33"/>
      <c r="V17" s="33"/>
      <c r="W17" s="34"/>
      <c r="X17" s="35"/>
      <c r="Y17" s="35"/>
      <c r="Z17" s="35"/>
      <c r="AA17" s="35"/>
      <c r="AB17" s="35"/>
      <c r="AC17" s="36"/>
      <c r="AD17" s="37"/>
      <c r="AF17">
        <v>15</v>
      </c>
      <c r="AG17">
        <v>140757</v>
      </c>
      <c r="AH17">
        <v>1790</v>
      </c>
      <c r="AI17">
        <v>10</v>
      </c>
      <c r="AJ17">
        <v>5</v>
      </c>
      <c r="AK17">
        <v>1</v>
      </c>
      <c r="AM17" t="s">
        <v>46</v>
      </c>
      <c r="AO17">
        <v>4</v>
      </c>
      <c r="AQ17">
        <v>1</v>
      </c>
      <c r="AR17" s="21">
        <v>5000</v>
      </c>
      <c r="AS17">
        <v>0</v>
      </c>
      <c r="AT17" s="22">
        <f>SUM(AR$14:AR46)+SUM(AS$14:AS46)/100-AT$321-AT$638-76622.71-123878.16-55235.32-156508.14</f>
        <v>-201529.55000000002</v>
      </c>
    </row>
    <row r="18" spans="1:46" ht="15.5" x14ac:dyDescent="0.35">
      <c r="A18" s="33"/>
      <c r="B18" s="33"/>
      <c r="C18" s="33"/>
      <c r="D18" s="33"/>
      <c r="E18" s="33"/>
      <c r="F18" s="33"/>
      <c r="G18" s="34"/>
      <c r="H18" s="35"/>
      <c r="I18" s="35"/>
      <c r="J18" s="35"/>
      <c r="K18" s="35"/>
      <c r="L18" s="35"/>
      <c r="M18" s="36"/>
      <c r="N18" s="37"/>
      <c r="O18" s="23"/>
      <c r="P18" s="23"/>
      <c r="Q18" s="33"/>
      <c r="R18" s="33"/>
      <c r="S18" s="33"/>
      <c r="T18" s="33"/>
      <c r="U18" s="33"/>
      <c r="V18" s="33"/>
      <c r="W18" s="34"/>
      <c r="X18" s="35"/>
      <c r="Y18" s="35"/>
      <c r="Z18" s="35"/>
      <c r="AA18" s="35"/>
      <c r="AB18" s="35"/>
      <c r="AC18" s="36"/>
      <c r="AD18" s="37"/>
      <c r="AF18">
        <v>15</v>
      </c>
      <c r="AG18">
        <v>140757</v>
      </c>
      <c r="AH18">
        <v>1790</v>
      </c>
      <c r="AI18">
        <v>10</v>
      </c>
      <c r="AJ18">
        <v>5</v>
      </c>
      <c r="AK18">
        <v>1</v>
      </c>
      <c r="AM18" t="s">
        <v>46</v>
      </c>
      <c r="AO18">
        <v>5</v>
      </c>
      <c r="AQ18">
        <v>1</v>
      </c>
      <c r="AR18" s="21">
        <v>5000</v>
      </c>
      <c r="AS18">
        <v>0</v>
      </c>
    </row>
    <row r="19" spans="1:46" ht="15.5" x14ac:dyDescent="0.35">
      <c r="A19" s="33"/>
      <c r="B19" s="33"/>
      <c r="C19" s="33"/>
      <c r="D19" s="33"/>
      <c r="E19" s="33"/>
      <c r="F19" s="33"/>
      <c r="G19" s="34"/>
      <c r="H19" s="35"/>
      <c r="I19" s="35"/>
      <c r="J19" s="35"/>
      <c r="K19" s="35"/>
      <c r="L19" s="35"/>
      <c r="M19" s="36"/>
      <c r="N19" s="37"/>
      <c r="O19" s="23"/>
      <c r="P19" s="23"/>
      <c r="Q19" s="33"/>
      <c r="R19" s="33"/>
      <c r="S19" s="33"/>
      <c r="T19" s="33"/>
      <c r="U19" s="33"/>
      <c r="V19" s="33"/>
      <c r="W19" s="34"/>
      <c r="X19" s="35"/>
      <c r="Y19" s="35"/>
      <c r="Z19" s="35"/>
      <c r="AA19" s="35"/>
      <c r="AB19" s="35"/>
      <c r="AC19" s="36"/>
      <c r="AD19" s="37"/>
      <c r="AF19">
        <v>15</v>
      </c>
      <c r="AG19">
        <v>140757</v>
      </c>
      <c r="AH19">
        <v>1790</v>
      </c>
      <c r="AI19">
        <v>10</v>
      </c>
      <c r="AJ19">
        <v>5</v>
      </c>
      <c r="AK19">
        <v>1</v>
      </c>
      <c r="AM19" t="s">
        <v>46</v>
      </c>
      <c r="AO19">
        <v>6</v>
      </c>
      <c r="AQ19">
        <v>1</v>
      </c>
      <c r="AR19" s="21">
        <v>5000</v>
      </c>
      <c r="AS19">
        <v>0</v>
      </c>
    </row>
    <row r="20" spans="1:46" ht="15.5" x14ac:dyDescent="0.35">
      <c r="A20" s="33"/>
      <c r="B20" s="33"/>
      <c r="C20" s="33"/>
      <c r="D20" s="33"/>
      <c r="E20" s="33"/>
      <c r="F20" s="33"/>
      <c r="G20" s="34"/>
      <c r="H20" s="35"/>
      <c r="I20" s="35"/>
      <c r="J20" s="35"/>
      <c r="K20" s="35"/>
      <c r="L20" s="35"/>
      <c r="M20" s="36"/>
      <c r="N20" s="37"/>
      <c r="O20" s="23"/>
      <c r="P20" s="23"/>
      <c r="Q20" s="33"/>
      <c r="R20" s="33"/>
      <c r="S20" s="33"/>
      <c r="T20" s="33"/>
      <c r="U20" s="33"/>
      <c r="V20" s="33"/>
      <c r="W20" s="34"/>
      <c r="X20" s="35"/>
      <c r="Y20" s="35"/>
      <c r="Z20" s="35"/>
      <c r="AA20" s="35"/>
      <c r="AB20" s="35"/>
      <c r="AC20" s="36"/>
      <c r="AD20" s="37"/>
      <c r="AF20">
        <v>15</v>
      </c>
      <c r="AG20">
        <v>140757</v>
      </c>
      <c r="AH20">
        <v>1790</v>
      </c>
      <c r="AI20">
        <v>10</v>
      </c>
      <c r="AJ20">
        <v>5</v>
      </c>
      <c r="AK20">
        <v>1</v>
      </c>
      <c r="AM20" t="s">
        <v>46</v>
      </c>
      <c r="AO20">
        <v>7</v>
      </c>
      <c r="AQ20">
        <v>1</v>
      </c>
      <c r="AR20" s="21">
        <v>5019</v>
      </c>
      <c r="AS20">
        <v>0</v>
      </c>
    </row>
    <row r="21" spans="1:46" x14ac:dyDescent="0.35">
      <c r="A21">
        <v>13</v>
      </c>
      <c r="B21">
        <v>140713</v>
      </c>
      <c r="C21">
        <v>1790</v>
      </c>
      <c r="D21">
        <v>10</v>
      </c>
      <c r="E21">
        <v>5</v>
      </c>
      <c r="F21">
        <v>1</v>
      </c>
      <c r="H21" t="s">
        <v>27</v>
      </c>
      <c r="I21" t="s">
        <v>59</v>
      </c>
      <c r="J21">
        <v>3</v>
      </c>
      <c r="M21" s="21">
        <v>20000</v>
      </c>
      <c r="O21" s="24" t="e">
        <f>+(M21+N21/100)/(AC21+AD21/100)</f>
        <v>#DIV/0!</v>
      </c>
    </row>
    <row r="22" spans="1:46" x14ac:dyDescent="0.35">
      <c r="A22">
        <v>13</v>
      </c>
      <c r="B22">
        <v>140713</v>
      </c>
      <c r="C22">
        <v>1790</v>
      </c>
      <c r="D22">
        <v>10</v>
      </c>
      <c r="E22">
        <v>6</v>
      </c>
      <c r="F22">
        <v>1</v>
      </c>
      <c r="H22" t="s">
        <v>40</v>
      </c>
      <c r="I22" t="s">
        <v>61</v>
      </c>
      <c r="J22">
        <v>4</v>
      </c>
      <c r="L22">
        <v>3</v>
      </c>
      <c r="M22" s="21">
        <v>20267</v>
      </c>
      <c r="N22">
        <v>42</v>
      </c>
      <c r="O22" s="24">
        <f>+(M22+N22/100)/(AC22+AD22/100)</f>
        <v>2</v>
      </c>
      <c r="Q22">
        <v>14</v>
      </c>
      <c r="R22">
        <v>140740</v>
      </c>
      <c r="S22">
        <v>1790</v>
      </c>
      <c r="T22">
        <v>10</v>
      </c>
      <c r="U22">
        <v>6</v>
      </c>
      <c r="V22">
        <v>1</v>
      </c>
      <c r="X22" t="s">
        <v>40</v>
      </c>
      <c r="Y22" t="s">
        <v>61</v>
      </c>
      <c r="Z22">
        <v>3</v>
      </c>
      <c r="AB22">
        <v>3</v>
      </c>
      <c r="AC22" s="21">
        <v>10133</v>
      </c>
      <c r="AD22">
        <v>71</v>
      </c>
      <c r="AF22">
        <v>15</v>
      </c>
      <c r="AG22">
        <v>140757</v>
      </c>
      <c r="AH22">
        <v>1790</v>
      </c>
      <c r="AI22">
        <v>10</v>
      </c>
      <c r="AJ22">
        <v>6</v>
      </c>
      <c r="AK22">
        <v>1</v>
      </c>
      <c r="AM22" t="s">
        <v>40</v>
      </c>
      <c r="AN22" t="s">
        <v>61</v>
      </c>
      <c r="AO22">
        <v>9</v>
      </c>
      <c r="AQ22">
        <v>3</v>
      </c>
      <c r="AR22" s="21">
        <v>23034</v>
      </c>
      <c r="AS22">
        <v>65</v>
      </c>
    </row>
    <row r="23" spans="1:46" x14ac:dyDescent="0.35">
      <c r="A23">
        <v>13</v>
      </c>
      <c r="B23">
        <v>140713</v>
      </c>
      <c r="C23">
        <v>1790</v>
      </c>
      <c r="D23">
        <v>10</v>
      </c>
      <c r="E23">
        <v>8</v>
      </c>
      <c r="F23">
        <v>1</v>
      </c>
      <c r="H23" t="s">
        <v>30</v>
      </c>
      <c r="I23" t="s">
        <v>31</v>
      </c>
      <c r="J23">
        <v>5</v>
      </c>
      <c r="L23">
        <v>4</v>
      </c>
      <c r="M23" s="21">
        <v>10971</v>
      </c>
      <c r="N23">
        <v>60</v>
      </c>
      <c r="O23" s="24">
        <f>+(M23+N23/100)/(AC23+AD23/100)</f>
        <v>1.9999927084738474</v>
      </c>
      <c r="Q23">
        <v>14</v>
      </c>
      <c r="R23">
        <v>140740</v>
      </c>
      <c r="S23">
        <v>1790</v>
      </c>
      <c r="T23">
        <v>10</v>
      </c>
      <c r="U23">
        <v>8</v>
      </c>
      <c r="V23">
        <v>1</v>
      </c>
      <c r="X23" t="s">
        <v>30</v>
      </c>
      <c r="Y23" t="s">
        <v>31</v>
      </c>
      <c r="Z23">
        <v>4</v>
      </c>
      <c r="AB23">
        <v>4</v>
      </c>
      <c r="AC23" s="21">
        <v>5485</v>
      </c>
      <c r="AD23">
        <v>82</v>
      </c>
      <c r="AF23">
        <v>15</v>
      </c>
      <c r="AG23">
        <v>140757</v>
      </c>
      <c r="AH23">
        <v>1790</v>
      </c>
      <c r="AI23">
        <v>10</v>
      </c>
      <c r="AJ23">
        <v>8</v>
      </c>
      <c r="AK23">
        <v>1</v>
      </c>
      <c r="AM23" t="s">
        <v>30</v>
      </c>
      <c r="AN23" t="s">
        <v>31</v>
      </c>
      <c r="AO23">
        <v>10</v>
      </c>
      <c r="AQ23">
        <v>4</v>
      </c>
      <c r="AR23" s="21">
        <v>2962</v>
      </c>
      <c r="AS23">
        <v>33</v>
      </c>
    </row>
    <row r="24" spans="1:46" x14ac:dyDescent="0.35">
      <c r="O24" s="24"/>
      <c r="AF24">
        <v>15</v>
      </c>
      <c r="AG24">
        <v>140757</v>
      </c>
      <c r="AH24">
        <v>1790</v>
      </c>
      <c r="AI24">
        <v>10</v>
      </c>
      <c r="AJ24">
        <v>11</v>
      </c>
      <c r="AK24">
        <v>1</v>
      </c>
      <c r="AM24" t="s">
        <v>27</v>
      </c>
      <c r="AN24" t="s">
        <v>79</v>
      </c>
      <c r="AO24">
        <v>11</v>
      </c>
      <c r="AQ24">
        <v>5</v>
      </c>
      <c r="AR24" s="21">
        <v>10000</v>
      </c>
    </row>
    <row r="25" spans="1:46" x14ac:dyDescent="0.35">
      <c r="O25" s="24"/>
      <c r="AF25">
        <v>15</v>
      </c>
      <c r="AG25">
        <v>140757</v>
      </c>
      <c r="AH25">
        <v>1790</v>
      </c>
      <c r="AI25">
        <v>10</v>
      </c>
      <c r="AJ25">
        <v>11</v>
      </c>
      <c r="AK25">
        <v>1</v>
      </c>
      <c r="AM25" t="s">
        <v>68</v>
      </c>
      <c r="AO25">
        <v>12</v>
      </c>
      <c r="AQ25">
        <v>6</v>
      </c>
      <c r="AR25" s="21">
        <v>9800</v>
      </c>
      <c r="AS25">
        <v>62</v>
      </c>
    </row>
    <row r="26" spans="1:46" x14ac:dyDescent="0.35">
      <c r="O26" s="24"/>
      <c r="AF26">
        <v>15</v>
      </c>
      <c r="AG26">
        <v>140757</v>
      </c>
      <c r="AH26">
        <v>1790</v>
      </c>
      <c r="AI26">
        <v>10</v>
      </c>
      <c r="AJ26">
        <v>11</v>
      </c>
      <c r="AK26">
        <v>1</v>
      </c>
      <c r="AM26" t="s">
        <v>51</v>
      </c>
      <c r="AN26" t="s">
        <v>52</v>
      </c>
      <c r="AO26">
        <v>12</v>
      </c>
      <c r="AQ26">
        <v>7</v>
      </c>
      <c r="AR26" s="21">
        <v>12152</v>
      </c>
      <c r="AS26">
        <v>18</v>
      </c>
    </row>
    <row r="27" spans="1:46" x14ac:dyDescent="0.35">
      <c r="A27">
        <v>13</v>
      </c>
      <c r="B27">
        <v>140713</v>
      </c>
      <c r="C27">
        <v>1790</v>
      </c>
      <c r="D27">
        <v>10</v>
      </c>
      <c r="E27">
        <v>12</v>
      </c>
      <c r="F27">
        <v>1</v>
      </c>
      <c r="H27" t="s">
        <v>30</v>
      </c>
      <c r="I27" t="s">
        <v>62</v>
      </c>
      <c r="J27">
        <v>6</v>
      </c>
      <c r="L27">
        <v>8</v>
      </c>
      <c r="M27" s="21">
        <v>490</v>
      </c>
      <c r="N27">
        <v>24</v>
      </c>
      <c r="O27" s="24">
        <f t="shared" ref="O27:O32" si="0">+(M27+N27/100)/(AC27+AD27/100)</f>
        <v>2</v>
      </c>
      <c r="Q27">
        <v>14</v>
      </c>
      <c r="R27">
        <v>140740</v>
      </c>
      <c r="S27">
        <v>1790</v>
      </c>
      <c r="T27">
        <v>10</v>
      </c>
      <c r="U27">
        <v>12</v>
      </c>
      <c r="V27">
        <v>1</v>
      </c>
      <c r="X27" t="s">
        <v>30</v>
      </c>
      <c r="Y27" t="s">
        <v>62</v>
      </c>
      <c r="Z27">
        <v>5</v>
      </c>
      <c r="AB27">
        <v>8</v>
      </c>
      <c r="AC27" s="21">
        <v>245</v>
      </c>
      <c r="AD27">
        <v>12</v>
      </c>
      <c r="AF27">
        <v>15</v>
      </c>
      <c r="AG27">
        <v>140757</v>
      </c>
      <c r="AH27">
        <v>1790</v>
      </c>
      <c r="AI27">
        <v>10</v>
      </c>
      <c r="AJ27">
        <v>12</v>
      </c>
      <c r="AK27">
        <v>1</v>
      </c>
      <c r="AM27" t="s">
        <v>30</v>
      </c>
      <c r="AN27" t="s">
        <v>62</v>
      </c>
      <c r="AO27">
        <v>14</v>
      </c>
      <c r="AQ27">
        <v>8</v>
      </c>
      <c r="AR27" s="21">
        <v>132</v>
      </c>
      <c r="AS27">
        <v>36</v>
      </c>
    </row>
    <row r="28" spans="1:46" x14ac:dyDescent="0.35">
      <c r="A28">
        <v>13</v>
      </c>
      <c r="B28">
        <v>140713</v>
      </c>
      <c r="C28">
        <v>1790</v>
      </c>
      <c r="D28">
        <v>10</v>
      </c>
      <c r="E28">
        <v>13</v>
      </c>
      <c r="F28">
        <v>1</v>
      </c>
      <c r="H28" t="s">
        <v>26</v>
      </c>
      <c r="I28" t="s">
        <v>63</v>
      </c>
      <c r="J28">
        <v>7</v>
      </c>
      <c r="L28">
        <v>9</v>
      </c>
      <c r="M28" s="21">
        <v>1841</v>
      </c>
      <c r="N28">
        <v>10</v>
      </c>
      <c r="O28" s="24">
        <f t="shared" si="0"/>
        <v>2</v>
      </c>
      <c r="Q28">
        <v>14</v>
      </c>
      <c r="R28">
        <v>140740</v>
      </c>
      <c r="S28">
        <v>1790</v>
      </c>
      <c r="T28">
        <v>10</v>
      </c>
      <c r="U28">
        <v>13</v>
      </c>
      <c r="V28">
        <v>1</v>
      </c>
      <c r="X28" t="s">
        <v>26</v>
      </c>
      <c r="Y28" t="s">
        <v>63</v>
      </c>
      <c r="Z28">
        <v>6</v>
      </c>
      <c r="AB28">
        <v>9</v>
      </c>
      <c r="AC28" s="21">
        <v>920</v>
      </c>
      <c r="AD28">
        <v>55</v>
      </c>
      <c r="AF28">
        <v>15</v>
      </c>
      <c r="AG28">
        <v>140757</v>
      </c>
      <c r="AH28">
        <v>1790</v>
      </c>
      <c r="AI28">
        <v>10</v>
      </c>
      <c r="AJ28">
        <v>13</v>
      </c>
      <c r="AK28">
        <v>1</v>
      </c>
      <c r="AM28" t="s">
        <v>26</v>
      </c>
      <c r="AN28" t="s">
        <v>63</v>
      </c>
      <c r="AO28">
        <v>15</v>
      </c>
      <c r="AQ28">
        <v>9</v>
      </c>
      <c r="AR28" s="21">
        <v>994</v>
      </c>
      <c r="AS28">
        <v>14</v>
      </c>
    </row>
    <row r="29" spans="1:46" x14ac:dyDescent="0.35">
      <c r="A29">
        <v>13</v>
      </c>
      <c r="B29">
        <v>140713</v>
      </c>
      <c r="C29">
        <v>1790</v>
      </c>
      <c r="D29">
        <v>10</v>
      </c>
      <c r="E29">
        <v>14</v>
      </c>
      <c r="F29">
        <v>1</v>
      </c>
      <c r="H29" t="s">
        <v>24</v>
      </c>
      <c r="I29" t="s">
        <v>25</v>
      </c>
      <c r="J29">
        <v>8</v>
      </c>
      <c r="L29">
        <v>10</v>
      </c>
      <c r="M29" s="21">
        <v>260</v>
      </c>
      <c r="N29">
        <v>84</v>
      </c>
      <c r="O29" s="24">
        <f t="shared" si="0"/>
        <v>2</v>
      </c>
      <c r="Q29">
        <v>14</v>
      </c>
      <c r="R29">
        <v>140740</v>
      </c>
      <c r="S29">
        <v>1790</v>
      </c>
      <c r="T29">
        <v>10</v>
      </c>
      <c r="U29">
        <v>14</v>
      </c>
      <c r="V29">
        <v>1</v>
      </c>
      <c r="X29" t="s">
        <v>24</v>
      </c>
      <c r="Y29" t="s">
        <v>25</v>
      </c>
      <c r="Z29">
        <v>7</v>
      </c>
      <c r="AB29">
        <v>10</v>
      </c>
      <c r="AC29" s="21">
        <v>130</v>
      </c>
      <c r="AD29">
        <v>42</v>
      </c>
      <c r="AF29">
        <v>15</v>
      </c>
      <c r="AG29">
        <v>140757</v>
      </c>
      <c r="AH29">
        <v>1790</v>
      </c>
      <c r="AI29">
        <v>10</v>
      </c>
      <c r="AJ29">
        <v>14</v>
      </c>
      <c r="AK29">
        <v>1</v>
      </c>
      <c r="AM29" t="s">
        <v>24</v>
      </c>
      <c r="AN29" t="s">
        <v>25</v>
      </c>
      <c r="AO29">
        <v>16</v>
      </c>
      <c r="AQ29">
        <v>10</v>
      </c>
      <c r="AR29" s="21">
        <v>140</v>
      </c>
      <c r="AS29">
        <v>82</v>
      </c>
    </row>
    <row r="30" spans="1:46" x14ac:dyDescent="0.35">
      <c r="A30">
        <v>13</v>
      </c>
      <c r="B30">
        <v>140713</v>
      </c>
      <c r="C30">
        <v>1790</v>
      </c>
      <c r="D30">
        <v>10</v>
      </c>
      <c r="E30">
        <v>14</v>
      </c>
      <c r="F30">
        <v>1</v>
      </c>
      <c r="H30" t="s">
        <v>36</v>
      </c>
      <c r="I30" t="s">
        <v>44</v>
      </c>
      <c r="J30">
        <v>9</v>
      </c>
      <c r="L30">
        <v>11</v>
      </c>
      <c r="M30" s="21">
        <v>14376</v>
      </c>
      <c r="N30">
        <v>62</v>
      </c>
      <c r="O30" s="24">
        <f t="shared" si="0"/>
        <v>1.9999972177087277</v>
      </c>
      <c r="Q30">
        <v>14</v>
      </c>
      <c r="R30">
        <v>140740</v>
      </c>
      <c r="S30">
        <v>1790</v>
      </c>
      <c r="T30">
        <v>10</v>
      </c>
      <c r="U30">
        <v>14</v>
      </c>
      <c r="V30">
        <v>1</v>
      </c>
      <c r="X30" t="s">
        <v>36</v>
      </c>
      <c r="Y30" t="s">
        <v>44</v>
      </c>
      <c r="Z30">
        <v>8</v>
      </c>
      <c r="AB30">
        <v>11</v>
      </c>
      <c r="AC30" s="21">
        <v>7188</v>
      </c>
      <c r="AD30">
        <v>32</v>
      </c>
      <c r="AF30">
        <v>15</v>
      </c>
      <c r="AG30">
        <v>140757</v>
      </c>
      <c r="AH30">
        <v>1790</v>
      </c>
      <c r="AI30">
        <v>10</v>
      </c>
      <c r="AJ30">
        <v>14</v>
      </c>
      <c r="AK30">
        <v>1</v>
      </c>
      <c r="AM30" t="s">
        <v>36</v>
      </c>
      <c r="AN30" t="s">
        <v>44</v>
      </c>
      <c r="AO30">
        <v>17</v>
      </c>
      <c r="AQ30">
        <v>11</v>
      </c>
      <c r="AR30" s="21">
        <v>3881</v>
      </c>
      <c r="AS30">
        <v>67</v>
      </c>
      <c r="AT30" s="22">
        <f>SUM(AR$14:AR60)+SUM(AS$14:AS60)/100-AT$321-AT$638</f>
        <v>255287.84</v>
      </c>
    </row>
    <row r="31" spans="1:46" x14ac:dyDescent="0.35">
      <c r="A31">
        <v>13</v>
      </c>
      <c r="B31">
        <v>140713</v>
      </c>
      <c r="C31">
        <v>1790</v>
      </c>
      <c r="D31">
        <v>10</v>
      </c>
      <c r="E31">
        <v>15</v>
      </c>
      <c r="F31">
        <v>1</v>
      </c>
      <c r="H31" t="s">
        <v>36</v>
      </c>
      <c r="I31" t="s">
        <v>64</v>
      </c>
      <c r="J31">
        <v>13</v>
      </c>
      <c r="L31">
        <v>12</v>
      </c>
      <c r="M31" s="21">
        <v>10002</v>
      </c>
      <c r="N31">
        <v>12</v>
      </c>
      <c r="O31" s="24">
        <f t="shared" si="0"/>
        <v>1.9999920017276269</v>
      </c>
      <c r="Q31">
        <v>14</v>
      </c>
      <c r="R31">
        <v>140740</v>
      </c>
      <c r="S31">
        <v>1790</v>
      </c>
      <c r="T31">
        <v>10</v>
      </c>
      <c r="U31">
        <v>15</v>
      </c>
      <c r="V31">
        <v>1</v>
      </c>
      <c r="X31" t="s">
        <v>36</v>
      </c>
      <c r="Y31" t="s">
        <v>64</v>
      </c>
      <c r="Z31">
        <v>9</v>
      </c>
      <c r="AB31">
        <v>12</v>
      </c>
      <c r="AC31" s="21">
        <v>5001</v>
      </c>
      <c r="AD31">
        <v>8</v>
      </c>
      <c r="AF31">
        <v>15</v>
      </c>
      <c r="AG31">
        <v>140757</v>
      </c>
      <c r="AH31">
        <v>1790</v>
      </c>
      <c r="AI31">
        <v>10</v>
      </c>
      <c r="AJ31">
        <v>15</v>
      </c>
      <c r="AK31">
        <v>1</v>
      </c>
      <c r="AM31" t="s">
        <v>36</v>
      </c>
      <c r="AN31" t="s">
        <v>64</v>
      </c>
      <c r="AO31">
        <v>18</v>
      </c>
      <c r="AQ31">
        <v>12</v>
      </c>
      <c r="AR31" s="21">
        <v>2744</v>
      </c>
      <c r="AS31">
        <v>49</v>
      </c>
    </row>
    <row r="32" spans="1:46" x14ac:dyDescent="0.35">
      <c r="A32">
        <v>13</v>
      </c>
      <c r="B32">
        <v>140713</v>
      </c>
      <c r="C32">
        <v>1790</v>
      </c>
      <c r="D32">
        <v>10</v>
      </c>
      <c r="E32">
        <v>15</v>
      </c>
      <c r="F32">
        <v>2</v>
      </c>
      <c r="H32" t="s">
        <v>27</v>
      </c>
      <c r="I32" t="s">
        <v>65</v>
      </c>
      <c r="J32">
        <v>14</v>
      </c>
      <c r="L32">
        <v>16</v>
      </c>
      <c r="M32" s="21">
        <v>1156</v>
      </c>
      <c r="N32">
        <v>24</v>
      </c>
      <c r="O32" s="24">
        <f t="shared" si="0"/>
        <v>1.9999308126059432</v>
      </c>
      <c r="Q32">
        <v>14</v>
      </c>
      <c r="R32">
        <v>140740</v>
      </c>
      <c r="S32">
        <v>1790</v>
      </c>
      <c r="T32">
        <v>10</v>
      </c>
      <c r="U32">
        <v>15</v>
      </c>
      <c r="V32">
        <v>2</v>
      </c>
      <c r="X32" t="s">
        <v>27</v>
      </c>
      <c r="Y32" t="s">
        <v>65</v>
      </c>
      <c r="Z32">
        <v>10</v>
      </c>
      <c r="AB32">
        <v>16</v>
      </c>
      <c r="AC32" s="21">
        <v>578</v>
      </c>
      <c r="AD32">
        <v>14</v>
      </c>
      <c r="AF32">
        <v>15</v>
      </c>
      <c r="AG32">
        <v>140757</v>
      </c>
      <c r="AH32">
        <v>1790</v>
      </c>
      <c r="AI32">
        <v>10</v>
      </c>
      <c r="AJ32">
        <v>15</v>
      </c>
      <c r="AK32">
        <v>2</v>
      </c>
      <c r="AM32" t="s">
        <v>27</v>
      </c>
      <c r="AN32" t="s">
        <v>65</v>
      </c>
      <c r="AO32">
        <v>19</v>
      </c>
      <c r="AQ32">
        <v>16</v>
      </c>
      <c r="AR32" s="21">
        <v>849</v>
      </c>
      <c r="AS32">
        <v>3</v>
      </c>
    </row>
    <row r="33" spans="1:45" x14ac:dyDescent="0.35">
      <c r="O33" s="24"/>
      <c r="AF33">
        <v>15</v>
      </c>
      <c r="AG33">
        <v>140757</v>
      </c>
      <c r="AH33">
        <v>1790</v>
      </c>
      <c r="AI33">
        <v>10</v>
      </c>
      <c r="AJ33">
        <v>16</v>
      </c>
      <c r="AK33">
        <v>2</v>
      </c>
      <c r="AM33" t="s">
        <v>80</v>
      </c>
      <c r="AN33" t="s">
        <v>81</v>
      </c>
      <c r="AO33">
        <v>20</v>
      </c>
      <c r="AQ33">
        <v>17</v>
      </c>
      <c r="AR33" s="21">
        <v>3213</v>
      </c>
      <c r="AS33">
        <v>0</v>
      </c>
    </row>
    <row r="34" spans="1:45" x14ac:dyDescent="0.35">
      <c r="A34">
        <v>13</v>
      </c>
      <c r="B34">
        <v>140713</v>
      </c>
      <c r="C34">
        <v>1790</v>
      </c>
      <c r="D34">
        <v>10</v>
      </c>
      <c r="E34">
        <v>19</v>
      </c>
      <c r="F34">
        <v>2</v>
      </c>
      <c r="H34" t="s">
        <v>40</v>
      </c>
      <c r="I34" t="s">
        <v>50</v>
      </c>
      <c r="J34">
        <v>19</v>
      </c>
      <c r="L34">
        <v>22</v>
      </c>
      <c r="M34" s="21">
        <v>18533</v>
      </c>
      <c r="N34">
        <v>94</v>
      </c>
      <c r="O34" s="24">
        <f>+(M34+N34/100)/(AC34+AD34/100)</f>
        <v>2</v>
      </c>
      <c r="Q34">
        <v>14</v>
      </c>
      <c r="R34">
        <v>140740</v>
      </c>
      <c r="S34">
        <v>1790</v>
      </c>
      <c r="T34">
        <v>10</v>
      </c>
      <c r="U34">
        <v>19</v>
      </c>
      <c r="V34">
        <v>2</v>
      </c>
      <c r="X34" t="s">
        <v>40</v>
      </c>
      <c r="Y34" t="s">
        <v>50</v>
      </c>
      <c r="Z34">
        <v>14</v>
      </c>
      <c r="AB34">
        <v>22</v>
      </c>
      <c r="AC34" s="21">
        <v>9266</v>
      </c>
      <c r="AD34">
        <v>97</v>
      </c>
      <c r="AF34">
        <v>15</v>
      </c>
      <c r="AG34">
        <v>140757</v>
      </c>
      <c r="AH34">
        <v>1790</v>
      </c>
      <c r="AI34">
        <v>10</v>
      </c>
      <c r="AJ34">
        <v>19</v>
      </c>
      <c r="AK34">
        <v>2</v>
      </c>
      <c r="AM34" t="s">
        <v>40</v>
      </c>
      <c r="AN34" t="s">
        <v>50</v>
      </c>
      <c r="AO34">
        <v>24</v>
      </c>
      <c r="AQ34">
        <v>22</v>
      </c>
      <c r="AR34" s="21">
        <v>5004</v>
      </c>
      <c r="AS34">
        <v>15</v>
      </c>
    </row>
    <row r="35" spans="1:45" x14ac:dyDescent="0.35">
      <c r="O35" s="24"/>
      <c r="AF35">
        <v>15</v>
      </c>
      <c r="AG35">
        <v>140757</v>
      </c>
      <c r="AH35">
        <v>1790</v>
      </c>
      <c r="AI35">
        <v>10</v>
      </c>
      <c r="AJ35">
        <v>19</v>
      </c>
      <c r="AK35">
        <v>2</v>
      </c>
      <c r="AM35" t="s">
        <v>36</v>
      </c>
      <c r="AN35" t="s">
        <v>64</v>
      </c>
      <c r="AO35">
        <v>25</v>
      </c>
      <c r="AQ35">
        <v>12</v>
      </c>
      <c r="AR35" s="21">
        <v>32560</v>
      </c>
      <c r="AS35">
        <v>0</v>
      </c>
    </row>
    <row r="36" spans="1:45" x14ac:dyDescent="0.35">
      <c r="A36">
        <v>13</v>
      </c>
      <c r="B36">
        <v>140713</v>
      </c>
      <c r="C36">
        <v>1790</v>
      </c>
      <c r="D36">
        <v>10</v>
      </c>
      <c r="E36">
        <v>19</v>
      </c>
      <c r="F36">
        <v>2</v>
      </c>
      <c r="H36" t="s">
        <v>40</v>
      </c>
      <c r="I36" t="s">
        <v>48</v>
      </c>
      <c r="J36">
        <v>20</v>
      </c>
      <c r="L36">
        <v>23</v>
      </c>
      <c r="M36" s="21">
        <v>11901</v>
      </c>
      <c r="N36">
        <v>24</v>
      </c>
      <c r="O36" s="24">
        <f>+(M36+N36/100)/(AC36+AD36/100)</f>
        <v>1.9999932780339593</v>
      </c>
      <c r="Q36">
        <v>14</v>
      </c>
      <c r="R36">
        <v>140740</v>
      </c>
      <c r="S36">
        <v>1790</v>
      </c>
      <c r="T36">
        <v>10</v>
      </c>
      <c r="U36">
        <v>19</v>
      </c>
      <c r="V36">
        <v>2</v>
      </c>
      <c r="X36" t="s">
        <v>40</v>
      </c>
      <c r="Y36" t="s">
        <v>48</v>
      </c>
      <c r="Z36">
        <v>15</v>
      </c>
      <c r="AB36">
        <v>23</v>
      </c>
      <c r="AC36" s="21">
        <v>5950</v>
      </c>
      <c r="AD36">
        <v>64</v>
      </c>
      <c r="AF36">
        <v>15</v>
      </c>
      <c r="AG36">
        <v>140757</v>
      </c>
      <c r="AH36">
        <v>1790</v>
      </c>
      <c r="AI36">
        <v>10</v>
      </c>
      <c r="AJ36">
        <v>19</v>
      </c>
      <c r="AK36">
        <v>2</v>
      </c>
      <c r="AM36" t="s">
        <v>40</v>
      </c>
      <c r="AN36" t="s">
        <v>48</v>
      </c>
      <c r="AO36">
        <v>25</v>
      </c>
      <c r="AQ36">
        <v>23</v>
      </c>
      <c r="AR36" s="21">
        <v>10807</v>
      </c>
      <c r="AS36">
        <v>55</v>
      </c>
    </row>
    <row r="37" spans="1:45" x14ac:dyDescent="0.35">
      <c r="A37">
        <v>13</v>
      </c>
      <c r="B37">
        <v>140713</v>
      </c>
      <c r="C37">
        <v>1790</v>
      </c>
      <c r="D37">
        <v>10</v>
      </c>
      <c r="E37">
        <v>19</v>
      </c>
      <c r="F37">
        <v>2</v>
      </c>
      <c r="H37" t="s">
        <v>57</v>
      </c>
      <c r="I37" t="s">
        <v>66</v>
      </c>
      <c r="J37">
        <v>21</v>
      </c>
      <c r="L37">
        <v>24</v>
      </c>
      <c r="M37" s="21">
        <v>426</v>
      </c>
      <c r="N37">
        <v>0</v>
      </c>
      <c r="O37" s="24">
        <f>+(M37+N37/100)/(AC37+AD37/100)</f>
        <v>2</v>
      </c>
      <c r="Q37">
        <v>14</v>
      </c>
      <c r="R37">
        <v>140740</v>
      </c>
      <c r="S37">
        <v>1790</v>
      </c>
      <c r="T37">
        <v>10</v>
      </c>
      <c r="U37">
        <v>19</v>
      </c>
      <c r="V37">
        <v>2</v>
      </c>
      <c r="X37" t="s">
        <v>57</v>
      </c>
      <c r="Y37" t="s">
        <v>66</v>
      </c>
      <c r="Z37">
        <v>16</v>
      </c>
      <c r="AB37">
        <v>24</v>
      </c>
      <c r="AC37" s="21">
        <v>213</v>
      </c>
      <c r="AF37">
        <v>15</v>
      </c>
      <c r="AG37">
        <v>140757</v>
      </c>
      <c r="AH37">
        <v>1790</v>
      </c>
      <c r="AI37">
        <v>10</v>
      </c>
      <c r="AJ37">
        <v>19</v>
      </c>
      <c r="AK37">
        <v>2</v>
      </c>
      <c r="AM37" t="s">
        <v>57</v>
      </c>
      <c r="AN37" t="s">
        <v>66</v>
      </c>
      <c r="AO37">
        <v>27</v>
      </c>
      <c r="AQ37">
        <v>24</v>
      </c>
      <c r="AR37" s="21">
        <v>303</v>
      </c>
      <c r="AS37">
        <v>71</v>
      </c>
    </row>
    <row r="38" spans="1:45" x14ac:dyDescent="0.35">
      <c r="O38" s="24"/>
      <c r="AF38">
        <v>15</v>
      </c>
      <c r="AG38">
        <v>140757</v>
      </c>
      <c r="AH38">
        <v>1790</v>
      </c>
      <c r="AI38">
        <v>10</v>
      </c>
      <c r="AJ38">
        <v>20</v>
      </c>
      <c r="AK38">
        <v>2</v>
      </c>
      <c r="AM38" t="s">
        <v>40</v>
      </c>
      <c r="AN38" t="s">
        <v>61</v>
      </c>
      <c r="AO38">
        <v>29</v>
      </c>
      <c r="AQ38">
        <v>3</v>
      </c>
      <c r="AR38" s="21">
        <v>28935</v>
      </c>
      <c r="AS38">
        <v>47</v>
      </c>
    </row>
    <row r="39" spans="1:45" x14ac:dyDescent="0.35">
      <c r="O39" s="24"/>
      <c r="AF39">
        <v>15</v>
      </c>
      <c r="AG39">
        <v>140757</v>
      </c>
      <c r="AH39">
        <v>1790</v>
      </c>
      <c r="AI39">
        <v>10</v>
      </c>
      <c r="AJ39">
        <v>21</v>
      </c>
      <c r="AK39">
        <v>3</v>
      </c>
      <c r="AM39" t="s">
        <v>34</v>
      </c>
      <c r="AN39" t="s">
        <v>56</v>
      </c>
      <c r="AO39">
        <v>30</v>
      </c>
      <c r="AQ39">
        <v>27</v>
      </c>
      <c r="AR39" s="21">
        <v>1000</v>
      </c>
      <c r="AS39">
        <v>0</v>
      </c>
    </row>
    <row r="40" spans="1:45" x14ac:dyDescent="0.35">
      <c r="O40" s="24"/>
      <c r="AF40">
        <v>15</v>
      </c>
      <c r="AG40">
        <v>140757</v>
      </c>
      <c r="AH40">
        <v>1790</v>
      </c>
      <c r="AI40">
        <v>10</v>
      </c>
      <c r="AJ40">
        <v>21</v>
      </c>
      <c r="AK40">
        <v>3</v>
      </c>
      <c r="AM40" t="s">
        <v>30</v>
      </c>
      <c r="AN40" t="s">
        <v>82</v>
      </c>
      <c r="AO40">
        <v>32</v>
      </c>
      <c r="AQ40">
        <v>28</v>
      </c>
      <c r="AR40" s="21">
        <v>2795</v>
      </c>
      <c r="AS40">
        <v>0</v>
      </c>
    </row>
    <row r="41" spans="1:45" x14ac:dyDescent="0.35">
      <c r="O41" s="24"/>
      <c r="AF41">
        <v>15</v>
      </c>
      <c r="AG41">
        <v>140757</v>
      </c>
      <c r="AH41">
        <v>1790</v>
      </c>
      <c r="AI41">
        <v>10</v>
      </c>
      <c r="AJ41">
        <v>21</v>
      </c>
      <c r="AK41">
        <v>3</v>
      </c>
      <c r="AM41" t="s">
        <v>30</v>
      </c>
      <c r="AN41" t="s">
        <v>82</v>
      </c>
      <c r="AO41">
        <v>31</v>
      </c>
      <c r="AQ41">
        <v>28</v>
      </c>
      <c r="AR41" s="21">
        <v>4000</v>
      </c>
      <c r="AS41">
        <v>0</v>
      </c>
    </row>
    <row r="42" spans="1:45" x14ac:dyDescent="0.35">
      <c r="O42" s="24"/>
      <c r="AF42">
        <v>15</v>
      </c>
      <c r="AG42">
        <v>140757</v>
      </c>
      <c r="AH42">
        <v>1790</v>
      </c>
      <c r="AI42">
        <v>10</v>
      </c>
      <c r="AJ42">
        <v>21</v>
      </c>
      <c r="AK42">
        <v>3</v>
      </c>
      <c r="AM42" t="s">
        <v>27</v>
      </c>
      <c r="AN42" t="s">
        <v>83</v>
      </c>
      <c r="AO42">
        <v>33</v>
      </c>
      <c r="AQ42">
        <v>25</v>
      </c>
      <c r="AR42" s="21">
        <v>4000</v>
      </c>
      <c r="AS42">
        <v>0</v>
      </c>
    </row>
    <row r="43" spans="1:45" x14ac:dyDescent="0.35">
      <c r="O43" s="24"/>
      <c r="AF43">
        <v>15</v>
      </c>
      <c r="AG43">
        <v>140757</v>
      </c>
      <c r="AH43">
        <v>1790</v>
      </c>
      <c r="AI43">
        <v>10</v>
      </c>
      <c r="AJ43">
        <v>21</v>
      </c>
      <c r="AK43">
        <v>3</v>
      </c>
      <c r="AM43" t="s">
        <v>27</v>
      </c>
      <c r="AN43" t="s">
        <v>83</v>
      </c>
      <c r="AO43">
        <v>34</v>
      </c>
      <c r="AQ43">
        <v>25</v>
      </c>
      <c r="AR43" s="21">
        <v>2795</v>
      </c>
      <c r="AS43">
        <v>0</v>
      </c>
    </row>
    <row r="44" spans="1:45" x14ac:dyDescent="0.35">
      <c r="O44" s="24"/>
      <c r="AF44">
        <v>15</v>
      </c>
      <c r="AG44">
        <v>140757</v>
      </c>
      <c r="AH44">
        <v>1790</v>
      </c>
      <c r="AI44">
        <v>10</v>
      </c>
      <c r="AJ44">
        <v>21</v>
      </c>
      <c r="AK44">
        <v>3</v>
      </c>
      <c r="AM44" t="s">
        <v>28</v>
      </c>
      <c r="AN44" t="s">
        <v>84</v>
      </c>
      <c r="AO44">
        <v>35</v>
      </c>
      <c r="AQ44">
        <v>29</v>
      </c>
      <c r="AR44" s="21">
        <v>5000</v>
      </c>
      <c r="AS44">
        <v>0</v>
      </c>
    </row>
    <row r="45" spans="1:45" x14ac:dyDescent="0.35">
      <c r="O45" s="24"/>
      <c r="AF45">
        <v>15</v>
      </c>
      <c r="AG45">
        <v>140757</v>
      </c>
      <c r="AH45">
        <v>1790</v>
      </c>
      <c r="AI45">
        <v>10</v>
      </c>
      <c r="AJ45">
        <v>21</v>
      </c>
      <c r="AK45">
        <v>3</v>
      </c>
      <c r="AM45" t="s">
        <v>28</v>
      </c>
      <c r="AN45" t="s">
        <v>84</v>
      </c>
      <c r="AO45">
        <v>36</v>
      </c>
      <c r="AQ45">
        <v>29</v>
      </c>
      <c r="AR45" s="21">
        <v>4000</v>
      </c>
      <c r="AS45">
        <v>0</v>
      </c>
    </row>
    <row r="46" spans="1:45" x14ac:dyDescent="0.35">
      <c r="O46" s="24"/>
      <c r="AF46">
        <v>15</v>
      </c>
      <c r="AG46">
        <v>140757</v>
      </c>
      <c r="AH46">
        <v>1790</v>
      </c>
      <c r="AI46">
        <v>10</v>
      </c>
      <c r="AJ46">
        <v>21</v>
      </c>
      <c r="AK46">
        <v>3</v>
      </c>
      <c r="AM46" t="s">
        <v>28</v>
      </c>
      <c r="AN46" t="s">
        <v>84</v>
      </c>
      <c r="AO46">
        <v>37</v>
      </c>
      <c r="AQ46">
        <v>29</v>
      </c>
      <c r="AR46" s="21">
        <v>4589</v>
      </c>
      <c r="AS46">
        <v>61</v>
      </c>
    </row>
    <row r="47" spans="1:45" x14ac:dyDescent="0.35">
      <c r="A47">
        <v>13</v>
      </c>
      <c r="B47">
        <v>140713</v>
      </c>
      <c r="C47">
        <v>1790</v>
      </c>
      <c r="D47">
        <v>10</v>
      </c>
      <c r="E47">
        <v>21</v>
      </c>
      <c r="F47">
        <v>3</v>
      </c>
      <c r="H47" t="s">
        <v>67</v>
      </c>
      <c r="I47" t="s">
        <v>305</v>
      </c>
      <c r="J47">
        <v>21</v>
      </c>
      <c r="L47">
        <v>20</v>
      </c>
      <c r="M47" s="21">
        <v>6256</v>
      </c>
      <c r="N47">
        <v>30</v>
      </c>
      <c r="O47" s="24">
        <f>+(M47+N47/100)/(AC47+AD47/100)</f>
        <v>1.9999936064651427</v>
      </c>
      <c r="Q47">
        <v>14</v>
      </c>
      <c r="R47">
        <v>140740</v>
      </c>
      <c r="S47">
        <v>1790</v>
      </c>
      <c r="T47">
        <v>10</v>
      </c>
      <c r="U47">
        <v>21</v>
      </c>
      <c r="V47">
        <v>3</v>
      </c>
      <c r="X47" t="s">
        <v>67</v>
      </c>
      <c r="Y47" t="s">
        <v>305</v>
      </c>
      <c r="Z47">
        <v>24</v>
      </c>
      <c r="AB47">
        <v>20</v>
      </c>
      <c r="AC47" s="21">
        <v>3128</v>
      </c>
      <c r="AD47">
        <v>16</v>
      </c>
      <c r="AF47">
        <v>15</v>
      </c>
      <c r="AG47">
        <v>140757</v>
      </c>
      <c r="AH47">
        <v>1790</v>
      </c>
      <c r="AI47">
        <v>10</v>
      </c>
      <c r="AJ47">
        <v>21</v>
      </c>
      <c r="AK47">
        <v>3</v>
      </c>
      <c r="AM47" t="s">
        <v>67</v>
      </c>
      <c r="AN47" t="s">
        <v>305</v>
      </c>
      <c r="AO47">
        <v>38</v>
      </c>
      <c r="AQ47">
        <v>20</v>
      </c>
      <c r="AR47" s="21">
        <v>1889</v>
      </c>
      <c r="AS47">
        <v>42</v>
      </c>
    </row>
    <row r="48" spans="1:45" x14ac:dyDescent="0.35">
      <c r="O48" s="24"/>
      <c r="AF48">
        <v>15</v>
      </c>
      <c r="AG48">
        <v>140757</v>
      </c>
      <c r="AH48">
        <v>1790</v>
      </c>
      <c r="AI48">
        <v>10</v>
      </c>
      <c r="AJ48">
        <v>22</v>
      </c>
      <c r="AK48">
        <v>3</v>
      </c>
      <c r="AM48" t="s">
        <v>85</v>
      </c>
      <c r="AN48" t="s">
        <v>86</v>
      </c>
      <c r="AO48">
        <v>41</v>
      </c>
      <c r="AQ48">
        <v>30</v>
      </c>
      <c r="AR48" s="21">
        <v>19809</v>
      </c>
      <c r="AS48">
        <v>88</v>
      </c>
    </row>
    <row r="49" spans="1:45" x14ac:dyDescent="0.35">
      <c r="O49" s="24"/>
      <c r="AF49">
        <v>15</v>
      </c>
      <c r="AG49">
        <v>140802</v>
      </c>
      <c r="AH49">
        <v>1790</v>
      </c>
      <c r="AI49">
        <v>10</v>
      </c>
      <c r="AJ49">
        <v>22</v>
      </c>
      <c r="AK49">
        <v>3</v>
      </c>
      <c r="AM49" t="s">
        <v>87</v>
      </c>
      <c r="AN49" t="s">
        <v>88</v>
      </c>
      <c r="AO49">
        <v>42</v>
      </c>
      <c r="AQ49">
        <v>31</v>
      </c>
      <c r="AR49" s="21">
        <v>9000</v>
      </c>
      <c r="AS49">
        <v>65</v>
      </c>
    </row>
    <row r="50" spans="1:45" x14ac:dyDescent="0.35">
      <c r="A50">
        <v>13</v>
      </c>
      <c r="B50">
        <v>140713</v>
      </c>
      <c r="C50">
        <v>1790</v>
      </c>
      <c r="D50">
        <v>10</v>
      </c>
      <c r="E50">
        <v>22</v>
      </c>
      <c r="F50">
        <v>3</v>
      </c>
      <c r="H50" t="s">
        <v>33</v>
      </c>
      <c r="I50" t="s">
        <v>49</v>
      </c>
      <c r="J50">
        <v>23</v>
      </c>
      <c r="L50">
        <v>18</v>
      </c>
      <c r="M50" s="21">
        <v>1520</v>
      </c>
      <c r="N50">
        <v>58</v>
      </c>
      <c r="O50" s="24">
        <f>+(M50+N50/100)/(AC50+AD50/100)</f>
        <v>1.9999736945942392</v>
      </c>
      <c r="Q50">
        <v>14</v>
      </c>
      <c r="R50">
        <v>140740</v>
      </c>
      <c r="S50">
        <v>1790</v>
      </c>
      <c r="T50">
        <v>10</v>
      </c>
      <c r="U50">
        <v>22</v>
      </c>
      <c r="V50">
        <v>3</v>
      </c>
      <c r="X50" t="s">
        <v>33</v>
      </c>
      <c r="Y50" t="s">
        <v>49</v>
      </c>
      <c r="Z50">
        <v>26</v>
      </c>
      <c r="AB50">
        <v>18</v>
      </c>
      <c r="AC50" s="21">
        <v>760</v>
      </c>
      <c r="AD50">
        <v>30</v>
      </c>
      <c r="AF50">
        <v>15</v>
      </c>
      <c r="AG50">
        <v>140802</v>
      </c>
      <c r="AH50">
        <v>1790</v>
      </c>
      <c r="AI50">
        <v>10</v>
      </c>
      <c r="AJ50">
        <v>22</v>
      </c>
      <c r="AK50">
        <v>3</v>
      </c>
      <c r="AM50" t="s">
        <v>33</v>
      </c>
      <c r="AN50" t="s">
        <v>49</v>
      </c>
      <c r="AO50">
        <v>43</v>
      </c>
      <c r="AQ50">
        <v>18</v>
      </c>
      <c r="AR50" s="21">
        <v>1004</v>
      </c>
      <c r="AS50">
        <v>7</v>
      </c>
    </row>
    <row r="51" spans="1:45" x14ac:dyDescent="0.35">
      <c r="A51">
        <v>13</v>
      </c>
      <c r="B51">
        <v>140713</v>
      </c>
      <c r="C51">
        <v>1790</v>
      </c>
      <c r="D51">
        <v>10</v>
      </c>
      <c r="E51">
        <v>23</v>
      </c>
      <c r="F51">
        <v>3</v>
      </c>
      <c r="H51" t="s">
        <v>57</v>
      </c>
      <c r="I51" t="s">
        <v>66</v>
      </c>
      <c r="J51">
        <v>24</v>
      </c>
      <c r="L51">
        <v>24</v>
      </c>
      <c r="M51" s="21">
        <v>2545</v>
      </c>
      <c r="N51">
        <v>0</v>
      </c>
      <c r="O51" s="24">
        <f>+(M51+N51/100)/(AC51+AD51/100)</f>
        <v>1.9999685663093705</v>
      </c>
      <c r="Q51">
        <v>14</v>
      </c>
      <c r="R51">
        <v>140740</v>
      </c>
      <c r="S51">
        <v>1790</v>
      </c>
      <c r="T51">
        <v>10</v>
      </c>
      <c r="U51">
        <v>23</v>
      </c>
      <c r="V51">
        <v>3</v>
      </c>
      <c r="X51" t="s">
        <v>57</v>
      </c>
      <c r="Y51" t="s">
        <v>66</v>
      </c>
      <c r="Z51">
        <v>27</v>
      </c>
      <c r="AB51">
        <v>24</v>
      </c>
      <c r="AC51" s="21">
        <v>1272</v>
      </c>
      <c r="AD51">
        <v>52</v>
      </c>
      <c r="AF51">
        <v>15</v>
      </c>
      <c r="AG51">
        <v>140802</v>
      </c>
      <c r="AH51">
        <v>1790</v>
      </c>
      <c r="AI51">
        <v>10</v>
      </c>
      <c r="AJ51">
        <v>23</v>
      </c>
      <c r="AK51">
        <v>3</v>
      </c>
      <c r="AM51" t="s">
        <v>57</v>
      </c>
      <c r="AN51" t="s">
        <v>66</v>
      </c>
      <c r="AO51">
        <v>44</v>
      </c>
      <c r="AQ51">
        <v>24</v>
      </c>
      <c r="AR51" s="21">
        <v>1571</v>
      </c>
      <c r="AS51">
        <v>45</v>
      </c>
    </row>
    <row r="52" spans="1:45" x14ac:dyDescent="0.35">
      <c r="A52">
        <v>13</v>
      </c>
      <c r="B52">
        <v>140713</v>
      </c>
      <c r="C52">
        <v>1790</v>
      </c>
      <c r="D52">
        <v>10</v>
      </c>
      <c r="E52">
        <v>27</v>
      </c>
      <c r="F52">
        <v>4</v>
      </c>
      <c r="H52" t="s">
        <v>51</v>
      </c>
      <c r="I52" t="s">
        <v>52</v>
      </c>
      <c r="J52">
        <v>31</v>
      </c>
      <c r="L52">
        <v>7</v>
      </c>
      <c r="M52" s="21">
        <v>1573</v>
      </c>
      <c r="N52">
        <v>76</v>
      </c>
      <c r="O52" s="24">
        <f>+(M52+N52/100)/(AC52+AD52/100)</f>
        <v>1.9999491676197738</v>
      </c>
      <c r="Q52">
        <v>14</v>
      </c>
      <c r="R52">
        <v>140740</v>
      </c>
      <c r="S52">
        <v>1790</v>
      </c>
      <c r="T52">
        <v>10</v>
      </c>
      <c r="U52">
        <v>27</v>
      </c>
      <c r="V52">
        <v>4</v>
      </c>
      <c r="X52" t="s">
        <v>51</v>
      </c>
      <c r="Y52" t="s">
        <v>52</v>
      </c>
      <c r="Z52">
        <v>32</v>
      </c>
      <c r="AB52">
        <v>7</v>
      </c>
      <c r="AC52" s="21">
        <v>786</v>
      </c>
      <c r="AD52">
        <v>90</v>
      </c>
      <c r="AF52">
        <v>15</v>
      </c>
      <c r="AG52">
        <v>140802</v>
      </c>
      <c r="AH52">
        <v>1790</v>
      </c>
      <c r="AI52">
        <v>10</v>
      </c>
      <c r="AJ52">
        <v>26</v>
      </c>
      <c r="AK52">
        <v>4</v>
      </c>
      <c r="AM52" t="s">
        <v>51</v>
      </c>
      <c r="AN52" t="s">
        <v>52</v>
      </c>
      <c r="AO52">
        <v>55</v>
      </c>
      <c r="AQ52">
        <v>7</v>
      </c>
      <c r="AR52" s="21">
        <v>849</v>
      </c>
      <c r="AS52">
        <v>83</v>
      </c>
    </row>
    <row r="53" spans="1:45" x14ac:dyDescent="0.35">
      <c r="A53">
        <v>13</v>
      </c>
      <c r="B53">
        <v>140713</v>
      </c>
      <c r="C53">
        <v>1790</v>
      </c>
      <c r="D53">
        <v>10</v>
      </c>
      <c r="E53">
        <v>27</v>
      </c>
      <c r="F53">
        <v>4</v>
      </c>
      <c r="H53" t="s">
        <v>68</v>
      </c>
      <c r="J53">
        <v>32</v>
      </c>
      <c r="L53">
        <v>6</v>
      </c>
      <c r="M53" s="21">
        <v>1632</v>
      </c>
      <c r="N53">
        <v>10</v>
      </c>
      <c r="O53" s="24">
        <f>+(M53+N53/100)/(AC53+AD53/100)</f>
        <v>2</v>
      </c>
      <c r="Q53">
        <v>14</v>
      </c>
      <c r="R53">
        <v>140740</v>
      </c>
      <c r="S53">
        <v>1790</v>
      </c>
      <c r="T53">
        <v>10</v>
      </c>
      <c r="U53">
        <v>27</v>
      </c>
      <c r="V53">
        <v>4</v>
      </c>
      <c r="X53" t="s">
        <v>68</v>
      </c>
      <c r="Z53">
        <v>33</v>
      </c>
      <c r="AB53">
        <v>6</v>
      </c>
      <c r="AC53" s="21">
        <v>816</v>
      </c>
      <c r="AD53">
        <v>5</v>
      </c>
      <c r="AF53">
        <v>15</v>
      </c>
      <c r="AG53">
        <v>140802</v>
      </c>
      <c r="AH53">
        <v>1790</v>
      </c>
      <c r="AI53">
        <v>10</v>
      </c>
      <c r="AJ53">
        <v>26</v>
      </c>
      <c r="AK53">
        <v>4</v>
      </c>
      <c r="AM53" t="s">
        <v>68</v>
      </c>
      <c r="AO53">
        <v>56</v>
      </c>
      <c r="AQ53">
        <v>6</v>
      </c>
      <c r="AR53" s="21">
        <v>881</v>
      </c>
      <c r="AS53">
        <v>33</v>
      </c>
    </row>
    <row r="54" spans="1:45" x14ac:dyDescent="0.35">
      <c r="A54">
        <v>13</v>
      </c>
      <c r="B54">
        <v>140713</v>
      </c>
      <c r="C54">
        <v>1790</v>
      </c>
      <c r="D54">
        <v>10</v>
      </c>
      <c r="E54">
        <v>28</v>
      </c>
      <c r="F54">
        <v>4</v>
      </c>
      <c r="H54" t="s">
        <v>37</v>
      </c>
      <c r="I54" t="s">
        <v>69</v>
      </c>
      <c r="J54">
        <v>34</v>
      </c>
      <c r="L54">
        <v>36</v>
      </c>
      <c r="M54" s="21">
        <v>890</v>
      </c>
      <c r="N54">
        <v>42</v>
      </c>
      <c r="O54" s="24">
        <f>+(M54+N54/100)/(AC54+AD54/100)</f>
        <v>1.9999101587943309</v>
      </c>
      <c r="Q54">
        <v>14</v>
      </c>
      <c r="R54">
        <v>140740</v>
      </c>
      <c r="S54">
        <v>1790</v>
      </c>
      <c r="T54">
        <v>10</v>
      </c>
      <c r="U54">
        <v>28</v>
      </c>
      <c r="V54">
        <v>4</v>
      </c>
      <c r="X54" t="s">
        <v>37</v>
      </c>
      <c r="Y54" t="s">
        <v>69</v>
      </c>
      <c r="Z54">
        <v>36</v>
      </c>
      <c r="AB54">
        <v>36</v>
      </c>
      <c r="AC54" s="21">
        <v>445</v>
      </c>
      <c r="AD54">
        <v>23</v>
      </c>
      <c r="AE54" s="22">
        <f>SUM(AC$13:AC84)+SUM(AD$13:AD84)/100</f>
        <v>133137.35999999999</v>
      </c>
      <c r="AF54">
        <v>44</v>
      </c>
      <c r="AG54">
        <v>140848</v>
      </c>
      <c r="AH54">
        <v>1790</v>
      </c>
      <c r="AI54">
        <v>10</v>
      </c>
      <c r="AJ54">
        <v>28</v>
      </c>
      <c r="AK54">
        <v>4</v>
      </c>
      <c r="AM54" t="s">
        <v>37</v>
      </c>
      <c r="AN54" t="s">
        <v>89</v>
      </c>
      <c r="AO54">
        <v>57</v>
      </c>
      <c r="AQ54">
        <v>36</v>
      </c>
      <c r="AR54" s="21">
        <v>488</v>
      </c>
      <c r="AS54">
        <v>32</v>
      </c>
    </row>
    <row r="55" spans="1:45" x14ac:dyDescent="0.35">
      <c r="O55" s="24"/>
      <c r="AE55" s="22">
        <f>+AE54-133137.36</f>
        <v>0</v>
      </c>
      <c r="AF55">
        <v>44</v>
      </c>
      <c r="AG55">
        <v>140848</v>
      </c>
      <c r="AH55">
        <v>1790</v>
      </c>
      <c r="AI55">
        <v>10</v>
      </c>
      <c r="AJ55">
        <v>28</v>
      </c>
      <c r="AK55">
        <v>4</v>
      </c>
      <c r="AM55" t="s">
        <v>39</v>
      </c>
      <c r="AN55" t="s">
        <v>90</v>
      </c>
      <c r="AO55">
        <v>58</v>
      </c>
      <c r="AQ55">
        <v>37</v>
      </c>
      <c r="AR55" s="21">
        <v>2779</v>
      </c>
      <c r="AS55">
        <v>0</v>
      </c>
    </row>
    <row r="56" spans="1:45" x14ac:dyDescent="0.35">
      <c r="O56" s="24"/>
      <c r="AF56">
        <v>44</v>
      </c>
      <c r="AG56">
        <v>140848</v>
      </c>
      <c r="AH56">
        <v>1790</v>
      </c>
      <c r="AI56">
        <v>10</v>
      </c>
      <c r="AJ56">
        <v>28</v>
      </c>
      <c r="AK56">
        <v>4</v>
      </c>
      <c r="AM56" t="s">
        <v>27</v>
      </c>
      <c r="AN56" t="s">
        <v>83</v>
      </c>
      <c r="AO56">
        <v>59</v>
      </c>
      <c r="AQ56">
        <v>25</v>
      </c>
      <c r="AR56" s="21">
        <v>2000</v>
      </c>
      <c r="AS56">
        <v>0</v>
      </c>
    </row>
    <row r="57" spans="1:45" x14ac:dyDescent="0.35">
      <c r="A57">
        <v>13</v>
      </c>
      <c r="B57">
        <v>140713</v>
      </c>
      <c r="C57">
        <v>1790</v>
      </c>
      <c r="D57">
        <v>10</v>
      </c>
      <c r="E57">
        <v>30</v>
      </c>
      <c r="F57">
        <v>5</v>
      </c>
      <c r="H57" t="s">
        <v>67</v>
      </c>
      <c r="I57" t="s">
        <v>305</v>
      </c>
      <c r="J57">
        <v>46</v>
      </c>
      <c r="L57">
        <v>20</v>
      </c>
      <c r="M57" s="21">
        <v>2000</v>
      </c>
      <c r="N57">
        <v>60</v>
      </c>
      <c r="O57" s="24">
        <f>+(M57+N57/100)/(AC57+AD57/100)</f>
        <v>1.9999600127959052</v>
      </c>
      <c r="Q57">
        <v>14</v>
      </c>
      <c r="R57">
        <v>140740</v>
      </c>
      <c r="S57">
        <v>1790</v>
      </c>
      <c r="T57">
        <v>10</v>
      </c>
      <c r="U57">
        <v>30</v>
      </c>
      <c r="V57">
        <v>5</v>
      </c>
      <c r="X57" t="s">
        <v>67</v>
      </c>
      <c r="Y57" t="s">
        <v>305</v>
      </c>
      <c r="Z57">
        <v>41</v>
      </c>
      <c r="AB57">
        <v>20</v>
      </c>
      <c r="AC57" s="21">
        <v>1000</v>
      </c>
      <c r="AD57">
        <v>32</v>
      </c>
      <c r="AF57">
        <v>44</v>
      </c>
      <c r="AG57">
        <v>140848</v>
      </c>
      <c r="AH57">
        <v>1790</v>
      </c>
      <c r="AI57">
        <v>10</v>
      </c>
      <c r="AJ57">
        <v>30</v>
      </c>
      <c r="AK57">
        <v>5</v>
      </c>
      <c r="AM57" t="s">
        <v>67</v>
      </c>
      <c r="AN57" t="s">
        <v>305</v>
      </c>
      <c r="AO57">
        <v>28</v>
      </c>
      <c r="AQ57">
        <v>20</v>
      </c>
      <c r="AR57" s="21">
        <v>944</v>
      </c>
      <c r="AS57">
        <v>49</v>
      </c>
    </row>
    <row r="58" spans="1:45" x14ac:dyDescent="0.35">
      <c r="A58">
        <v>13</v>
      </c>
      <c r="B58">
        <v>140713</v>
      </c>
      <c r="C58">
        <v>1790</v>
      </c>
      <c r="D58">
        <v>11</v>
      </c>
      <c r="E58">
        <v>1</v>
      </c>
      <c r="F58">
        <v>5</v>
      </c>
      <c r="H58" t="s">
        <v>67</v>
      </c>
      <c r="I58" t="s">
        <v>305</v>
      </c>
      <c r="J58">
        <v>47</v>
      </c>
      <c r="L58">
        <v>20</v>
      </c>
      <c r="M58" s="21">
        <v>2000</v>
      </c>
      <c r="N58">
        <v>40</v>
      </c>
      <c r="O58" s="24">
        <f>+(M58+N58/100)/(AC58+AD58/100)</f>
        <v>2</v>
      </c>
      <c r="Q58">
        <v>14</v>
      </c>
      <c r="R58">
        <v>140740</v>
      </c>
      <c r="S58">
        <v>1790</v>
      </c>
      <c r="T58">
        <v>11</v>
      </c>
      <c r="U58">
        <v>1</v>
      </c>
      <c r="V58">
        <v>5</v>
      </c>
      <c r="X58" t="s">
        <v>67</v>
      </c>
      <c r="Y58" t="s">
        <v>305</v>
      </c>
      <c r="Z58">
        <v>42</v>
      </c>
      <c r="AB58">
        <v>20</v>
      </c>
      <c r="AC58" s="21">
        <v>1000</v>
      </c>
      <c r="AD58">
        <v>20</v>
      </c>
      <c r="AF58">
        <v>44</v>
      </c>
      <c r="AG58">
        <v>140848</v>
      </c>
      <c r="AH58">
        <v>1790</v>
      </c>
      <c r="AI58">
        <v>11</v>
      </c>
      <c r="AJ58">
        <v>1</v>
      </c>
      <c r="AK58">
        <v>5</v>
      </c>
      <c r="AM58" t="s">
        <v>67</v>
      </c>
      <c r="AN58" t="s">
        <v>305</v>
      </c>
      <c r="AO58">
        <v>69</v>
      </c>
      <c r="AQ58">
        <v>20</v>
      </c>
      <c r="AR58" s="21">
        <v>733</v>
      </c>
      <c r="AS58">
        <v>21</v>
      </c>
    </row>
    <row r="59" spans="1:45" x14ac:dyDescent="0.35">
      <c r="A59">
        <v>13</v>
      </c>
      <c r="B59">
        <v>140713</v>
      </c>
      <c r="C59">
        <v>1790</v>
      </c>
      <c r="D59">
        <v>11</v>
      </c>
      <c r="E59">
        <v>1</v>
      </c>
      <c r="F59">
        <v>5</v>
      </c>
      <c r="H59" t="s">
        <v>27</v>
      </c>
      <c r="I59" t="s">
        <v>70</v>
      </c>
      <c r="J59">
        <v>48</v>
      </c>
      <c r="L59">
        <v>42</v>
      </c>
      <c r="M59" s="21">
        <v>1336</v>
      </c>
      <c r="N59">
        <v>28</v>
      </c>
      <c r="O59" s="24">
        <f>+(M59+N59/100)/(AC59+AD59/100)</f>
        <v>1.999940134099617</v>
      </c>
      <c r="Q59">
        <v>14</v>
      </c>
      <c r="R59">
        <v>140740</v>
      </c>
      <c r="S59">
        <v>1790</v>
      </c>
      <c r="T59">
        <v>11</v>
      </c>
      <c r="U59">
        <v>1</v>
      </c>
      <c r="V59">
        <v>5</v>
      </c>
      <c r="X59" t="s">
        <v>27</v>
      </c>
      <c r="Y59" t="s">
        <v>70</v>
      </c>
      <c r="Z59">
        <v>43</v>
      </c>
      <c r="AB59">
        <v>42</v>
      </c>
      <c r="AC59" s="21">
        <v>668</v>
      </c>
      <c r="AD59">
        <v>16</v>
      </c>
      <c r="AF59">
        <v>44</v>
      </c>
      <c r="AG59">
        <v>140848</v>
      </c>
      <c r="AH59">
        <v>1790</v>
      </c>
      <c r="AI59">
        <v>11</v>
      </c>
      <c r="AJ59">
        <v>4</v>
      </c>
      <c r="AK59">
        <v>5</v>
      </c>
      <c r="AM59" t="s">
        <v>27</v>
      </c>
      <c r="AN59" t="s">
        <v>91</v>
      </c>
      <c r="AO59">
        <v>70</v>
      </c>
      <c r="AQ59">
        <v>42</v>
      </c>
      <c r="AR59" s="26">
        <v>1981</v>
      </c>
      <c r="AS59" s="27">
        <v>45</v>
      </c>
    </row>
    <row r="60" spans="1:45" x14ac:dyDescent="0.35">
      <c r="A60">
        <v>13</v>
      </c>
      <c r="B60">
        <v>140713</v>
      </c>
      <c r="C60">
        <v>1790</v>
      </c>
      <c r="D60">
        <v>11</v>
      </c>
      <c r="E60">
        <v>4</v>
      </c>
      <c r="F60">
        <v>5</v>
      </c>
      <c r="H60" t="s">
        <v>34</v>
      </c>
      <c r="I60" t="s">
        <v>71</v>
      </c>
      <c r="J60">
        <v>49</v>
      </c>
      <c r="L60">
        <v>43</v>
      </c>
      <c r="M60" s="21">
        <v>1697</v>
      </c>
      <c r="N60">
        <v>89</v>
      </c>
      <c r="O60" s="24">
        <f>+(M60+N60/100)/(AC60+AD60/100)</f>
        <v>1.9999882207432711</v>
      </c>
      <c r="Q60">
        <v>14</v>
      </c>
      <c r="R60">
        <v>140740</v>
      </c>
      <c r="S60">
        <v>1790</v>
      </c>
      <c r="T60">
        <v>11</v>
      </c>
      <c r="U60">
        <v>4</v>
      </c>
      <c r="V60">
        <v>5</v>
      </c>
      <c r="X60" t="s">
        <v>34</v>
      </c>
      <c r="Y60" t="s">
        <v>71</v>
      </c>
      <c r="Z60">
        <v>44</v>
      </c>
      <c r="AB60">
        <v>43</v>
      </c>
      <c r="AC60" s="21">
        <v>848</v>
      </c>
      <c r="AD60">
        <v>95</v>
      </c>
      <c r="AF60">
        <v>44</v>
      </c>
      <c r="AG60">
        <v>140848</v>
      </c>
      <c r="AH60">
        <v>1790</v>
      </c>
      <c r="AI60">
        <v>11</v>
      </c>
      <c r="AJ60">
        <v>4</v>
      </c>
      <c r="AK60">
        <v>5</v>
      </c>
      <c r="AM60" t="s">
        <v>34</v>
      </c>
      <c r="AN60" t="s">
        <v>71</v>
      </c>
      <c r="AO60">
        <v>73</v>
      </c>
      <c r="AQ60">
        <v>43</v>
      </c>
      <c r="AR60" s="21">
        <v>639</v>
      </c>
      <c r="AS60">
        <v>96</v>
      </c>
    </row>
    <row r="61" spans="1:45" x14ac:dyDescent="0.35">
      <c r="A61">
        <v>13</v>
      </c>
      <c r="B61">
        <v>140713</v>
      </c>
      <c r="C61">
        <v>1790</v>
      </c>
      <c r="D61">
        <v>11</v>
      </c>
      <c r="E61">
        <v>5</v>
      </c>
      <c r="F61">
        <v>6</v>
      </c>
      <c r="H61" t="s">
        <v>33</v>
      </c>
      <c r="I61" t="s">
        <v>49</v>
      </c>
      <c r="J61">
        <v>55</v>
      </c>
      <c r="L61">
        <v>18</v>
      </c>
      <c r="M61" s="21">
        <v>1410</v>
      </c>
      <c r="N61">
        <v>6</v>
      </c>
      <c r="O61" s="24">
        <f>+(M61+N61/100)/(AC61+AD61/100)</f>
        <v>1.9999716328151596</v>
      </c>
      <c r="Q61">
        <v>14</v>
      </c>
      <c r="R61">
        <v>140740</v>
      </c>
      <c r="S61">
        <v>1790</v>
      </c>
      <c r="T61">
        <v>11</v>
      </c>
      <c r="U61">
        <v>5</v>
      </c>
      <c r="V61">
        <v>6</v>
      </c>
      <c r="X61" t="s">
        <v>33</v>
      </c>
      <c r="Y61" t="s">
        <v>49</v>
      </c>
      <c r="Z61">
        <v>47</v>
      </c>
      <c r="AB61">
        <v>18</v>
      </c>
      <c r="AC61" s="21">
        <v>705</v>
      </c>
      <c r="AD61">
        <v>4</v>
      </c>
      <c r="AF61">
        <v>44</v>
      </c>
      <c r="AG61">
        <v>140848</v>
      </c>
      <c r="AH61">
        <v>1790</v>
      </c>
      <c r="AI61">
        <v>11</v>
      </c>
      <c r="AJ61">
        <v>5</v>
      </c>
      <c r="AK61">
        <v>6</v>
      </c>
      <c r="AM61" t="s">
        <v>33</v>
      </c>
      <c r="AN61" t="s">
        <v>49</v>
      </c>
      <c r="AO61">
        <v>74</v>
      </c>
      <c r="AQ61">
        <v>18</v>
      </c>
      <c r="AR61" s="21">
        <v>769</v>
      </c>
      <c r="AS61">
        <v>31</v>
      </c>
    </row>
    <row r="62" spans="1:45" x14ac:dyDescent="0.35">
      <c r="O62" s="24"/>
      <c r="AF62">
        <v>44</v>
      </c>
      <c r="AG62">
        <v>140848</v>
      </c>
      <c r="AH62">
        <v>1790</v>
      </c>
      <c r="AI62">
        <v>11</v>
      </c>
      <c r="AJ62">
        <v>5</v>
      </c>
      <c r="AK62">
        <v>6</v>
      </c>
      <c r="AM62" t="s">
        <v>40</v>
      </c>
      <c r="AN62" t="s">
        <v>61</v>
      </c>
      <c r="AO62">
        <v>71</v>
      </c>
      <c r="AQ62">
        <v>3</v>
      </c>
      <c r="AR62" s="29">
        <v>1981</v>
      </c>
      <c r="AS62" s="23">
        <v>44</v>
      </c>
    </row>
    <row r="63" spans="1:45" x14ac:dyDescent="0.35">
      <c r="A63">
        <v>13</v>
      </c>
      <c r="B63">
        <v>140713</v>
      </c>
      <c r="C63">
        <v>1790</v>
      </c>
      <c r="D63">
        <v>11</v>
      </c>
      <c r="E63">
        <v>6</v>
      </c>
      <c r="F63">
        <v>6</v>
      </c>
      <c r="H63" t="s">
        <v>28</v>
      </c>
      <c r="I63" t="s">
        <v>29</v>
      </c>
      <c r="J63">
        <v>57</v>
      </c>
      <c r="L63">
        <v>46</v>
      </c>
      <c r="M63" s="21">
        <v>339</v>
      </c>
      <c r="N63">
        <v>16</v>
      </c>
      <c r="O63" s="24">
        <f>+(M63+N63/100)/(AC63+AD63/100)</f>
        <v>2</v>
      </c>
      <c r="Q63">
        <v>14</v>
      </c>
      <c r="R63">
        <v>140740</v>
      </c>
      <c r="S63">
        <v>1790</v>
      </c>
      <c r="T63">
        <v>11</v>
      </c>
      <c r="U63">
        <v>6</v>
      </c>
      <c r="V63">
        <v>6</v>
      </c>
      <c r="X63" t="s">
        <v>28</v>
      </c>
      <c r="Y63" t="s">
        <v>29</v>
      </c>
      <c r="Z63">
        <v>48</v>
      </c>
      <c r="AB63">
        <v>46</v>
      </c>
      <c r="AC63" s="21">
        <v>169</v>
      </c>
      <c r="AD63">
        <v>58</v>
      </c>
      <c r="AF63">
        <v>44</v>
      </c>
      <c r="AG63">
        <v>140848</v>
      </c>
      <c r="AH63">
        <v>1790</v>
      </c>
      <c r="AI63">
        <v>11</v>
      </c>
      <c r="AJ63">
        <v>6</v>
      </c>
      <c r="AK63">
        <v>6</v>
      </c>
      <c r="AM63" t="s">
        <v>28</v>
      </c>
      <c r="AN63" t="s">
        <v>29</v>
      </c>
      <c r="AO63">
        <v>75</v>
      </c>
      <c r="AQ63">
        <v>46</v>
      </c>
      <c r="AR63" s="21">
        <v>333</v>
      </c>
      <c r="AS63">
        <v>21</v>
      </c>
    </row>
    <row r="64" spans="1:45" x14ac:dyDescent="0.35">
      <c r="A64">
        <v>13</v>
      </c>
      <c r="B64">
        <v>140713</v>
      </c>
      <c r="C64">
        <v>1790</v>
      </c>
      <c r="D64">
        <v>11</v>
      </c>
      <c r="E64">
        <v>9</v>
      </c>
      <c r="F64">
        <v>6</v>
      </c>
      <c r="H64" t="s">
        <v>39</v>
      </c>
      <c r="I64" t="s">
        <v>92</v>
      </c>
      <c r="J64">
        <v>62</v>
      </c>
      <c r="L64">
        <v>47</v>
      </c>
      <c r="M64" s="21">
        <v>3753</v>
      </c>
      <c r="N64">
        <v>0</v>
      </c>
      <c r="O64" s="24">
        <f>+(M64+N64/100)/(AC64+AD64/100)</f>
        <v>2</v>
      </c>
      <c r="Q64">
        <v>14</v>
      </c>
      <c r="R64">
        <v>140740</v>
      </c>
      <c r="S64">
        <v>1790</v>
      </c>
      <c r="T64">
        <v>11</v>
      </c>
      <c r="U64">
        <v>9</v>
      </c>
      <c r="V64">
        <v>6</v>
      </c>
      <c r="X64" t="s">
        <v>39</v>
      </c>
      <c r="Y64" t="s">
        <v>92</v>
      </c>
      <c r="Z64">
        <v>49</v>
      </c>
      <c r="AB64">
        <v>47</v>
      </c>
      <c r="AC64" s="21">
        <v>1876</v>
      </c>
      <c r="AD64">
        <v>50</v>
      </c>
      <c r="AF64">
        <v>44</v>
      </c>
      <c r="AG64">
        <v>140848</v>
      </c>
      <c r="AH64">
        <v>1790</v>
      </c>
      <c r="AI64">
        <v>11</v>
      </c>
      <c r="AJ64">
        <v>9</v>
      </c>
      <c r="AK64">
        <v>6</v>
      </c>
      <c r="AM64" t="s">
        <v>39</v>
      </c>
      <c r="AN64" t="s">
        <v>92</v>
      </c>
      <c r="AO64">
        <v>78</v>
      </c>
      <c r="AQ64">
        <v>47</v>
      </c>
      <c r="AR64" s="21">
        <v>1780</v>
      </c>
      <c r="AS64">
        <v>62</v>
      </c>
    </row>
    <row r="65" spans="1:46" x14ac:dyDescent="0.35">
      <c r="A65">
        <v>13</v>
      </c>
      <c r="B65">
        <v>140713</v>
      </c>
      <c r="C65">
        <v>1790</v>
      </c>
      <c r="D65">
        <v>11</v>
      </c>
      <c r="E65">
        <v>9</v>
      </c>
      <c r="F65">
        <v>6</v>
      </c>
      <c r="H65" t="s">
        <v>72</v>
      </c>
      <c r="I65" t="s">
        <v>38</v>
      </c>
      <c r="J65">
        <v>63</v>
      </c>
      <c r="L65">
        <v>48</v>
      </c>
      <c r="M65" s="21">
        <v>2599</v>
      </c>
      <c r="N65">
        <v>10</v>
      </c>
      <c r="O65" s="24">
        <f>+(M65+N65/100)/(AC65+AD65/100)</f>
        <v>2</v>
      </c>
      <c r="Q65">
        <v>14</v>
      </c>
      <c r="R65">
        <v>140740</v>
      </c>
      <c r="S65">
        <v>1790</v>
      </c>
      <c r="T65">
        <v>11</v>
      </c>
      <c r="U65">
        <v>9</v>
      </c>
      <c r="V65">
        <v>6</v>
      </c>
      <c r="X65" t="s">
        <v>72</v>
      </c>
      <c r="Y65" t="s">
        <v>38</v>
      </c>
      <c r="Z65">
        <v>50</v>
      </c>
      <c r="AB65">
        <v>48</v>
      </c>
      <c r="AC65" s="21">
        <v>1299</v>
      </c>
      <c r="AD65">
        <v>55</v>
      </c>
      <c r="AF65">
        <v>44</v>
      </c>
      <c r="AG65">
        <v>140848</v>
      </c>
      <c r="AH65">
        <v>1790</v>
      </c>
      <c r="AI65">
        <v>11</v>
      </c>
      <c r="AJ65">
        <v>9</v>
      </c>
      <c r="AK65">
        <v>6</v>
      </c>
      <c r="AM65" t="s">
        <v>72</v>
      </c>
      <c r="AN65" t="s">
        <v>38</v>
      </c>
      <c r="AO65">
        <v>79</v>
      </c>
      <c r="AQ65">
        <v>48</v>
      </c>
      <c r="AR65" s="21">
        <v>701</v>
      </c>
      <c r="AS65">
        <v>75</v>
      </c>
    </row>
    <row r="66" spans="1:46" x14ac:dyDescent="0.35">
      <c r="A66">
        <v>13</v>
      </c>
      <c r="B66">
        <v>140713</v>
      </c>
      <c r="C66">
        <v>1790</v>
      </c>
      <c r="D66">
        <v>11</v>
      </c>
      <c r="E66">
        <v>9</v>
      </c>
      <c r="F66">
        <v>6</v>
      </c>
      <c r="H66" t="s">
        <v>67</v>
      </c>
      <c r="I66" t="s">
        <v>305</v>
      </c>
      <c r="J66">
        <v>64</v>
      </c>
      <c r="L66">
        <v>20</v>
      </c>
      <c r="M66" s="21">
        <v>9544</v>
      </c>
      <c r="N66">
        <v>8</v>
      </c>
      <c r="O66" s="24">
        <f>+(M66+N66/100)/(AC66+AD66/100)</f>
        <v>1.9999874268399249</v>
      </c>
      <c r="Q66">
        <v>14</v>
      </c>
      <c r="R66">
        <v>140740</v>
      </c>
      <c r="S66">
        <v>1790</v>
      </c>
      <c r="T66">
        <v>11</v>
      </c>
      <c r="U66">
        <v>9</v>
      </c>
      <c r="V66">
        <v>6</v>
      </c>
      <c r="X66" t="s">
        <v>67</v>
      </c>
      <c r="Y66" t="s">
        <v>305</v>
      </c>
      <c r="Z66">
        <v>51</v>
      </c>
      <c r="AB66">
        <v>20</v>
      </c>
      <c r="AC66" s="21">
        <v>4772</v>
      </c>
      <c r="AD66">
        <v>7</v>
      </c>
    </row>
    <row r="67" spans="1:46" x14ac:dyDescent="0.35">
      <c r="A67">
        <v>13</v>
      </c>
      <c r="B67">
        <v>140713</v>
      </c>
      <c r="C67">
        <v>1790</v>
      </c>
      <c r="D67">
        <v>11</v>
      </c>
      <c r="E67">
        <v>10</v>
      </c>
      <c r="F67">
        <v>6</v>
      </c>
      <c r="G67" t="s">
        <v>23</v>
      </c>
      <c r="H67" t="s">
        <v>35</v>
      </c>
      <c r="I67" t="s">
        <v>73</v>
      </c>
      <c r="J67">
        <v>65</v>
      </c>
      <c r="L67">
        <v>50</v>
      </c>
      <c r="M67" s="21">
        <v>3146</v>
      </c>
      <c r="N67">
        <v>8</v>
      </c>
      <c r="O67" s="24">
        <f>+(M67+N67/100)/(AC67+AD67/100)</f>
        <v>1.999987285845968</v>
      </c>
      <c r="Q67">
        <v>14</v>
      </c>
      <c r="R67">
        <v>140740</v>
      </c>
      <c r="S67">
        <v>1790</v>
      </c>
      <c r="T67">
        <v>11</v>
      </c>
      <c r="U67">
        <v>10</v>
      </c>
      <c r="V67">
        <v>6</v>
      </c>
      <c r="W67" t="s">
        <v>23</v>
      </c>
      <c r="X67" t="s">
        <v>35</v>
      </c>
      <c r="Y67" t="s">
        <v>73</v>
      </c>
      <c r="Z67">
        <v>52</v>
      </c>
      <c r="AB67">
        <v>50</v>
      </c>
      <c r="AC67" s="21">
        <v>1573</v>
      </c>
      <c r="AD67">
        <v>5</v>
      </c>
      <c r="AF67">
        <v>44</v>
      </c>
      <c r="AG67">
        <v>140848</v>
      </c>
      <c r="AH67">
        <v>1790</v>
      </c>
      <c r="AI67">
        <v>11</v>
      </c>
      <c r="AJ67">
        <v>10</v>
      </c>
      <c r="AK67">
        <v>6</v>
      </c>
      <c r="AL67" t="s">
        <v>23</v>
      </c>
      <c r="AM67" t="s">
        <v>35</v>
      </c>
      <c r="AN67" t="s">
        <v>440</v>
      </c>
      <c r="AO67">
        <v>85</v>
      </c>
      <c r="AQ67">
        <v>50</v>
      </c>
      <c r="AR67" s="21">
        <v>1382</v>
      </c>
      <c r="AS67">
        <v>57</v>
      </c>
    </row>
    <row r="68" spans="1:46" x14ac:dyDescent="0.35">
      <c r="O68" s="24"/>
      <c r="AF68">
        <v>44</v>
      </c>
      <c r="AG68">
        <v>140848</v>
      </c>
      <c r="AH68">
        <v>1790</v>
      </c>
      <c r="AI68">
        <v>11</v>
      </c>
      <c r="AJ68">
        <v>10</v>
      </c>
      <c r="AK68">
        <v>6</v>
      </c>
      <c r="AM68" t="s">
        <v>93</v>
      </c>
      <c r="AN68" t="s">
        <v>94</v>
      </c>
      <c r="AO68">
        <v>80</v>
      </c>
      <c r="AQ68">
        <v>32</v>
      </c>
      <c r="AR68" s="21">
        <v>3660</v>
      </c>
      <c r="AS68">
        <v>32</v>
      </c>
    </row>
    <row r="69" spans="1:46" x14ac:dyDescent="0.35">
      <c r="O69" s="24"/>
      <c r="AF69">
        <v>44</v>
      </c>
      <c r="AG69">
        <v>140848</v>
      </c>
      <c r="AH69">
        <v>1790</v>
      </c>
      <c r="AI69">
        <v>11</v>
      </c>
      <c r="AJ69">
        <v>10</v>
      </c>
      <c r="AK69">
        <v>6</v>
      </c>
      <c r="AM69" t="s">
        <v>95</v>
      </c>
      <c r="AN69" t="s">
        <v>92</v>
      </c>
      <c r="AO69">
        <v>81</v>
      </c>
      <c r="AQ69">
        <v>49</v>
      </c>
      <c r="AR69" s="21">
        <v>2564</v>
      </c>
      <c r="AS69">
        <v>84</v>
      </c>
    </row>
    <row r="70" spans="1:46" x14ac:dyDescent="0.35">
      <c r="A70">
        <v>13</v>
      </c>
      <c r="B70">
        <v>140713</v>
      </c>
      <c r="C70">
        <v>1790</v>
      </c>
      <c r="D70">
        <v>11</v>
      </c>
      <c r="E70">
        <v>11</v>
      </c>
      <c r="F70">
        <v>7</v>
      </c>
      <c r="H70" t="s">
        <v>27</v>
      </c>
      <c r="I70" t="s">
        <v>59</v>
      </c>
      <c r="J70">
        <v>70</v>
      </c>
      <c r="L70">
        <v>2</v>
      </c>
      <c r="M70" s="21">
        <v>6722</v>
      </c>
      <c r="N70">
        <v>48</v>
      </c>
      <c r="O70" s="24">
        <f t="shared" ref="O70:O75" si="1">+(M70+N70/100)/(AC70+AD70/100)</f>
        <v>1.9999880997007071</v>
      </c>
      <c r="Q70">
        <v>14</v>
      </c>
      <c r="R70">
        <v>140740</v>
      </c>
      <c r="S70">
        <v>1790</v>
      </c>
      <c r="T70">
        <v>11</v>
      </c>
      <c r="U70">
        <v>11</v>
      </c>
      <c r="V70">
        <v>7</v>
      </c>
      <c r="X70" t="s">
        <v>27</v>
      </c>
      <c r="Y70" t="s">
        <v>59</v>
      </c>
      <c r="Z70">
        <v>57</v>
      </c>
      <c r="AB70">
        <v>2</v>
      </c>
      <c r="AC70" s="21">
        <v>3361</v>
      </c>
      <c r="AD70">
        <v>26</v>
      </c>
      <c r="AF70">
        <v>44</v>
      </c>
      <c r="AG70">
        <v>140848</v>
      </c>
      <c r="AH70">
        <v>1790</v>
      </c>
      <c r="AI70">
        <v>11</v>
      </c>
      <c r="AJ70">
        <v>11</v>
      </c>
      <c r="AK70">
        <v>7</v>
      </c>
      <c r="AM70" t="s">
        <v>27</v>
      </c>
      <c r="AN70" t="s">
        <v>59</v>
      </c>
      <c r="AO70">
        <v>86</v>
      </c>
      <c r="AQ70">
        <v>2</v>
      </c>
      <c r="AR70" s="21">
        <v>2047</v>
      </c>
      <c r="AS70">
        <v>43</v>
      </c>
      <c r="AT70" s="22">
        <f>SUM(AR$14:AR99)+SUM(AS$14:AS99)/100</f>
        <v>356557.1</v>
      </c>
    </row>
    <row r="71" spans="1:46" x14ac:dyDescent="0.35">
      <c r="A71">
        <v>13</v>
      </c>
      <c r="B71">
        <v>140713</v>
      </c>
      <c r="C71">
        <v>1790</v>
      </c>
      <c r="D71">
        <v>11</v>
      </c>
      <c r="E71">
        <v>11</v>
      </c>
      <c r="F71">
        <v>7</v>
      </c>
      <c r="H71" t="s">
        <v>42</v>
      </c>
      <c r="I71" t="s">
        <v>58</v>
      </c>
      <c r="J71">
        <v>71</v>
      </c>
      <c r="L71">
        <v>52</v>
      </c>
      <c r="M71" s="21">
        <v>1564</v>
      </c>
      <c r="N71">
        <v>88</v>
      </c>
      <c r="O71" s="24">
        <f t="shared" si="1"/>
        <v>2</v>
      </c>
      <c r="Q71">
        <v>14</v>
      </c>
      <c r="R71">
        <v>140745</v>
      </c>
      <c r="S71">
        <v>1790</v>
      </c>
      <c r="T71">
        <v>11</v>
      </c>
      <c r="U71">
        <v>11</v>
      </c>
      <c r="V71">
        <v>7</v>
      </c>
      <c r="X71" t="s">
        <v>42</v>
      </c>
      <c r="Y71" t="s">
        <v>58</v>
      </c>
      <c r="Z71">
        <v>58</v>
      </c>
      <c r="AB71">
        <v>52</v>
      </c>
      <c r="AC71" s="21">
        <v>782</v>
      </c>
      <c r="AD71">
        <v>44</v>
      </c>
    </row>
    <row r="72" spans="1:46" x14ac:dyDescent="0.35">
      <c r="A72">
        <v>13</v>
      </c>
      <c r="B72">
        <v>140717</v>
      </c>
      <c r="C72">
        <v>1790</v>
      </c>
      <c r="D72">
        <v>11</v>
      </c>
      <c r="E72">
        <v>12</v>
      </c>
      <c r="F72">
        <v>7</v>
      </c>
      <c r="H72" t="s">
        <v>28</v>
      </c>
      <c r="I72" t="s">
        <v>29</v>
      </c>
      <c r="J72">
        <v>72</v>
      </c>
      <c r="L72">
        <v>46</v>
      </c>
      <c r="M72" s="21">
        <v>412</v>
      </c>
      <c r="N72">
        <v>5</v>
      </c>
      <c r="O72" s="24">
        <f t="shared" si="1"/>
        <v>1.9999514633791196</v>
      </c>
      <c r="Q72">
        <v>14</v>
      </c>
      <c r="R72">
        <v>140745</v>
      </c>
      <c r="S72">
        <v>1790</v>
      </c>
      <c r="T72">
        <v>11</v>
      </c>
      <c r="U72">
        <v>12</v>
      </c>
      <c r="V72">
        <v>7</v>
      </c>
      <c r="X72" t="s">
        <v>28</v>
      </c>
      <c r="Y72" t="s">
        <v>29</v>
      </c>
      <c r="Z72">
        <v>59</v>
      </c>
      <c r="AB72">
        <v>46</v>
      </c>
      <c r="AC72" s="21">
        <v>206</v>
      </c>
      <c r="AD72">
        <v>3</v>
      </c>
    </row>
    <row r="73" spans="1:46" x14ac:dyDescent="0.35">
      <c r="A73">
        <v>13</v>
      </c>
      <c r="B73">
        <v>140717</v>
      </c>
      <c r="C73">
        <v>1790</v>
      </c>
      <c r="D73">
        <v>11</v>
      </c>
      <c r="E73">
        <v>12</v>
      </c>
      <c r="F73">
        <v>7</v>
      </c>
      <c r="H73" t="s">
        <v>40</v>
      </c>
      <c r="I73" t="s">
        <v>41</v>
      </c>
      <c r="J73">
        <v>73</v>
      </c>
      <c r="L73">
        <v>53</v>
      </c>
      <c r="M73" s="21">
        <v>5365</v>
      </c>
      <c r="N73">
        <v>99</v>
      </c>
      <c r="O73" s="24">
        <f t="shared" si="1"/>
        <v>1.9999962728289227</v>
      </c>
      <c r="Q73">
        <v>14</v>
      </c>
      <c r="R73">
        <v>140745</v>
      </c>
      <c r="S73">
        <v>1790</v>
      </c>
      <c r="T73">
        <v>11</v>
      </c>
      <c r="U73">
        <v>12</v>
      </c>
      <c r="V73">
        <v>7</v>
      </c>
      <c r="X73" t="s">
        <v>40</v>
      </c>
      <c r="Y73" t="s">
        <v>41</v>
      </c>
      <c r="Z73">
        <v>60</v>
      </c>
      <c r="AB73">
        <v>53</v>
      </c>
      <c r="AC73" s="21">
        <v>2683</v>
      </c>
      <c r="AF73">
        <v>44</v>
      </c>
      <c r="AG73">
        <v>140848</v>
      </c>
      <c r="AH73">
        <v>1790</v>
      </c>
      <c r="AI73">
        <v>11</v>
      </c>
      <c r="AJ73">
        <v>12</v>
      </c>
      <c r="AK73">
        <v>7</v>
      </c>
      <c r="AM73" t="s">
        <v>40</v>
      </c>
      <c r="AN73" t="s">
        <v>41</v>
      </c>
      <c r="AO73">
        <v>87</v>
      </c>
      <c r="AQ73">
        <v>53</v>
      </c>
      <c r="AR73" s="21">
        <v>1660</v>
      </c>
      <c r="AS73">
        <v>55</v>
      </c>
    </row>
    <row r="74" spans="1:46" x14ac:dyDescent="0.35">
      <c r="A74">
        <v>13</v>
      </c>
      <c r="B74">
        <v>140717</v>
      </c>
      <c r="C74">
        <v>1790</v>
      </c>
      <c r="D74">
        <v>11</v>
      </c>
      <c r="E74">
        <v>12</v>
      </c>
      <c r="F74">
        <v>7</v>
      </c>
      <c r="H74" t="s">
        <v>42</v>
      </c>
      <c r="I74" t="s">
        <v>45</v>
      </c>
      <c r="J74">
        <v>74</v>
      </c>
      <c r="L74">
        <v>26</v>
      </c>
      <c r="M74" s="21">
        <v>1032</v>
      </c>
      <c r="N74">
        <v>14</v>
      </c>
      <c r="O74" s="24">
        <f t="shared" si="1"/>
        <v>1.9999612463184002</v>
      </c>
      <c r="Q74">
        <v>14</v>
      </c>
      <c r="R74">
        <v>140745</v>
      </c>
      <c r="S74">
        <v>1790</v>
      </c>
      <c r="T74">
        <v>11</v>
      </c>
      <c r="U74">
        <v>12</v>
      </c>
      <c r="V74">
        <v>7</v>
      </c>
      <c r="X74" t="s">
        <v>42</v>
      </c>
      <c r="Y74" t="s">
        <v>45</v>
      </c>
      <c r="Z74">
        <v>61</v>
      </c>
      <c r="AB74">
        <v>26</v>
      </c>
      <c r="AC74" s="21">
        <v>516</v>
      </c>
      <c r="AD74">
        <v>8</v>
      </c>
      <c r="AF74">
        <v>44</v>
      </c>
      <c r="AG74">
        <v>140848</v>
      </c>
      <c r="AH74">
        <v>1790</v>
      </c>
      <c r="AI74">
        <v>11</v>
      </c>
      <c r="AJ74">
        <v>12</v>
      </c>
      <c r="AK74">
        <v>7</v>
      </c>
      <c r="AM74" t="s">
        <v>42</v>
      </c>
      <c r="AN74" t="s">
        <v>45</v>
      </c>
      <c r="AO74">
        <v>88</v>
      </c>
      <c r="AQ74">
        <v>26</v>
      </c>
      <c r="AR74" s="21">
        <v>3354</v>
      </c>
      <c r="AS74">
        <v>82</v>
      </c>
    </row>
    <row r="75" spans="1:46" x14ac:dyDescent="0.35">
      <c r="A75">
        <v>13</v>
      </c>
      <c r="B75">
        <v>140717</v>
      </c>
      <c r="C75">
        <v>1790</v>
      </c>
      <c r="D75">
        <v>11</v>
      </c>
      <c r="E75">
        <v>15</v>
      </c>
      <c r="F75">
        <v>8</v>
      </c>
      <c r="H75" t="s">
        <v>32</v>
      </c>
      <c r="I75" t="s">
        <v>55</v>
      </c>
      <c r="J75">
        <v>77</v>
      </c>
      <c r="L75">
        <v>57</v>
      </c>
      <c r="M75" s="21">
        <v>790</v>
      </c>
      <c r="N75">
        <v>14</v>
      </c>
      <c r="O75" s="24">
        <f t="shared" si="1"/>
        <v>1.999949377341298</v>
      </c>
      <c r="Q75">
        <v>14</v>
      </c>
      <c r="R75">
        <v>140745</v>
      </c>
      <c r="S75">
        <v>1790</v>
      </c>
      <c r="T75">
        <v>11</v>
      </c>
      <c r="U75">
        <v>15</v>
      </c>
      <c r="V75">
        <v>8</v>
      </c>
      <c r="X75" t="s">
        <v>32</v>
      </c>
      <c r="Y75" t="s">
        <v>55</v>
      </c>
      <c r="Z75">
        <v>65</v>
      </c>
      <c r="AB75">
        <v>57</v>
      </c>
      <c r="AC75" s="21">
        <v>395</v>
      </c>
      <c r="AD75">
        <v>8</v>
      </c>
      <c r="AF75">
        <v>44</v>
      </c>
      <c r="AG75">
        <v>140848</v>
      </c>
      <c r="AH75">
        <v>1790</v>
      </c>
      <c r="AI75">
        <v>11</v>
      </c>
      <c r="AJ75">
        <v>15</v>
      </c>
      <c r="AK75">
        <v>8</v>
      </c>
      <c r="AM75" t="s">
        <v>32</v>
      </c>
      <c r="AN75" t="s">
        <v>55</v>
      </c>
      <c r="AO75">
        <v>95</v>
      </c>
      <c r="AQ75">
        <v>57</v>
      </c>
      <c r="AR75" s="21">
        <v>426</v>
      </c>
      <c r="AS75">
        <v>66</v>
      </c>
      <c r="AT75" s="22"/>
    </row>
    <row r="76" spans="1:46" x14ac:dyDescent="0.35">
      <c r="O76" s="24"/>
      <c r="AF76">
        <v>44</v>
      </c>
      <c r="AG76">
        <v>140848</v>
      </c>
      <c r="AH76">
        <v>1790</v>
      </c>
      <c r="AI76">
        <v>11</v>
      </c>
      <c r="AJ76">
        <v>16</v>
      </c>
      <c r="AK76">
        <v>8</v>
      </c>
      <c r="AL76" t="s">
        <v>23</v>
      </c>
      <c r="AM76" t="s">
        <v>27</v>
      </c>
      <c r="AN76" t="s">
        <v>96</v>
      </c>
      <c r="AO76">
        <v>96</v>
      </c>
      <c r="AQ76">
        <v>59</v>
      </c>
      <c r="AR76" s="21">
        <v>4540</v>
      </c>
      <c r="AS76">
        <v>88</v>
      </c>
    </row>
    <row r="77" spans="1:46" x14ac:dyDescent="0.35">
      <c r="O77" s="24"/>
      <c r="AF77">
        <v>44</v>
      </c>
      <c r="AG77">
        <v>140848</v>
      </c>
      <c r="AH77">
        <v>1790</v>
      </c>
      <c r="AI77">
        <v>11</v>
      </c>
      <c r="AJ77">
        <v>16</v>
      </c>
      <c r="AK77">
        <v>8</v>
      </c>
      <c r="AM77" t="s">
        <v>27</v>
      </c>
      <c r="AN77" t="s">
        <v>59</v>
      </c>
      <c r="AO77">
        <v>97</v>
      </c>
      <c r="AQ77">
        <v>2</v>
      </c>
      <c r="AR77" s="21">
        <v>11893</v>
      </c>
      <c r="AS77">
        <v>16</v>
      </c>
    </row>
    <row r="78" spans="1:46" x14ac:dyDescent="0.35">
      <c r="A78">
        <v>13</v>
      </c>
      <c r="B78">
        <v>140717</v>
      </c>
      <c r="C78">
        <v>1790</v>
      </c>
      <c r="D78">
        <v>11</v>
      </c>
      <c r="E78">
        <v>17</v>
      </c>
      <c r="F78">
        <v>8</v>
      </c>
      <c r="H78" t="s">
        <v>67</v>
      </c>
      <c r="I78" t="s">
        <v>305</v>
      </c>
      <c r="J78">
        <v>82</v>
      </c>
      <c r="L78">
        <v>20</v>
      </c>
      <c r="M78" s="21">
        <v>622</v>
      </c>
      <c r="N78">
        <v>64</v>
      </c>
      <c r="O78" s="24">
        <f>+(M78+N78/100)/(AC78+AD78/100)</f>
        <v>2</v>
      </c>
      <c r="Q78">
        <v>14</v>
      </c>
      <c r="R78">
        <v>140745</v>
      </c>
      <c r="S78">
        <v>1790</v>
      </c>
      <c r="T78">
        <v>11</v>
      </c>
      <c r="U78">
        <v>17</v>
      </c>
      <c r="V78">
        <v>8</v>
      </c>
      <c r="X78" t="s">
        <v>67</v>
      </c>
      <c r="Y78" t="s">
        <v>305</v>
      </c>
      <c r="Z78">
        <v>71</v>
      </c>
      <c r="AB78">
        <v>20</v>
      </c>
      <c r="AC78" s="21">
        <v>311</v>
      </c>
      <c r="AD78">
        <v>32</v>
      </c>
      <c r="AF78">
        <v>44</v>
      </c>
      <c r="AG78">
        <v>140848</v>
      </c>
      <c r="AH78">
        <v>1790</v>
      </c>
      <c r="AI78">
        <v>11</v>
      </c>
      <c r="AJ78">
        <v>17</v>
      </c>
      <c r="AK78">
        <v>8</v>
      </c>
      <c r="AM78" t="s">
        <v>67</v>
      </c>
      <c r="AN78" t="s">
        <v>305</v>
      </c>
      <c r="AO78">
        <v>101</v>
      </c>
      <c r="AQ78">
        <v>20</v>
      </c>
      <c r="AR78" s="21">
        <v>359</v>
      </c>
      <c r="AS78">
        <v>74</v>
      </c>
    </row>
    <row r="79" spans="1:46" x14ac:dyDescent="0.35">
      <c r="O79" s="24"/>
      <c r="AF79">
        <v>44</v>
      </c>
      <c r="AG79">
        <v>140848</v>
      </c>
      <c r="AH79">
        <v>1790</v>
      </c>
      <c r="AI79">
        <v>11</v>
      </c>
      <c r="AJ79">
        <v>19</v>
      </c>
      <c r="AK79">
        <v>8</v>
      </c>
      <c r="AM79" t="s">
        <v>40</v>
      </c>
      <c r="AN79" t="s">
        <v>61</v>
      </c>
      <c r="AO79">
        <v>104</v>
      </c>
      <c r="AQ79">
        <v>3</v>
      </c>
      <c r="AR79" s="21">
        <v>20111</v>
      </c>
      <c r="AS79">
        <v>0</v>
      </c>
    </row>
    <row r="80" spans="1:46" x14ac:dyDescent="0.35">
      <c r="A80">
        <v>13</v>
      </c>
      <c r="B80">
        <v>140717</v>
      </c>
      <c r="C80">
        <v>1790</v>
      </c>
      <c r="D80">
        <v>11</v>
      </c>
      <c r="E80">
        <v>23</v>
      </c>
      <c r="F80">
        <v>9</v>
      </c>
      <c r="H80" t="s">
        <v>34</v>
      </c>
      <c r="I80" t="s">
        <v>56</v>
      </c>
      <c r="J80">
        <v>88</v>
      </c>
      <c r="L80">
        <v>65</v>
      </c>
      <c r="M80" s="21">
        <v>4381</v>
      </c>
      <c r="N80">
        <v>46</v>
      </c>
      <c r="O80" s="24">
        <f>+(M80+N80/100)/(AC80+AD80/100)</f>
        <v>2</v>
      </c>
      <c r="Q80">
        <v>14</v>
      </c>
      <c r="R80">
        <v>140745</v>
      </c>
      <c r="S80">
        <v>1790</v>
      </c>
      <c r="T80">
        <v>11</v>
      </c>
      <c r="U80">
        <v>23</v>
      </c>
      <c r="V80">
        <v>9</v>
      </c>
      <c r="X80" t="s">
        <v>34</v>
      </c>
      <c r="Y80" t="s">
        <v>56</v>
      </c>
      <c r="Z80">
        <v>77</v>
      </c>
      <c r="AB80">
        <v>65</v>
      </c>
      <c r="AC80" s="21">
        <v>2190</v>
      </c>
      <c r="AD80">
        <v>73</v>
      </c>
      <c r="AF80">
        <v>44</v>
      </c>
      <c r="AG80">
        <v>140848</v>
      </c>
      <c r="AH80">
        <v>1790</v>
      </c>
      <c r="AI80">
        <v>11</v>
      </c>
      <c r="AJ80">
        <v>22</v>
      </c>
      <c r="AK80">
        <v>9</v>
      </c>
      <c r="AM80" t="s">
        <v>34</v>
      </c>
      <c r="AN80" t="s">
        <v>56</v>
      </c>
      <c r="AO80">
        <v>108</v>
      </c>
      <c r="AQ80">
        <v>65</v>
      </c>
      <c r="AR80" s="21">
        <v>2552</v>
      </c>
      <c r="AS80">
        <v>94</v>
      </c>
    </row>
    <row r="81" spans="1:46" x14ac:dyDescent="0.35">
      <c r="A81">
        <v>13</v>
      </c>
      <c r="B81">
        <v>140717</v>
      </c>
      <c r="C81">
        <v>1790</v>
      </c>
      <c r="D81">
        <v>11</v>
      </c>
      <c r="E81">
        <v>23</v>
      </c>
      <c r="F81">
        <v>9</v>
      </c>
      <c r="H81" t="s">
        <v>74</v>
      </c>
      <c r="I81" t="s">
        <v>75</v>
      </c>
      <c r="J81">
        <v>89</v>
      </c>
      <c r="L81">
        <v>66</v>
      </c>
      <c r="M81" s="21">
        <v>8159</v>
      </c>
      <c r="N81">
        <v>8</v>
      </c>
      <c r="O81" s="24">
        <f>+(M81+N81/100)/(AC81+AD81/100)</f>
        <v>2</v>
      </c>
      <c r="Q81">
        <v>14</v>
      </c>
      <c r="R81">
        <v>140745</v>
      </c>
      <c r="S81">
        <v>1790</v>
      </c>
      <c r="T81">
        <v>11</v>
      </c>
      <c r="U81">
        <v>23</v>
      </c>
      <c r="V81">
        <v>9</v>
      </c>
      <c r="X81" t="s">
        <v>74</v>
      </c>
      <c r="Y81" t="s">
        <v>75</v>
      </c>
      <c r="Z81">
        <v>78</v>
      </c>
      <c r="AB81">
        <v>66</v>
      </c>
      <c r="AC81" s="21">
        <v>4079</v>
      </c>
      <c r="AD81">
        <v>54</v>
      </c>
      <c r="AF81">
        <v>44</v>
      </c>
      <c r="AG81">
        <v>140848</v>
      </c>
      <c r="AH81">
        <v>1790</v>
      </c>
      <c r="AI81">
        <v>11</v>
      </c>
      <c r="AJ81">
        <v>22</v>
      </c>
      <c r="AK81">
        <v>9</v>
      </c>
      <c r="AM81" t="s">
        <v>74</v>
      </c>
      <c r="AN81" t="s">
        <v>75</v>
      </c>
      <c r="AO81">
        <v>109</v>
      </c>
      <c r="AQ81">
        <v>66</v>
      </c>
      <c r="AR81" s="21">
        <v>2400</v>
      </c>
      <c r="AS81">
        <v>91</v>
      </c>
    </row>
    <row r="82" spans="1:46" x14ac:dyDescent="0.35">
      <c r="A82">
        <v>13</v>
      </c>
      <c r="B82">
        <v>140717</v>
      </c>
      <c r="C82">
        <v>1790</v>
      </c>
      <c r="D82">
        <v>11</v>
      </c>
      <c r="E82">
        <v>23</v>
      </c>
      <c r="F82">
        <v>9</v>
      </c>
      <c r="H82" t="s">
        <v>43</v>
      </c>
      <c r="I82" t="s">
        <v>54</v>
      </c>
      <c r="J82">
        <v>90</v>
      </c>
      <c r="L82">
        <v>67</v>
      </c>
      <c r="M82" s="21">
        <v>4326</v>
      </c>
      <c r="N82">
        <v>50</v>
      </c>
      <c r="O82" s="24">
        <f>+(M82+N82/100)/(AC82+AD82/100)</f>
        <v>2</v>
      </c>
      <c r="Q82">
        <v>14</v>
      </c>
      <c r="R82">
        <v>140745</v>
      </c>
      <c r="S82">
        <v>1790</v>
      </c>
      <c r="T82">
        <v>11</v>
      </c>
      <c r="U82">
        <v>23</v>
      </c>
      <c r="V82">
        <v>9</v>
      </c>
      <c r="X82" t="s">
        <v>43</v>
      </c>
      <c r="Y82" t="s">
        <v>54</v>
      </c>
      <c r="Z82">
        <v>79</v>
      </c>
      <c r="AB82">
        <v>67</v>
      </c>
      <c r="AC82" s="21">
        <v>2163</v>
      </c>
      <c r="AD82">
        <v>25</v>
      </c>
      <c r="AF82">
        <v>44</v>
      </c>
      <c r="AG82">
        <v>140848</v>
      </c>
      <c r="AH82">
        <v>1790</v>
      </c>
      <c r="AI82">
        <v>11</v>
      </c>
      <c r="AJ82">
        <v>22</v>
      </c>
      <c r="AK82">
        <v>9</v>
      </c>
      <c r="AM82" t="s">
        <v>43</v>
      </c>
      <c r="AN82" t="s">
        <v>54</v>
      </c>
      <c r="AO82">
        <v>110</v>
      </c>
      <c r="AQ82">
        <v>67</v>
      </c>
      <c r="AR82" s="21">
        <v>1784</v>
      </c>
      <c r="AS82">
        <v>68</v>
      </c>
    </row>
    <row r="83" spans="1:46" x14ac:dyDescent="0.35">
      <c r="A83">
        <v>13</v>
      </c>
      <c r="B83">
        <v>140717</v>
      </c>
      <c r="C83">
        <v>1790</v>
      </c>
      <c r="D83">
        <v>11</v>
      </c>
      <c r="E83">
        <v>24</v>
      </c>
      <c r="F83">
        <v>9</v>
      </c>
      <c r="H83" t="s">
        <v>36</v>
      </c>
      <c r="I83" t="s">
        <v>47</v>
      </c>
      <c r="J83">
        <v>91</v>
      </c>
      <c r="L83">
        <v>68</v>
      </c>
      <c r="M83" s="21">
        <v>19395</v>
      </c>
      <c r="N83">
        <v>77</v>
      </c>
      <c r="O83" s="22">
        <f>SUM($M$13:M83)+SUM(N$13:N83)/100</f>
        <v>265255.7</v>
      </c>
      <c r="Q83">
        <v>14</v>
      </c>
      <c r="R83">
        <v>140745</v>
      </c>
      <c r="S83">
        <v>1790</v>
      </c>
      <c r="T83">
        <v>11</v>
      </c>
      <c r="U83">
        <v>24</v>
      </c>
      <c r="V83">
        <v>9</v>
      </c>
      <c r="X83" t="s">
        <v>36</v>
      </c>
      <c r="Y83" t="s">
        <v>47</v>
      </c>
      <c r="Z83">
        <v>80</v>
      </c>
      <c r="AB83">
        <v>68</v>
      </c>
      <c r="AC83" s="21">
        <v>9697</v>
      </c>
      <c r="AD83">
        <v>89</v>
      </c>
      <c r="AF83">
        <v>44</v>
      </c>
      <c r="AG83">
        <v>140848</v>
      </c>
      <c r="AH83">
        <v>1790</v>
      </c>
      <c r="AI83">
        <v>11</v>
      </c>
      <c r="AJ83">
        <v>24</v>
      </c>
      <c r="AK83">
        <v>9</v>
      </c>
      <c r="AM83" t="s">
        <v>36</v>
      </c>
      <c r="AN83" t="s">
        <v>47</v>
      </c>
      <c r="AO83">
        <v>111</v>
      </c>
      <c r="AQ83">
        <v>68</v>
      </c>
      <c r="AR83" s="21">
        <v>7492</v>
      </c>
      <c r="AS83">
        <v>98</v>
      </c>
    </row>
    <row r="84" spans="1:46" x14ac:dyDescent="0.35">
      <c r="A84">
        <v>71</v>
      </c>
      <c r="B84">
        <v>140929</v>
      </c>
      <c r="C84">
        <v>1790</v>
      </c>
      <c r="D84">
        <v>11</v>
      </c>
      <c r="E84">
        <v>25</v>
      </c>
      <c r="F84">
        <v>9</v>
      </c>
      <c r="H84" t="s">
        <v>53</v>
      </c>
      <c r="I84" t="s">
        <v>108</v>
      </c>
      <c r="J84">
        <v>92</v>
      </c>
      <c r="L84">
        <v>69</v>
      </c>
      <c r="M84" s="21">
        <v>1018</v>
      </c>
      <c r="N84">
        <v>33</v>
      </c>
      <c r="O84" s="22">
        <f>+O83-265255.7</f>
        <v>0</v>
      </c>
      <c r="Q84">
        <v>14</v>
      </c>
      <c r="R84">
        <v>140745</v>
      </c>
      <c r="S84">
        <v>1790</v>
      </c>
      <c r="T84">
        <v>11</v>
      </c>
      <c r="U84">
        <v>24</v>
      </c>
      <c r="V84">
        <v>9</v>
      </c>
      <c r="X84" t="s">
        <v>53</v>
      </c>
      <c r="Y84" t="s">
        <v>77</v>
      </c>
      <c r="Z84">
        <v>81</v>
      </c>
      <c r="AB84">
        <v>69</v>
      </c>
      <c r="AC84" s="21">
        <v>509</v>
      </c>
      <c r="AD84">
        <v>17</v>
      </c>
      <c r="AF84">
        <v>44</v>
      </c>
      <c r="AG84">
        <v>140848</v>
      </c>
      <c r="AH84">
        <v>1790</v>
      </c>
      <c r="AI84">
        <v>11</v>
      </c>
      <c r="AJ84">
        <v>24</v>
      </c>
      <c r="AK84">
        <v>9</v>
      </c>
      <c r="AM84" t="s">
        <v>53</v>
      </c>
      <c r="AN84" t="s">
        <v>97</v>
      </c>
      <c r="AO84">
        <v>112</v>
      </c>
      <c r="AQ84">
        <v>69</v>
      </c>
      <c r="AR84" s="21">
        <v>274</v>
      </c>
      <c r="AS84">
        <v>94</v>
      </c>
    </row>
    <row r="85" spans="1:46" x14ac:dyDescent="0.35">
      <c r="A85">
        <v>71</v>
      </c>
      <c r="B85">
        <v>140929</v>
      </c>
      <c r="C85">
        <v>1790</v>
      </c>
      <c r="D85">
        <v>11</v>
      </c>
      <c r="E85">
        <v>25</v>
      </c>
      <c r="F85">
        <v>9</v>
      </c>
      <c r="H85" t="s">
        <v>40</v>
      </c>
      <c r="I85" t="s">
        <v>48</v>
      </c>
      <c r="J85">
        <v>93</v>
      </c>
      <c r="L85">
        <v>23</v>
      </c>
      <c r="M85" s="21">
        <v>12040</v>
      </c>
      <c r="N85">
        <v>23</v>
      </c>
      <c r="O85" s="22"/>
      <c r="Q85">
        <v>72</v>
      </c>
      <c r="R85">
        <v>140945</v>
      </c>
      <c r="S85">
        <v>1790</v>
      </c>
      <c r="T85">
        <v>11</v>
      </c>
      <c r="U85">
        <v>25</v>
      </c>
      <c r="V85">
        <v>9</v>
      </c>
      <c r="X85" t="s">
        <v>40</v>
      </c>
      <c r="Y85" t="s">
        <v>48</v>
      </c>
      <c r="Z85">
        <v>82</v>
      </c>
      <c r="AB85">
        <v>23</v>
      </c>
      <c r="AC85" s="21">
        <v>7536</v>
      </c>
      <c r="AD85">
        <v>59</v>
      </c>
      <c r="AF85">
        <v>44</v>
      </c>
      <c r="AG85">
        <v>140848</v>
      </c>
      <c r="AH85">
        <v>1790</v>
      </c>
      <c r="AI85">
        <v>11</v>
      </c>
      <c r="AJ85">
        <v>25</v>
      </c>
      <c r="AK85">
        <v>9</v>
      </c>
      <c r="AM85" t="s">
        <v>40</v>
      </c>
      <c r="AN85" t="s">
        <v>48</v>
      </c>
      <c r="AO85">
        <v>113</v>
      </c>
      <c r="AQ85">
        <v>23</v>
      </c>
      <c r="AR85" s="21">
        <v>4069</v>
      </c>
      <c r="AS85">
        <v>81</v>
      </c>
    </row>
    <row r="86" spans="1:46" x14ac:dyDescent="0.35">
      <c r="A86">
        <v>71</v>
      </c>
      <c r="B86">
        <v>140929</v>
      </c>
      <c r="C86">
        <v>1790</v>
      </c>
      <c r="D86">
        <v>11</v>
      </c>
      <c r="E86">
        <v>25</v>
      </c>
      <c r="F86">
        <v>9</v>
      </c>
      <c r="H86" t="s">
        <v>40</v>
      </c>
      <c r="I86" t="s">
        <v>48</v>
      </c>
      <c r="J86">
        <v>94</v>
      </c>
      <c r="L86">
        <v>23</v>
      </c>
      <c r="M86" s="21">
        <v>3032</v>
      </c>
      <c r="N86">
        <v>94</v>
      </c>
    </row>
    <row r="87" spans="1:46" x14ac:dyDescent="0.35">
      <c r="A87">
        <v>71</v>
      </c>
      <c r="B87">
        <v>140929</v>
      </c>
      <c r="C87">
        <v>1790</v>
      </c>
      <c r="D87">
        <v>11</v>
      </c>
      <c r="E87">
        <v>26</v>
      </c>
      <c r="F87">
        <v>9</v>
      </c>
      <c r="H87" t="s">
        <v>99</v>
      </c>
      <c r="I87" t="s">
        <v>98</v>
      </c>
      <c r="J87">
        <v>95</v>
      </c>
      <c r="L87">
        <v>70</v>
      </c>
      <c r="M87" s="21">
        <v>3295</v>
      </c>
      <c r="N87">
        <v>50</v>
      </c>
      <c r="Q87">
        <v>72</v>
      </c>
      <c r="R87">
        <v>140945</v>
      </c>
      <c r="S87">
        <v>1790</v>
      </c>
      <c r="T87">
        <v>11</v>
      </c>
      <c r="U87">
        <v>26</v>
      </c>
      <c r="V87">
        <v>9</v>
      </c>
      <c r="X87" t="s">
        <v>99</v>
      </c>
      <c r="Y87" t="s">
        <v>98</v>
      </c>
      <c r="Z87">
        <v>83</v>
      </c>
      <c r="AB87">
        <v>70</v>
      </c>
      <c r="AC87" s="21">
        <v>1647</v>
      </c>
      <c r="AD87">
        <v>75</v>
      </c>
      <c r="AF87">
        <v>44</v>
      </c>
      <c r="AG87">
        <v>140848</v>
      </c>
      <c r="AH87">
        <v>1790</v>
      </c>
      <c r="AI87">
        <v>11</v>
      </c>
      <c r="AJ87">
        <v>26</v>
      </c>
      <c r="AK87">
        <v>9</v>
      </c>
      <c r="AM87" t="s">
        <v>99</v>
      </c>
      <c r="AN87" t="s">
        <v>98</v>
      </c>
      <c r="AO87">
        <v>114</v>
      </c>
      <c r="AQ87">
        <v>70</v>
      </c>
      <c r="AR87" s="21">
        <v>1593</v>
      </c>
      <c r="AS87">
        <v>7</v>
      </c>
      <c r="AT87" s="22"/>
    </row>
    <row r="88" spans="1:46" x14ac:dyDescent="0.35">
      <c r="A88">
        <v>71</v>
      </c>
      <c r="B88">
        <v>140929</v>
      </c>
      <c r="C88">
        <v>1790</v>
      </c>
      <c r="D88">
        <v>11</v>
      </c>
      <c r="E88">
        <v>26</v>
      </c>
      <c r="F88">
        <v>9</v>
      </c>
      <c r="H88" t="s">
        <v>39</v>
      </c>
      <c r="I88" t="s">
        <v>92</v>
      </c>
      <c r="J88">
        <v>96</v>
      </c>
      <c r="L88">
        <v>47</v>
      </c>
      <c r="M88" s="21">
        <v>491</v>
      </c>
      <c r="N88">
        <v>33</v>
      </c>
      <c r="Q88">
        <v>72</v>
      </c>
      <c r="R88">
        <v>140945</v>
      </c>
      <c r="S88">
        <v>1790</v>
      </c>
      <c r="T88">
        <v>11</v>
      </c>
      <c r="U88">
        <v>26</v>
      </c>
      <c r="V88">
        <v>9</v>
      </c>
      <c r="X88" t="s">
        <v>39</v>
      </c>
      <c r="Y88" t="s">
        <v>92</v>
      </c>
      <c r="Z88">
        <v>84</v>
      </c>
      <c r="AB88">
        <v>47</v>
      </c>
      <c r="AC88" s="21">
        <v>245</v>
      </c>
      <c r="AD88">
        <v>67</v>
      </c>
      <c r="AF88">
        <v>44</v>
      </c>
      <c r="AG88">
        <v>140848</v>
      </c>
      <c r="AH88">
        <v>1790</v>
      </c>
      <c r="AI88">
        <v>11</v>
      </c>
      <c r="AJ88">
        <v>26</v>
      </c>
      <c r="AK88">
        <v>9</v>
      </c>
      <c r="AM88" t="s">
        <v>39</v>
      </c>
      <c r="AN88" t="s">
        <v>92</v>
      </c>
      <c r="AO88">
        <v>115</v>
      </c>
      <c r="AQ88">
        <v>47</v>
      </c>
      <c r="AR88" s="21">
        <v>265</v>
      </c>
      <c r="AS88">
        <v>31</v>
      </c>
    </row>
    <row r="89" spans="1:46" x14ac:dyDescent="0.35">
      <c r="A89">
        <v>71</v>
      </c>
      <c r="B89">
        <v>140929</v>
      </c>
      <c r="C89">
        <v>1790</v>
      </c>
      <c r="D89">
        <v>11</v>
      </c>
      <c r="E89">
        <v>26</v>
      </c>
      <c r="F89">
        <v>10</v>
      </c>
      <c r="G89" t="s">
        <v>23</v>
      </c>
      <c r="H89" t="s">
        <v>100</v>
      </c>
      <c r="I89" t="s">
        <v>101</v>
      </c>
      <c r="J89">
        <v>97</v>
      </c>
      <c r="L89">
        <v>74</v>
      </c>
      <c r="M89" s="21">
        <v>2792</v>
      </c>
      <c r="N89">
        <v>74</v>
      </c>
      <c r="Q89">
        <v>72</v>
      </c>
      <c r="R89">
        <v>140945</v>
      </c>
      <c r="S89">
        <v>1790</v>
      </c>
      <c r="T89">
        <v>11</v>
      </c>
      <c r="U89">
        <v>26</v>
      </c>
      <c r="V89">
        <v>10</v>
      </c>
      <c r="W89" t="s">
        <v>23</v>
      </c>
      <c r="X89" t="s">
        <v>100</v>
      </c>
      <c r="Y89" t="s">
        <v>101</v>
      </c>
      <c r="Z89">
        <v>85</v>
      </c>
      <c r="AB89">
        <v>74</v>
      </c>
      <c r="AC89" s="21">
        <v>1396</v>
      </c>
      <c r="AD89">
        <v>37</v>
      </c>
      <c r="AF89">
        <v>44</v>
      </c>
      <c r="AG89">
        <v>140848</v>
      </c>
      <c r="AH89">
        <v>1790</v>
      </c>
      <c r="AI89">
        <v>11</v>
      </c>
      <c r="AJ89">
        <v>26</v>
      </c>
      <c r="AK89">
        <v>10</v>
      </c>
      <c r="AL89" t="s">
        <v>23</v>
      </c>
      <c r="AM89" t="s">
        <v>100</v>
      </c>
      <c r="AN89" t="s">
        <v>101</v>
      </c>
      <c r="AO89">
        <v>116</v>
      </c>
      <c r="AQ89">
        <v>74</v>
      </c>
      <c r="AR89" s="21">
        <v>1519</v>
      </c>
      <c r="AS89">
        <v>96</v>
      </c>
      <c r="AT89" s="22">
        <f>SUM(AR$14:AR119)+SUM(AS$14:AS119)/100-AT$321</f>
        <v>424271.29</v>
      </c>
    </row>
    <row r="90" spans="1:46" x14ac:dyDescent="0.35">
      <c r="A90">
        <v>71</v>
      </c>
      <c r="B90">
        <v>140929</v>
      </c>
      <c r="C90">
        <v>1790</v>
      </c>
      <c r="D90">
        <v>11</v>
      </c>
      <c r="E90">
        <v>27</v>
      </c>
      <c r="F90">
        <v>10</v>
      </c>
      <c r="H90" t="s">
        <v>42</v>
      </c>
      <c r="I90" t="s">
        <v>45</v>
      </c>
      <c r="J90">
        <v>103</v>
      </c>
      <c r="L90">
        <v>26</v>
      </c>
      <c r="M90" s="21">
        <v>1573</v>
      </c>
      <c r="N90">
        <v>32</v>
      </c>
      <c r="Q90">
        <v>72</v>
      </c>
      <c r="R90">
        <v>140945</v>
      </c>
      <c r="S90">
        <v>1790</v>
      </c>
      <c r="T90">
        <v>11</v>
      </c>
      <c r="U90">
        <v>27</v>
      </c>
      <c r="V90">
        <v>10</v>
      </c>
      <c r="X90" t="s">
        <v>42</v>
      </c>
      <c r="Y90" t="s">
        <v>45</v>
      </c>
      <c r="Z90">
        <v>89</v>
      </c>
      <c r="AB90">
        <v>26</v>
      </c>
      <c r="AC90" s="21">
        <v>786</v>
      </c>
      <c r="AD90">
        <v>68</v>
      </c>
      <c r="AF90">
        <v>44</v>
      </c>
      <c r="AG90">
        <v>140848</v>
      </c>
      <c r="AH90">
        <v>1790</v>
      </c>
      <c r="AI90">
        <v>11</v>
      </c>
      <c r="AJ90">
        <v>27</v>
      </c>
      <c r="AK90">
        <v>10</v>
      </c>
      <c r="AM90" t="s">
        <v>42</v>
      </c>
      <c r="AN90" t="s">
        <v>45</v>
      </c>
      <c r="AO90">
        <v>120</v>
      </c>
      <c r="AQ90">
        <v>26</v>
      </c>
      <c r="AR90" s="21">
        <v>424</v>
      </c>
      <c r="AS90">
        <v>80</v>
      </c>
    </row>
    <row r="91" spans="1:46" x14ac:dyDescent="0.35">
      <c r="AF91">
        <v>44</v>
      </c>
      <c r="AG91">
        <v>140848</v>
      </c>
      <c r="AH91">
        <v>1790</v>
      </c>
      <c r="AI91">
        <v>11</v>
      </c>
      <c r="AJ91">
        <v>27</v>
      </c>
      <c r="AK91">
        <v>10</v>
      </c>
      <c r="AM91" t="s">
        <v>42</v>
      </c>
      <c r="AN91" t="s">
        <v>45</v>
      </c>
      <c r="AO91">
        <v>127</v>
      </c>
      <c r="AQ91">
        <v>26</v>
      </c>
      <c r="AR91" s="21">
        <v>552</v>
      </c>
      <c r="AS91">
        <v>18</v>
      </c>
    </row>
    <row r="92" spans="1:46" x14ac:dyDescent="0.35">
      <c r="A92">
        <v>71</v>
      </c>
      <c r="B92">
        <v>140929</v>
      </c>
      <c r="C92">
        <v>1790</v>
      </c>
      <c r="D92">
        <v>11</v>
      </c>
      <c r="E92">
        <v>29</v>
      </c>
      <c r="F92">
        <v>10</v>
      </c>
      <c r="H92" t="s">
        <v>102</v>
      </c>
      <c r="I92" t="s">
        <v>103</v>
      </c>
      <c r="J92">
        <v>106</v>
      </c>
      <c r="L92">
        <v>61</v>
      </c>
      <c r="M92" s="21">
        <v>133</v>
      </c>
      <c r="N92">
        <v>34</v>
      </c>
      <c r="Q92">
        <v>72</v>
      </c>
      <c r="R92">
        <v>140945</v>
      </c>
      <c r="S92">
        <v>1790</v>
      </c>
      <c r="T92">
        <v>11</v>
      </c>
      <c r="U92">
        <v>29</v>
      </c>
      <c r="V92">
        <v>10</v>
      </c>
      <c r="X92" t="s">
        <v>102</v>
      </c>
      <c r="Y92" t="s">
        <v>103</v>
      </c>
      <c r="Z92">
        <v>90</v>
      </c>
      <c r="AB92">
        <v>61</v>
      </c>
      <c r="AC92" s="21">
        <v>66</v>
      </c>
      <c r="AD92">
        <v>66</v>
      </c>
      <c r="AF92">
        <v>44</v>
      </c>
      <c r="AG92">
        <v>140848</v>
      </c>
      <c r="AH92">
        <v>1790</v>
      </c>
      <c r="AI92">
        <v>11</v>
      </c>
      <c r="AJ92">
        <v>29</v>
      </c>
      <c r="AK92">
        <v>10</v>
      </c>
      <c r="AM92" t="s">
        <v>102</v>
      </c>
      <c r="AN92" t="s">
        <v>103</v>
      </c>
      <c r="AO92">
        <v>123</v>
      </c>
      <c r="AQ92">
        <v>61</v>
      </c>
      <c r="AR92" s="21">
        <v>41</v>
      </c>
      <c r="AS92">
        <v>88</v>
      </c>
    </row>
    <row r="93" spans="1:46" x14ac:dyDescent="0.35">
      <c r="A93">
        <v>71</v>
      </c>
      <c r="B93">
        <v>140929</v>
      </c>
      <c r="C93">
        <v>1790</v>
      </c>
      <c r="D93">
        <v>11</v>
      </c>
      <c r="E93">
        <v>29</v>
      </c>
      <c r="F93">
        <v>10</v>
      </c>
      <c r="H93" t="s">
        <v>67</v>
      </c>
      <c r="I93" t="s">
        <v>305</v>
      </c>
      <c r="J93">
        <v>107</v>
      </c>
      <c r="L93">
        <v>20</v>
      </c>
      <c r="M93" s="21">
        <v>3909</v>
      </c>
      <c r="N93">
        <v>19</v>
      </c>
      <c r="Q93">
        <v>72</v>
      </c>
      <c r="R93">
        <v>140945</v>
      </c>
      <c r="S93">
        <v>1790</v>
      </c>
      <c r="T93">
        <v>11</v>
      </c>
      <c r="U93">
        <v>29</v>
      </c>
      <c r="V93">
        <v>10</v>
      </c>
      <c r="X93" t="s">
        <v>67</v>
      </c>
      <c r="Y93" t="s">
        <v>305</v>
      </c>
      <c r="Z93">
        <v>91</v>
      </c>
      <c r="AB93">
        <v>20</v>
      </c>
      <c r="AC93" s="21">
        <v>1954</v>
      </c>
      <c r="AD93">
        <v>59</v>
      </c>
      <c r="AF93">
        <v>44</v>
      </c>
      <c r="AG93">
        <v>140853</v>
      </c>
      <c r="AH93">
        <v>1790</v>
      </c>
      <c r="AI93">
        <v>11</v>
      </c>
      <c r="AJ93">
        <v>29</v>
      </c>
      <c r="AK93">
        <v>10</v>
      </c>
      <c r="AM93" t="s">
        <v>67</v>
      </c>
      <c r="AN93" t="s">
        <v>305</v>
      </c>
      <c r="AO93">
        <v>124</v>
      </c>
      <c r="AQ93">
        <v>20</v>
      </c>
      <c r="AR93" s="21">
        <v>2104</v>
      </c>
      <c r="AS93">
        <v>70</v>
      </c>
    </row>
    <row r="94" spans="1:46" x14ac:dyDescent="0.35">
      <c r="A94">
        <v>71</v>
      </c>
      <c r="B94">
        <v>140929</v>
      </c>
      <c r="C94">
        <v>1790</v>
      </c>
      <c r="D94">
        <v>11</v>
      </c>
      <c r="E94">
        <v>29</v>
      </c>
      <c r="F94">
        <v>10</v>
      </c>
      <c r="H94" t="s">
        <v>104</v>
      </c>
      <c r="I94" t="s">
        <v>105</v>
      </c>
      <c r="J94">
        <v>108</v>
      </c>
      <c r="L94">
        <v>60</v>
      </c>
      <c r="M94" s="21">
        <v>16332</v>
      </c>
      <c r="N94">
        <v>57</v>
      </c>
      <c r="Q94">
        <v>72</v>
      </c>
      <c r="R94">
        <v>140945</v>
      </c>
      <c r="S94">
        <v>1790</v>
      </c>
      <c r="T94">
        <v>11</v>
      </c>
      <c r="U94">
        <v>29</v>
      </c>
      <c r="V94">
        <v>10</v>
      </c>
      <c r="X94" t="s">
        <v>104</v>
      </c>
      <c r="Y94" t="s">
        <v>105</v>
      </c>
      <c r="Z94">
        <v>92</v>
      </c>
      <c r="AB94">
        <v>60</v>
      </c>
      <c r="AC94" s="21">
        <v>8166</v>
      </c>
      <c r="AD94">
        <v>29</v>
      </c>
      <c r="AF94">
        <v>44</v>
      </c>
      <c r="AG94">
        <v>140853</v>
      </c>
      <c r="AH94">
        <v>1790</v>
      </c>
      <c r="AI94">
        <v>11</v>
      </c>
      <c r="AJ94">
        <v>29</v>
      </c>
      <c r="AK94">
        <v>10</v>
      </c>
      <c r="AM94" t="s">
        <v>104</v>
      </c>
      <c r="AN94" t="s">
        <v>105</v>
      </c>
      <c r="AO94">
        <v>125</v>
      </c>
      <c r="AQ94">
        <v>60</v>
      </c>
      <c r="AR94" s="21">
        <v>4954</v>
      </c>
      <c r="AS94">
        <v>22</v>
      </c>
    </row>
    <row r="95" spans="1:46" x14ac:dyDescent="0.35">
      <c r="A95">
        <v>71</v>
      </c>
      <c r="B95">
        <v>140929</v>
      </c>
      <c r="C95">
        <v>1790</v>
      </c>
      <c r="D95">
        <v>11</v>
      </c>
      <c r="E95">
        <v>29</v>
      </c>
      <c r="F95">
        <v>10</v>
      </c>
      <c r="H95" t="s">
        <v>106</v>
      </c>
      <c r="I95" t="s">
        <v>92</v>
      </c>
      <c r="J95">
        <v>109</v>
      </c>
      <c r="L95">
        <v>76</v>
      </c>
      <c r="M95" s="21">
        <v>437</v>
      </c>
      <c r="N95">
        <v>9</v>
      </c>
      <c r="Q95">
        <v>72</v>
      </c>
      <c r="R95">
        <v>140945</v>
      </c>
      <c r="S95">
        <v>1790</v>
      </c>
      <c r="T95">
        <v>11</v>
      </c>
      <c r="U95">
        <v>29</v>
      </c>
      <c r="V95">
        <v>10</v>
      </c>
      <c r="X95" t="s">
        <v>106</v>
      </c>
      <c r="Y95" t="s">
        <v>92</v>
      </c>
      <c r="Z95">
        <v>93</v>
      </c>
      <c r="AB95">
        <v>76</v>
      </c>
      <c r="AC95" s="21">
        <v>218</v>
      </c>
      <c r="AD95">
        <v>55</v>
      </c>
      <c r="AF95">
        <v>44</v>
      </c>
      <c r="AG95">
        <v>140853</v>
      </c>
      <c r="AH95">
        <v>1790</v>
      </c>
      <c r="AI95">
        <v>11</v>
      </c>
      <c r="AJ95">
        <v>29</v>
      </c>
      <c r="AK95">
        <v>10</v>
      </c>
      <c r="AM95" t="s">
        <v>106</v>
      </c>
      <c r="AN95" t="s">
        <v>92</v>
      </c>
      <c r="AO95">
        <v>126</v>
      </c>
      <c r="AQ95">
        <v>76</v>
      </c>
      <c r="AR95" s="21">
        <v>236</v>
      </c>
      <c r="AS95">
        <v>3</v>
      </c>
    </row>
    <row r="96" spans="1:46" x14ac:dyDescent="0.35">
      <c r="A96">
        <v>71</v>
      </c>
      <c r="B96">
        <v>140929</v>
      </c>
      <c r="C96">
        <v>1790</v>
      </c>
      <c r="D96">
        <v>11</v>
      </c>
      <c r="E96">
        <v>30</v>
      </c>
      <c r="F96">
        <v>11</v>
      </c>
      <c r="H96" t="s">
        <v>42</v>
      </c>
      <c r="I96" t="s">
        <v>45</v>
      </c>
      <c r="J96">
        <v>110</v>
      </c>
      <c r="L96">
        <v>26</v>
      </c>
      <c r="M96" s="21">
        <v>31983</v>
      </c>
      <c r="N96">
        <v>4</v>
      </c>
      <c r="Q96">
        <v>72</v>
      </c>
      <c r="R96">
        <v>140945</v>
      </c>
      <c r="S96">
        <v>1790</v>
      </c>
      <c r="T96">
        <v>11</v>
      </c>
      <c r="U96">
        <v>30</v>
      </c>
      <c r="V96">
        <v>11</v>
      </c>
      <c r="X96" t="s">
        <v>42</v>
      </c>
      <c r="Y96" t="s">
        <v>45</v>
      </c>
      <c r="Z96">
        <v>94</v>
      </c>
      <c r="AB96">
        <v>26</v>
      </c>
      <c r="AC96" s="21">
        <v>15991</v>
      </c>
      <c r="AD96">
        <v>53</v>
      </c>
      <c r="AF96">
        <v>44</v>
      </c>
      <c r="AG96">
        <v>140853</v>
      </c>
      <c r="AH96">
        <v>1790</v>
      </c>
      <c r="AI96">
        <v>11</v>
      </c>
      <c r="AJ96">
        <v>30</v>
      </c>
      <c r="AK96">
        <v>11</v>
      </c>
      <c r="AM96" t="s">
        <v>42</v>
      </c>
      <c r="AN96" t="s">
        <v>45</v>
      </c>
      <c r="AO96">
        <v>128</v>
      </c>
      <c r="AQ96">
        <v>26</v>
      </c>
      <c r="AR96" s="21">
        <v>9591</v>
      </c>
      <c r="AS96">
        <v>68</v>
      </c>
    </row>
    <row r="97" spans="1:46" x14ac:dyDescent="0.35">
      <c r="A97">
        <v>71</v>
      </c>
      <c r="B97">
        <v>140929</v>
      </c>
      <c r="C97">
        <v>1790</v>
      </c>
      <c r="D97">
        <v>12</v>
      </c>
      <c r="E97">
        <v>1</v>
      </c>
      <c r="F97">
        <v>11</v>
      </c>
      <c r="H97" t="s">
        <v>107</v>
      </c>
      <c r="I97" t="s">
        <v>109</v>
      </c>
      <c r="J97">
        <v>116</v>
      </c>
      <c r="L97">
        <v>81</v>
      </c>
      <c r="M97" s="21">
        <v>1176</v>
      </c>
      <c r="N97">
        <v>66</v>
      </c>
      <c r="Q97">
        <v>72</v>
      </c>
      <c r="R97">
        <v>140945</v>
      </c>
      <c r="S97">
        <v>1790</v>
      </c>
      <c r="T97">
        <v>12</v>
      </c>
      <c r="U97">
        <v>1</v>
      </c>
      <c r="V97">
        <v>11</v>
      </c>
      <c r="X97" t="s">
        <v>107</v>
      </c>
      <c r="Y97" t="s">
        <v>109</v>
      </c>
      <c r="Z97">
        <v>102</v>
      </c>
      <c r="AB97">
        <v>81</v>
      </c>
      <c r="AC97" s="21">
        <v>588</v>
      </c>
      <c r="AD97">
        <v>34</v>
      </c>
      <c r="AF97">
        <v>44</v>
      </c>
      <c r="AG97">
        <v>140853</v>
      </c>
      <c r="AH97">
        <v>1790</v>
      </c>
      <c r="AI97">
        <v>12</v>
      </c>
      <c r="AJ97">
        <v>1</v>
      </c>
      <c r="AK97">
        <v>11</v>
      </c>
      <c r="AM97" t="s">
        <v>107</v>
      </c>
      <c r="AN97" t="s">
        <v>109</v>
      </c>
      <c r="AO97">
        <v>137</v>
      </c>
      <c r="AQ97">
        <v>81</v>
      </c>
      <c r="AR97" s="21">
        <v>317</v>
      </c>
      <c r="AS97">
        <v>70</v>
      </c>
    </row>
    <row r="98" spans="1:46" x14ac:dyDescent="0.35">
      <c r="A98">
        <v>71</v>
      </c>
      <c r="B98">
        <v>140929</v>
      </c>
      <c r="C98">
        <v>1790</v>
      </c>
      <c r="D98">
        <v>12</v>
      </c>
      <c r="E98">
        <v>1</v>
      </c>
      <c r="F98">
        <v>12</v>
      </c>
      <c r="H98" t="s">
        <v>27</v>
      </c>
      <c r="I98" t="s">
        <v>110</v>
      </c>
      <c r="J98">
        <v>117</v>
      </c>
      <c r="L98">
        <v>82</v>
      </c>
      <c r="M98" s="21">
        <v>2360</v>
      </c>
      <c r="N98">
        <v>0</v>
      </c>
      <c r="Q98">
        <v>72</v>
      </c>
      <c r="R98">
        <v>140945</v>
      </c>
      <c r="S98">
        <v>1790</v>
      </c>
      <c r="T98">
        <v>12</v>
      </c>
      <c r="U98">
        <v>1</v>
      </c>
      <c r="V98">
        <v>12</v>
      </c>
      <c r="X98" t="s">
        <v>27</v>
      </c>
      <c r="Y98" t="s">
        <v>110</v>
      </c>
      <c r="Z98">
        <v>103</v>
      </c>
      <c r="AB98">
        <v>82</v>
      </c>
      <c r="AC98" s="21">
        <v>1180</v>
      </c>
      <c r="AF98">
        <v>79</v>
      </c>
      <c r="AG98">
        <v>141003</v>
      </c>
      <c r="AH98">
        <v>1790</v>
      </c>
      <c r="AI98">
        <v>12</v>
      </c>
      <c r="AJ98">
        <v>1</v>
      </c>
      <c r="AK98">
        <v>12</v>
      </c>
      <c r="AM98" t="s">
        <v>27</v>
      </c>
      <c r="AN98" t="s">
        <v>110</v>
      </c>
      <c r="AO98">
        <v>138</v>
      </c>
      <c r="AQ98">
        <v>82</v>
      </c>
      <c r="AR98" s="21">
        <v>807</v>
      </c>
      <c r="AS98">
        <v>57</v>
      </c>
    </row>
    <row r="99" spans="1:46" x14ac:dyDescent="0.35">
      <c r="A99">
        <v>71</v>
      </c>
      <c r="B99">
        <v>140929</v>
      </c>
      <c r="C99">
        <v>1790</v>
      </c>
      <c r="D99">
        <v>12</v>
      </c>
      <c r="E99">
        <v>2</v>
      </c>
      <c r="F99">
        <v>12</v>
      </c>
      <c r="H99" t="s">
        <v>111</v>
      </c>
      <c r="I99" t="s">
        <v>112</v>
      </c>
      <c r="J99">
        <v>118</v>
      </c>
      <c r="L99">
        <v>83</v>
      </c>
      <c r="M99" s="21">
        <v>246</v>
      </c>
      <c r="N99">
        <v>66</v>
      </c>
      <c r="Q99">
        <v>72</v>
      </c>
      <c r="R99">
        <v>140945</v>
      </c>
      <c r="S99">
        <v>1790</v>
      </c>
      <c r="T99">
        <v>12</v>
      </c>
      <c r="U99">
        <v>2</v>
      </c>
      <c r="V99">
        <v>12</v>
      </c>
      <c r="X99" t="s">
        <v>111</v>
      </c>
      <c r="Y99" t="s">
        <v>112</v>
      </c>
      <c r="Z99">
        <v>104</v>
      </c>
      <c r="AB99">
        <v>83</v>
      </c>
      <c r="AC99" s="21">
        <v>123</v>
      </c>
      <c r="AD99">
        <v>34</v>
      </c>
      <c r="AF99">
        <v>79</v>
      </c>
      <c r="AG99">
        <v>141003</v>
      </c>
      <c r="AH99">
        <v>1790</v>
      </c>
      <c r="AI99">
        <v>12</v>
      </c>
      <c r="AJ99">
        <v>2</v>
      </c>
      <c r="AK99">
        <v>12</v>
      </c>
      <c r="AM99" t="s">
        <v>111</v>
      </c>
      <c r="AN99" t="s">
        <v>112</v>
      </c>
      <c r="AO99">
        <v>139</v>
      </c>
      <c r="AQ99">
        <v>83</v>
      </c>
      <c r="AR99" s="21">
        <v>2715</v>
      </c>
      <c r="AS99">
        <v>60</v>
      </c>
    </row>
    <row r="100" spans="1:46" x14ac:dyDescent="0.35">
      <c r="Q100">
        <v>72</v>
      </c>
      <c r="R100">
        <v>140945</v>
      </c>
      <c r="S100">
        <v>1790</v>
      </c>
      <c r="T100">
        <v>12</v>
      </c>
      <c r="U100">
        <v>2</v>
      </c>
      <c r="V100">
        <v>12</v>
      </c>
      <c r="X100" t="s">
        <v>26</v>
      </c>
      <c r="Y100" t="s">
        <v>137</v>
      </c>
      <c r="Z100">
        <v>105</v>
      </c>
      <c r="AB100">
        <v>93</v>
      </c>
      <c r="AC100" s="21">
        <v>2799</v>
      </c>
      <c r="AD100">
        <v>9</v>
      </c>
      <c r="AF100">
        <v>79</v>
      </c>
      <c r="AG100">
        <v>141003</v>
      </c>
      <c r="AH100">
        <v>1790</v>
      </c>
      <c r="AI100">
        <v>12</v>
      </c>
      <c r="AJ100">
        <v>3</v>
      </c>
      <c r="AK100">
        <v>12</v>
      </c>
      <c r="AM100" t="s">
        <v>26</v>
      </c>
      <c r="AN100" t="s">
        <v>137</v>
      </c>
      <c r="AO100">
        <v>140</v>
      </c>
      <c r="AQ100">
        <v>93</v>
      </c>
      <c r="AR100" s="21">
        <v>1674</v>
      </c>
      <c r="AS100">
        <v>35</v>
      </c>
    </row>
    <row r="101" spans="1:46" x14ac:dyDescent="0.35">
      <c r="A101">
        <v>71</v>
      </c>
      <c r="B101">
        <v>140929</v>
      </c>
      <c r="C101">
        <v>1790</v>
      </c>
      <c r="D101">
        <v>12</v>
      </c>
      <c r="E101">
        <v>3</v>
      </c>
      <c r="F101">
        <v>12</v>
      </c>
      <c r="H101" t="s">
        <v>113</v>
      </c>
      <c r="I101" t="s">
        <v>114</v>
      </c>
      <c r="J101">
        <v>123</v>
      </c>
      <c r="L101">
        <v>85</v>
      </c>
      <c r="M101" s="21">
        <v>15</v>
      </c>
      <c r="N101">
        <v>32</v>
      </c>
      <c r="Q101">
        <v>72</v>
      </c>
      <c r="R101">
        <v>140945</v>
      </c>
      <c r="S101">
        <v>1790</v>
      </c>
      <c r="T101">
        <v>12</v>
      </c>
      <c r="U101">
        <v>3</v>
      </c>
      <c r="V101">
        <v>12</v>
      </c>
      <c r="X101" t="s">
        <v>138</v>
      </c>
      <c r="Y101" t="s">
        <v>114</v>
      </c>
      <c r="Z101">
        <v>105</v>
      </c>
      <c r="AB101">
        <v>85</v>
      </c>
      <c r="AC101" s="21">
        <v>7</v>
      </c>
      <c r="AD101">
        <v>66</v>
      </c>
    </row>
    <row r="102" spans="1:46" x14ac:dyDescent="0.35">
      <c r="A102">
        <v>71</v>
      </c>
      <c r="B102">
        <v>140929</v>
      </c>
      <c r="C102">
        <v>1790</v>
      </c>
      <c r="D102">
        <v>12</v>
      </c>
      <c r="E102">
        <v>3</v>
      </c>
      <c r="F102">
        <v>12</v>
      </c>
      <c r="H102" t="s">
        <v>37</v>
      </c>
      <c r="I102" t="s">
        <v>115</v>
      </c>
      <c r="J102">
        <v>124</v>
      </c>
      <c r="L102">
        <v>87</v>
      </c>
      <c r="M102" s="21">
        <v>1218</v>
      </c>
      <c r="N102">
        <v>80</v>
      </c>
      <c r="Q102">
        <v>72</v>
      </c>
      <c r="R102">
        <v>140945</v>
      </c>
      <c r="S102">
        <v>1790</v>
      </c>
      <c r="T102">
        <v>12</v>
      </c>
      <c r="U102">
        <v>3</v>
      </c>
      <c r="V102">
        <v>12</v>
      </c>
      <c r="X102" t="s">
        <v>37</v>
      </c>
      <c r="Y102" t="s">
        <v>115</v>
      </c>
      <c r="Z102">
        <v>111</v>
      </c>
      <c r="AB102">
        <v>87</v>
      </c>
      <c r="AC102" s="21">
        <v>609</v>
      </c>
      <c r="AD102">
        <v>41</v>
      </c>
      <c r="AF102">
        <v>79</v>
      </c>
      <c r="AG102">
        <v>141003</v>
      </c>
      <c r="AH102">
        <v>1790</v>
      </c>
      <c r="AI102">
        <v>12</v>
      </c>
      <c r="AJ102">
        <v>3</v>
      </c>
      <c r="AK102">
        <v>12</v>
      </c>
      <c r="AM102" t="s">
        <v>37</v>
      </c>
      <c r="AN102" t="s">
        <v>115</v>
      </c>
      <c r="AO102">
        <v>147</v>
      </c>
      <c r="AQ102">
        <v>87</v>
      </c>
      <c r="AR102" s="21">
        <v>781</v>
      </c>
      <c r="AS102">
        <v>51</v>
      </c>
    </row>
    <row r="103" spans="1:46" x14ac:dyDescent="0.35">
      <c r="A103">
        <v>71</v>
      </c>
      <c r="B103">
        <v>140929</v>
      </c>
      <c r="C103">
        <v>1790</v>
      </c>
      <c r="D103">
        <v>12</v>
      </c>
      <c r="E103">
        <v>4</v>
      </c>
      <c r="F103">
        <v>12</v>
      </c>
      <c r="G103" t="s">
        <v>23</v>
      </c>
      <c r="H103" t="s">
        <v>24</v>
      </c>
      <c r="I103" t="s">
        <v>25</v>
      </c>
      <c r="J103">
        <v>125</v>
      </c>
      <c r="L103">
        <v>89</v>
      </c>
      <c r="M103" s="21">
        <v>26</v>
      </c>
      <c r="N103">
        <v>66</v>
      </c>
      <c r="Q103">
        <v>72</v>
      </c>
      <c r="R103">
        <v>140945</v>
      </c>
      <c r="S103">
        <v>1790</v>
      </c>
      <c r="T103">
        <v>12</v>
      </c>
      <c r="U103">
        <v>4</v>
      </c>
      <c r="V103">
        <v>12</v>
      </c>
      <c r="W103" t="s">
        <v>23</v>
      </c>
      <c r="X103" t="s">
        <v>24</v>
      </c>
      <c r="Y103" t="s">
        <v>25</v>
      </c>
      <c r="Z103">
        <v>112</v>
      </c>
      <c r="AB103">
        <v>89</v>
      </c>
      <c r="AC103" s="21">
        <v>13</v>
      </c>
      <c r="AD103">
        <v>34</v>
      </c>
      <c r="AE103" s="22">
        <f>SUM(AC$13:AC130)+SUM(AD$13:AD130)/100</f>
        <v>248365.99</v>
      </c>
      <c r="AF103">
        <v>79</v>
      </c>
      <c r="AG103">
        <v>141003</v>
      </c>
      <c r="AH103">
        <v>1790</v>
      </c>
      <c r="AI103">
        <v>12</v>
      </c>
      <c r="AJ103">
        <v>3</v>
      </c>
      <c r="AK103">
        <v>12</v>
      </c>
      <c r="AM103" t="s">
        <v>27</v>
      </c>
      <c r="AN103" t="s">
        <v>140</v>
      </c>
      <c r="AO103">
        <v>149</v>
      </c>
      <c r="AQ103">
        <v>90</v>
      </c>
      <c r="AR103" s="21">
        <v>1000</v>
      </c>
      <c r="AS103">
        <v>0</v>
      </c>
    </row>
    <row r="104" spans="1:46" x14ac:dyDescent="0.35">
      <c r="AE104" s="22"/>
      <c r="AF104">
        <v>79</v>
      </c>
      <c r="AG104">
        <v>141003</v>
      </c>
      <c r="AH104">
        <v>1790</v>
      </c>
      <c r="AI104">
        <v>12</v>
      </c>
      <c r="AJ104">
        <v>3</v>
      </c>
      <c r="AK104">
        <v>12</v>
      </c>
      <c r="AM104" t="s">
        <v>141</v>
      </c>
      <c r="AO104">
        <v>148</v>
      </c>
      <c r="AQ104">
        <v>88</v>
      </c>
      <c r="AR104" s="21">
        <v>5000</v>
      </c>
      <c r="AS104">
        <v>0</v>
      </c>
    </row>
    <row r="105" spans="1:46" x14ac:dyDescent="0.35">
      <c r="A105">
        <v>71</v>
      </c>
      <c r="B105">
        <v>140929</v>
      </c>
      <c r="C105">
        <v>1790</v>
      </c>
      <c r="D105">
        <v>12</v>
      </c>
      <c r="E105">
        <v>4</v>
      </c>
      <c r="F105">
        <v>12</v>
      </c>
      <c r="H105" t="s">
        <v>116</v>
      </c>
      <c r="I105" t="s">
        <v>92</v>
      </c>
      <c r="J105">
        <v>126</v>
      </c>
      <c r="L105">
        <v>92</v>
      </c>
      <c r="M105" s="21">
        <v>341</v>
      </c>
      <c r="N105">
        <v>66</v>
      </c>
      <c r="Q105">
        <v>72</v>
      </c>
      <c r="R105">
        <v>140945</v>
      </c>
      <c r="S105">
        <v>1790</v>
      </c>
      <c r="T105">
        <v>12</v>
      </c>
      <c r="U105">
        <v>4</v>
      </c>
      <c r="V105">
        <v>12</v>
      </c>
      <c r="X105" t="s">
        <v>116</v>
      </c>
      <c r="Y105" t="s">
        <v>92</v>
      </c>
      <c r="Z105">
        <v>113</v>
      </c>
      <c r="AB105">
        <v>92</v>
      </c>
      <c r="AC105" s="21">
        <v>170</v>
      </c>
      <c r="AD105">
        <v>84</v>
      </c>
      <c r="AE105" s="22">
        <f>+AE103-248365.99</f>
        <v>0</v>
      </c>
      <c r="AF105">
        <v>79</v>
      </c>
      <c r="AG105">
        <v>141003</v>
      </c>
      <c r="AH105">
        <v>1790</v>
      </c>
      <c r="AI105">
        <v>12</v>
      </c>
      <c r="AJ105">
        <v>4</v>
      </c>
      <c r="AK105">
        <v>12</v>
      </c>
      <c r="AM105" t="s">
        <v>142</v>
      </c>
      <c r="AN105" t="s">
        <v>92</v>
      </c>
      <c r="AO105">
        <v>133</v>
      </c>
      <c r="AQ105">
        <v>92</v>
      </c>
      <c r="AR105" s="21">
        <v>184</v>
      </c>
      <c r="AS105">
        <v>50</v>
      </c>
    </row>
    <row r="106" spans="1:46" x14ac:dyDescent="0.35">
      <c r="AE106" s="22"/>
      <c r="AF106">
        <v>79</v>
      </c>
      <c r="AG106">
        <v>141003</v>
      </c>
      <c r="AH106">
        <v>1790</v>
      </c>
      <c r="AI106">
        <v>12</v>
      </c>
      <c r="AJ106">
        <v>3</v>
      </c>
      <c r="AK106">
        <v>12</v>
      </c>
      <c r="AM106" t="s">
        <v>27</v>
      </c>
      <c r="AN106" t="s">
        <v>59</v>
      </c>
      <c r="AO106">
        <v>141</v>
      </c>
      <c r="AQ106">
        <v>2</v>
      </c>
      <c r="AR106" s="21">
        <v>12739</v>
      </c>
      <c r="AS106">
        <v>0</v>
      </c>
    </row>
    <row r="107" spans="1:46" x14ac:dyDescent="0.35">
      <c r="A107">
        <v>71</v>
      </c>
      <c r="B107">
        <v>140929</v>
      </c>
      <c r="C107">
        <v>1790</v>
      </c>
      <c r="D107">
        <v>12</v>
      </c>
      <c r="E107">
        <v>6</v>
      </c>
      <c r="F107">
        <v>13</v>
      </c>
      <c r="H107" t="s">
        <v>117</v>
      </c>
      <c r="I107" t="s">
        <v>118</v>
      </c>
      <c r="J107">
        <v>133</v>
      </c>
      <c r="L107">
        <v>94</v>
      </c>
      <c r="M107" s="21">
        <v>713</v>
      </c>
      <c r="N107">
        <v>44</v>
      </c>
      <c r="Q107">
        <v>72</v>
      </c>
      <c r="R107">
        <v>140945</v>
      </c>
      <c r="S107">
        <v>1790</v>
      </c>
      <c r="T107">
        <v>12</v>
      </c>
      <c r="U107">
        <v>6</v>
      </c>
      <c r="V107">
        <v>13</v>
      </c>
      <c r="X107" t="s">
        <v>117</v>
      </c>
      <c r="Y107" t="s">
        <v>118</v>
      </c>
      <c r="Z107">
        <v>114</v>
      </c>
      <c r="AB107">
        <v>94</v>
      </c>
      <c r="AC107" s="21">
        <v>356</v>
      </c>
      <c r="AD107">
        <v>72</v>
      </c>
      <c r="AF107">
        <v>79</v>
      </c>
      <c r="AG107">
        <v>141003</v>
      </c>
      <c r="AH107">
        <v>1790</v>
      </c>
      <c r="AI107">
        <v>12</v>
      </c>
      <c r="AJ107">
        <v>6</v>
      </c>
      <c r="AK107">
        <v>13</v>
      </c>
      <c r="AM107" t="s">
        <v>143</v>
      </c>
      <c r="AN107" t="s">
        <v>118</v>
      </c>
      <c r="AO107">
        <v>157</v>
      </c>
      <c r="AQ107">
        <v>94</v>
      </c>
      <c r="AR107" s="21">
        <v>213</v>
      </c>
      <c r="AS107">
        <v>20</v>
      </c>
    </row>
    <row r="108" spans="1:46" x14ac:dyDescent="0.35">
      <c r="A108">
        <v>71</v>
      </c>
      <c r="B108">
        <v>140929</v>
      </c>
      <c r="C108">
        <v>1790</v>
      </c>
      <c r="D108">
        <v>12</v>
      </c>
      <c r="E108">
        <v>6</v>
      </c>
      <c r="F108">
        <v>13</v>
      </c>
      <c r="H108" t="s">
        <v>119</v>
      </c>
      <c r="I108" t="s">
        <v>120</v>
      </c>
      <c r="J108">
        <v>135</v>
      </c>
      <c r="L108">
        <v>95</v>
      </c>
      <c r="M108" s="21">
        <v>107</v>
      </c>
      <c r="N108">
        <v>30</v>
      </c>
      <c r="Q108">
        <v>72</v>
      </c>
      <c r="R108">
        <v>140945</v>
      </c>
      <c r="S108">
        <v>1790</v>
      </c>
      <c r="T108">
        <v>12</v>
      </c>
      <c r="U108">
        <v>6</v>
      </c>
      <c r="V108">
        <v>13</v>
      </c>
      <c r="X108" t="s">
        <v>119</v>
      </c>
      <c r="Y108" t="s">
        <v>120</v>
      </c>
      <c r="Z108">
        <v>118</v>
      </c>
      <c r="AB108">
        <v>95</v>
      </c>
      <c r="AC108" s="21">
        <v>53</v>
      </c>
      <c r="AD108">
        <v>60</v>
      </c>
      <c r="AF108">
        <v>79</v>
      </c>
      <c r="AG108">
        <v>141003</v>
      </c>
      <c r="AH108">
        <v>1790</v>
      </c>
      <c r="AI108">
        <v>12</v>
      </c>
      <c r="AJ108">
        <v>6</v>
      </c>
      <c r="AK108">
        <v>13</v>
      </c>
      <c r="AM108" t="s">
        <v>119</v>
      </c>
      <c r="AN108" t="s">
        <v>120</v>
      </c>
      <c r="AO108">
        <v>161</v>
      </c>
      <c r="AQ108">
        <v>95</v>
      </c>
      <c r="AR108" s="21">
        <v>81</v>
      </c>
      <c r="AS108">
        <v>0</v>
      </c>
    </row>
    <row r="109" spans="1:46" x14ac:dyDescent="0.35">
      <c r="Q109">
        <v>72</v>
      </c>
      <c r="R109">
        <v>140945</v>
      </c>
      <c r="S109">
        <v>1790</v>
      </c>
      <c r="T109">
        <v>12</v>
      </c>
      <c r="U109">
        <v>6</v>
      </c>
      <c r="V109">
        <v>13</v>
      </c>
      <c r="X109" t="s">
        <v>119</v>
      </c>
      <c r="Y109" t="s">
        <v>120</v>
      </c>
      <c r="Z109">
        <v>119</v>
      </c>
      <c r="AB109">
        <v>95</v>
      </c>
      <c r="AC109" s="21">
        <v>0</v>
      </c>
      <c r="AD109">
        <v>10</v>
      </c>
    </row>
    <row r="110" spans="1:46" x14ac:dyDescent="0.35">
      <c r="Q110">
        <v>72</v>
      </c>
      <c r="R110">
        <v>140945</v>
      </c>
      <c r="S110">
        <v>1790</v>
      </c>
      <c r="T110">
        <v>12</v>
      </c>
      <c r="U110">
        <v>6</v>
      </c>
      <c r="V110">
        <v>13</v>
      </c>
      <c r="X110" t="s">
        <v>30</v>
      </c>
      <c r="Y110" t="s">
        <v>31</v>
      </c>
      <c r="Z110">
        <v>121</v>
      </c>
      <c r="AB110">
        <v>4</v>
      </c>
      <c r="AC110" s="21">
        <v>6241</v>
      </c>
      <c r="AD110">
        <v>74</v>
      </c>
    </row>
    <row r="111" spans="1:46" x14ac:dyDescent="0.35">
      <c r="A111">
        <v>71</v>
      </c>
      <c r="B111">
        <v>140929</v>
      </c>
      <c r="C111">
        <v>1790</v>
      </c>
      <c r="D111">
        <v>12</v>
      </c>
      <c r="E111">
        <v>7</v>
      </c>
      <c r="F111">
        <v>13</v>
      </c>
      <c r="H111" t="s">
        <v>27</v>
      </c>
      <c r="I111" t="s">
        <v>59</v>
      </c>
      <c r="J111">
        <v>138</v>
      </c>
      <c r="L111">
        <v>2</v>
      </c>
      <c r="M111" s="21">
        <v>73437</v>
      </c>
      <c r="N111">
        <v>24</v>
      </c>
      <c r="Q111">
        <v>72</v>
      </c>
      <c r="R111">
        <v>140945</v>
      </c>
      <c r="S111">
        <v>1790</v>
      </c>
      <c r="T111">
        <v>12</v>
      </c>
      <c r="U111">
        <v>7</v>
      </c>
      <c r="V111">
        <v>13</v>
      </c>
      <c r="X111" t="s">
        <v>27</v>
      </c>
      <c r="Y111" t="s">
        <v>59</v>
      </c>
      <c r="Z111">
        <v>122</v>
      </c>
      <c r="AB111">
        <v>2</v>
      </c>
      <c r="AC111" s="21">
        <v>36718</v>
      </c>
      <c r="AD111">
        <v>63</v>
      </c>
      <c r="AF111">
        <v>79</v>
      </c>
      <c r="AG111">
        <v>141003</v>
      </c>
      <c r="AH111">
        <v>1790</v>
      </c>
      <c r="AI111">
        <v>12</v>
      </c>
      <c r="AJ111">
        <v>7</v>
      </c>
      <c r="AK111">
        <v>13</v>
      </c>
      <c r="AM111" t="s">
        <v>27</v>
      </c>
      <c r="AN111" t="s">
        <v>59</v>
      </c>
      <c r="AO111">
        <v>164</v>
      </c>
      <c r="AQ111">
        <v>2</v>
      </c>
      <c r="AR111" s="21">
        <v>28966</v>
      </c>
      <c r="AS111">
        <v>87</v>
      </c>
      <c r="AT111" s="28">
        <v>958643.54</v>
      </c>
    </row>
    <row r="112" spans="1:46" x14ac:dyDescent="0.35">
      <c r="A112">
        <v>71</v>
      </c>
      <c r="B112">
        <v>140929</v>
      </c>
      <c r="C112">
        <v>1790</v>
      </c>
      <c r="D112">
        <v>12</v>
      </c>
      <c r="E112">
        <v>7</v>
      </c>
      <c r="F112">
        <v>13</v>
      </c>
      <c r="H112" t="s">
        <v>42</v>
      </c>
      <c r="I112" t="s">
        <v>45</v>
      </c>
      <c r="J112">
        <v>139</v>
      </c>
      <c r="L112">
        <v>26</v>
      </c>
      <c r="M112" s="21">
        <v>1167</v>
      </c>
      <c r="N112">
        <v>6</v>
      </c>
      <c r="Q112">
        <v>72</v>
      </c>
      <c r="R112">
        <v>140945</v>
      </c>
      <c r="S112">
        <v>1790</v>
      </c>
      <c r="T112">
        <v>12</v>
      </c>
      <c r="U112">
        <v>7</v>
      </c>
      <c r="V112">
        <v>13</v>
      </c>
      <c r="X112" t="s">
        <v>42</v>
      </c>
      <c r="Y112" t="s">
        <v>45</v>
      </c>
      <c r="Z112">
        <v>123</v>
      </c>
      <c r="AB112">
        <v>26</v>
      </c>
      <c r="AC112" s="21">
        <v>583</v>
      </c>
      <c r="AD112">
        <v>54</v>
      </c>
      <c r="AF112">
        <v>79</v>
      </c>
      <c r="AG112">
        <v>141003</v>
      </c>
      <c r="AH112">
        <v>1790</v>
      </c>
      <c r="AI112">
        <v>12</v>
      </c>
      <c r="AJ112">
        <v>7</v>
      </c>
      <c r="AK112">
        <v>13</v>
      </c>
      <c r="AM112" t="s">
        <v>42</v>
      </c>
      <c r="AN112" t="s">
        <v>45</v>
      </c>
      <c r="AO112">
        <v>165</v>
      </c>
      <c r="AQ112">
        <v>26</v>
      </c>
      <c r="AR112" s="21">
        <v>630</v>
      </c>
      <c r="AS112">
        <v>20</v>
      </c>
    </row>
    <row r="113" spans="1:46" x14ac:dyDescent="0.35">
      <c r="A113">
        <v>71</v>
      </c>
      <c r="B113">
        <v>140929</v>
      </c>
      <c r="C113">
        <v>1790</v>
      </c>
      <c r="D113">
        <v>12</v>
      </c>
      <c r="E113">
        <v>7</v>
      </c>
      <c r="F113">
        <v>13</v>
      </c>
      <c r="H113" t="s">
        <v>26</v>
      </c>
      <c r="I113" t="s">
        <v>121</v>
      </c>
      <c r="J113">
        <v>140</v>
      </c>
      <c r="L113">
        <v>96</v>
      </c>
      <c r="M113" s="21">
        <v>468</v>
      </c>
      <c r="N113">
        <v>40</v>
      </c>
      <c r="Q113">
        <v>72</v>
      </c>
      <c r="R113">
        <v>140945</v>
      </c>
      <c r="S113">
        <v>1790</v>
      </c>
      <c r="T113">
        <v>12</v>
      </c>
      <c r="U113">
        <v>7</v>
      </c>
      <c r="V113">
        <v>13</v>
      </c>
      <c r="X113" t="s">
        <v>26</v>
      </c>
      <c r="Y113" t="s">
        <v>121</v>
      </c>
      <c r="Z113">
        <v>124</v>
      </c>
      <c r="AB113">
        <v>96</v>
      </c>
      <c r="AC113" s="21">
        <v>234</v>
      </c>
      <c r="AD113">
        <v>21</v>
      </c>
      <c r="AF113">
        <v>79</v>
      </c>
      <c r="AG113">
        <v>141003</v>
      </c>
      <c r="AH113">
        <v>1790</v>
      </c>
      <c r="AI113">
        <v>12</v>
      </c>
      <c r="AJ113">
        <v>7</v>
      </c>
      <c r="AK113">
        <v>13</v>
      </c>
      <c r="AM113" t="s">
        <v>26</v>
      </c>
      <c r="AN113" t="s">
        <v>121</v>
      </c>
      <c r="AO113">
        <v>166</v>
      </c>
      <c r="AQ113">
        <v>96</v>
      </c>
      <c r="AR113" s="21">
        <v>254</v>
      </c>
      <c r="AS113">
        <v>88</v>
      </c>
    </row>
    <row r="114" spans="1:46" x14ac:dyDescent="0.35">
      <c r="A114">
        <v>71</v>
      </c>
      <c r="B114">
        <v>140929</v>
      </c>
      <c r="C114">
        <v>1790</v>
      </c>
      <c r="D114">
        <v>12</v>
      </c>
      <c r="E114">
        <v>7</v>
      </c>
      <c r="F114">
        <v>13</v>
      </c>
      <c r="H114" t="s">
        <v>42</v>
      </c>
      <c r="I114" t="s">
        <v>139</v>
      </c>
      <c r="J114">
        <v>141</v>
      </c>
      <c r="L114">
        <v>97</v>
      </c>
      <c r="M114" s="21">
        <v>21381</v>
      </c>
      <c r="N114">
        <v>90</v>
      </c>
      <c r="Q114">
        <v>72</v>
      </c>
      <c r="R114">
        <v>140945</v>
      </c>
      <c r="S114">
        <v>1790</v>
      </c>
      <c r="T114">
        <v>12</v>
      </c>
      <c r="U114">
        <v>7</v>
      </c>
      <c r="V114">
        <v>13</v>
      </c>
      <c r="X114" t="s">
        <v>42</v>
      </c>
      <c r="Y114" t="s">
        <v>139</v>
      </c>
      <c r="Z114">
        <v>125</v>
      </c>
      <c r="AB114">
        <v>97</v>
      </c>
      <c r="AC114" s="21">
        <v>10690</v>
      </c>
      <c r="AD114">
        <v>95</v>
      </c>
      <c r="AF114">
        <v>79</v>
      </c>
      <c r="AG114">
        <v>141003</v>
      </c>
      <c r="AH114">
        <v>1790</v>
      </c>
      <c r="AI114">
        <v>12</v>
      </c>
      <c r="AJ114">
        <v>7</v>
      </c>
      <c r="AK114">
        <v>13</v>
      </c>
      <c r="AM114" t="s">
        <v>42</v>
      </c>
      <c r="AN114" t="s">
        <v>139</v>
      </c>
      <c r="AO114">
        <v>167</v>
      </c>
      <c r="AQ114">
        <v>97</v>
      </c>
      <c r="AR114" s="21">
        <v>6220</v>
      </c>
      <c r="AS114">
        <v>4</v>
      </c>
    </row>
    <row r="115" spans="1:46" x14ac:dyDescent="0.35">
      <c r="A115">
        <v>71</v>
      </c>
      <c r="B115">
        <v>140929</v>
      </c>
      <c r="C115">
        <v>1790</v>
      </c>
      <c r="D115">
        <v>12</v>
      </c>
      <c r="E115">
        <v>7</v>
      </c>
      <c r="F115">
        <v>14</v>
      </c>
      <c r="H115" t="s">
        <v>122</v>
      </c>
      <c r="I115" t="s">
        <v>123</v>
      </c>
      <c r="J115">
        <v>142</v>
      </c>
      <c r="L115">
        <v>98</v>
      </c>
      <c r="M115" s="21">
        <v>359</v>
      </c>
      <c r="N115">
        <v>76</v>
      </c>
      <c r="Q115">
        <v>72</v>
      </c>
      <c r="R115">
        <v>140945</v>
      </c>
      <c r="S115">
        <v>1790</v>
      </c>
      <c r="T115">
        <v>12</v>
      </c>
      <c r="U115">
        <v>7</v>
      </c>
      <c r="V115">
        <v>14</v>
      </c>
      <c r="X115" t="s">
        <v>122</v>
      </c>
      <c r="Y115" t="s">
        <v>123</v>
      </c>
      <c r="Z115">
        <v>126</v>
      </c>
      <c r="AB115">
        <v>98</v>
      </c>
      <c r="AC115" s="21">
        <v>179</v>
      </c>
      <c r="AD115">
        <v>89</v>
      </c>
      <c r="AF115">
        <v>79</v>
      </c>
      <c r="AG115">
        <v>141003</v>
      </c>
      <c r="AH115">
        <v>1790</v>
      </c>
      <c r="AI115">
        <v>12</v>
      </c>
      <c r="AJ115">
        <v>7</v>
      </c>
      <c r="AK115">
        <v>14</v>
      </c>
      <c r="AM115" t="s">
        <v>144</v>
      </c>
      <c r="AN115" t="s">
        <v>123</v>
      </c>
      <c r="AO115">
        <v>168</v>
      </c>
      <c r="AQ115">
        <v>98</v>
      </c>
      <c r="AR115" s="21">
        <v>194</v>
      </c>
      <c r="AS115">
        <v>26</v>
      </c>
    </row>
    <row r="116" spans="1:46" x14ac:dyDescent="0.35">
      <c r="A116">
        <v>71</v>
      </c>
      <c r="B116">
        <v>140929</v>
      </c>
      <c r="C116">
        <v>1790</v>
      </c>
      <c r="D116">
        <v>12</v>
      </c>
      <c r="E116">
        <v>7</v>
      </c>
      <c r="F116">
        <v>14</v>
      </c>
      <c r="H116" t="s">
        <v>124</v>
      </c>
      <c r="I116" t="s">
        <v>125</v>
      </c>
      <c r="J116">
        <v>143</v>
      </c>
      <c r="L116">
        <v>99</v>
      </c>
      <c r="M116" s="21">
        <v>1943</v>
      </c>
      <c r="N116">
        <v>8</v>
      </c>
      <c r="Q116">
        <v>72</v>
      </c>
      <c r="R116">
        <v>140945</v>
      </c>
      <c r="S116">
        <v>1790</v>
      </c>
      <c r="T116">
        <v>12</v>
      </c>
      <c r="U116">
        <v>7</v>
      </c>
      <c r="V116">
        <v>14</v>
      </c>
      <c r="X116" t="s">
        <v>124</v>
      </c>
      <c r="Y116" t="s">
        <v>125</v>
      </c>
      <c r="Z116">
        <v>127</v>
      </c>
      <c r="AB116">
        <v>99</v>
      </c>
      <c r="AC116" s="21">
        <v>971</v>
      </c>
      <c r="AD116">
        <v>54</v>
      </c>
      <c r="AF116">
        <v>79</v>
      </c>
      <c r="AG116">
        <v>141003</v>
      </c>
      <c r="AH116">
        <v>1790</v>
      </c>
      <c r="AI116">
        <v>12</v>
      </c>
      <c r="AJ116">
        <v>7</v>
      </c>
      <c r="AK116">
        <v>14</v>
      </c>
      <c r="AM116" t="s">
        <v>124</v>
      </c>
      <c r="AN116" t="s">
        <v>125</v>
      </c>
      <c r="AO116">
        <v>169</v>
      </c>
      <c r="AQ116">
        <v>99</v>
      </c>
      <c r="AR116" s="21">
        <v>1378</v>
      </c>
      <c r="AS116">
        <v>58</v>
      </c>
    </row>
    <row r="117" spans="1:46" x14ac:dyDescent="0.35">
      <c r="A117">
        <v>71</v>
      </c>
      <c r="B117">
        <v>140929</v>
      </c>
      <c r="C117">
        <v>1790</v>
      </c>
      <c r="D117">
        <v>12</v>
      </c>
      <c r="E117">
        <v>8</v>
      </c>
      <c r="F117">
        <v>14</v>
      </c>
      <c r="H117" t="s">
        <v>93</v>
      </c>
      <c r="I117" t="s">
        <v>94</v>
      </c>
      <c r="J117">
        <v>144</v>
      </c>
      <c r="L117">
        <v>32</v>
      </c>
      <c r="M117" s="21">
        <v>6619</v>
      </c>
      <c r="N117">
        <v>18</v>
      </c>
      <c r="Q117">
        <v>72</v>
      </c>
      <c r="R117">
        <v>140945</v>
      </c>
      <c r="S117">
        <v>1790</v>
      </c>
      <c r="T117">
        <v>12</v>
      </c>
      <c r="U117">
        <v>8</v>
      </c>
      <c r="V117">
        <v>14</v>
      </c>
      <c r="X117" t="s">
        <v>93</v>
      </c>
      <c r="Y117" t="s">
        <v>94</v>
      </c>
      <c r="Z117">
        <v>128</v>
      </c>
      <c r="AB117">
        <v>32</v>
      </c>
      <c r="AC117" s="21">
        <v>3309</v>
      </c>
      <c r="AD117">
        <v>59</v>
      </c>
      <c r="AF117">
        <v>79</v>
      </c>
      <c r="AG117">
        <v>141003</v>
      </c>
      <c r="AH117">
        <v>1790</v>
      </c>
      <c r="AI117">
        <v>12</v>
      </c>
      <c r="AJ117">
        <v>8</v>
      </c>
      <c r="AK117">
        <v>14</v>
      </c>
      <c r="AM117" t="s">
        <v>93</v>
      </c>
      <c r="AN117" t="s">
        <v>94</v>
      </c>
      <c r="AO117">
        <v>170</v>
      </c>
      <c r="AQ117">
        <v>32</v>
      </c>
      <c r="AR117" s="21">
        <v>2919</v>
      </c>
      <c r="AS117">
        <v>50</v>
      </c>
    </row>
    <row r="118" spans="1:46" x14ac:dyDescent="0.35">
      <c r="AF118">
        <v>79</v>
      </c>
      <c r="AG118">
        <v>141003</v>
      </c>
      <c r="AH118">
        <v>1790</v>
      </c>
      <c r="AI118">
        <v>12</v>
      </c>
      <c r="AJ118">
        <v>8</v>
      </c>
      <c r="AK118">
        <v>14</v>
      </c>
      <c r="AM118" t="s">
        <v>46</v>
      </c>
      <c r="AO118">
        <v>171</v>
      </c>
      <c r="AQ118">
        <v>1</v>
      </c>
      <c r="AR118" s="21">
        <v>4600</v>
      </c>
      <c r="AS118">
        <v>0</v>
      </c>
      <c r="AT118" s="22"/>
    </row>
    <row r="119" spans="1:46" x14ac:dyDescent="0.35">
      <c r="A119">
        <v>71</v>
      </c>
      <c r="B119">
        <v>140929</v>
      </c>
      <c r="C119">
        <v>1790</v>
      </c>
      <c r="D119">
        <v>12</v>
      </c>
      <c r="E119">
        <v>8</v>
      </c>
      <c r="F119">
        <v>14</v>
      </c>
      <c r="H119" t="s">
        <v>104</v>
      </c>
      <c r="I119" t="s">
        <v>105</v>
      </c>
      <c r="J119">
        <v>145</v>
      </c>
      <c r="L119">
        <v>60</v>
      </c>
      <c r="M119" s="21">
        <v>1443</v>
      </c>
      <c r="N119">
        <v>22</v>
      </c>
      <c r="Q119">
        <v>72</v>
      </c>
      <c r="R119">
        <v>140945</v>
      </c>
      <c r="S119">
        <v>1790</v>
      </c>
      <c r="T119">
        <v>12</v>
      </c>
      <c r="U119">
        <v>8</v>
      </c>
      <c r="V119">
        <v>14</v>
      </c>
      <c r="X119" t="s">
        <v>104</v>
      </c>
      <c r="Y119" t="s">
        <v>105</v>
      </c>
      <c r="Z119">
        <v>129</v>
      </c>
      <c r="AB119">
        <v>60</v>
      </c>
      <c r="AC119" s="21">
        <v>721</v>
      </c>
      <c r="AD119">
        <v>62</v>
      </c>
      <c r="AF119">
        <v>79</v>
      </c>
      <c r="AG119">
        <v>141003</v>
      </c>
      <c r="AH119">
        <v>1790</v>
      </c>
      <c r="AI119">
        <v>12</v>
      </c>
      <c r="AJ119">
        <v>8</v>
      </c>
      <c r="AK119">
        <v>14</v>
      </c>
      <c r="AM119" t="s">
        <v>104</v>
      </c>
      <c r="AN119" t="s">
        <v>105</v>
      </c>
      <c r="AO119">
        <v>172</v>
      </c>
      <c r="AQ119">
        <v>60</v>
      </c>
      <c r="AR119" s="21">
        <v>876</v>
      </c>
      <c r="AS119">
        <v>30</v>
      </c>
    </row>
    <row r="120" spans="1:46" x14ac:dyDescent="0.35">
      <c r="A120">
        <v>71</v>
      </c>
      <c r="B120">
        <v>140929</v>
      </c>
      <c r="C120">
        <v>1790</v>
      </c>
      <c r="D120">
        <v>12</v>
      </c>
      <c r="E120">
        <v>9</v>
      </c>
      <c r="F120">
        <v>14</v>
      </c>
      <c r="H120" t="s">
        <v>126</v>
      </c>
      <c r="I120" t="s">
        <v>127</v>
      </c>
      <c r="J120">
        <v>157</v>
      </c>
      <c r="L120">
        <v>103</v>
      </c>
      <c r="M120" s="21">
        <v>1332</v>
      </c>
      <c r="N120">
        <v>46</v>
      </c>
      <c r="Q120">
        <v>72</v>
      </c>
      <c r="R120">
        <v>140948</v>
      </c>
      <c r="S120">
        <v>1790</v>
      </c>
      <c r="T120">
        <v>12</v>
      </c>
      <c r="U120">
        <v>8</v>
      </c>
      <c r="V120">
        <v>14</v>
      </c>
      <c r="X120" t="s">
        <v>126</v>
      </c>
      <c r="Y120" t="s">
        <v>127</v>
      </c>
      <c r="Z120">
        <v>135</v>
      </c>
      <c r="AB120">
        <v>103</v>
      </c>
      <c r="AC120" s="21">
        <v>666</v>
      </c>
      <c r="AD120">
        <v>23</v>
      </c>
    </row>
    <row r="121" spans="1:46" x14ac:dyDescent="0.35">
      <c r="A121">
        <v>71</v>
      </c>
      <c r="B121">
        <v>140929</v>
      </c>
      <c r="C121">
        <v>1790</v>
      </c>
      <c r="D121">
        <v>12</v>
      </c>
      <c r="E121">
        <v>10</v>
      </c>
      <c r="F121">
        <v>15</v>
      </c>
      <c r="H121" t="s">
        <v>128</v>
      </c>
      <c r="I121" t="s">
        <v>38</v>
      </c>
      <c r="J121">
        <v>158</v>
      </c>
      <c r="L121">
        <v>104</v>
      </c>
      <c r="M121" s="21">
        <v>1551</v>
      </c>
      <c r="N121">
        <v>23</v>
      </c>
      <c r="Q121">
        <v>72</v>
      </c>
      <c r="R121">
        <v>140948</v>
      </c>
      <c r="S121">
        <v>1790</v>
      </c>
      <c r="T121">
        <v>12</v>
      </c>
      <c r="U121">
        <v>10</v>
      </c>
      <c r="V121">
        <v>15</v>
      </c>
      <c r="X121" t="s">
        <v>128</v>
      </c>
      <c r="Y121" t="s">
        <v>38</v>
      </c>
      <c r="Z121">
        <v>136</v>
      </c>
      <c r="AB121">
        <v>104</v>
      </c>
      <c r="AC121" s="21">
        <v>775</v>
      </c>
      <c r="AD121">
        <v>59</v>
      </c>
      <c r="AF121">
        <v>79</v>
      </c>
      <c r="AG121">
        <v>141003</v>
      </c>
      <c r="AH121">
        <v>1790</v>
      </c>
      <c r="AI121">
        <v>12</v>
      </c>
      <c r="AJ121">
        <v>10</v>
      </c>
      <c r="AK121">
        <v>15</v>
      </c>
      <c r="AM121" t="s">
        <v>145</v>
      </c>
      <c r="AO121">
        <v>178</v>
      </c>
      <c r="AQ121">
        <v>100</v>
      </c>
      <c r="AR121" s="21">
        <v>1191</v>
      </c>
      <c r="AS121">
        <v>37</v>
      </c>
    </row>
    <row r="122" spans="1:46" x14ac:dyDescent="0.35">
      <c r="AF122">
        <v>79</v>
      </c>
      <c r="AG122">
        <v>141003</v>
      </c>
      <c r="AH122">
        <v>1790</v>
      </c>
      <c r="AI122">
        <v>12</v>
      </c>
      <c r="AJ122">
        <v>13</v>
      </c>
      <c r="AK122">
        <v>16</v>
      </c>
      <c r="AM122" t="s">
        <v>145</v>
      </c>
      <c r="AO122">
        <v>195</v>
      </c>
      <c r="AQ122">
        <v>100</v>
      </c>
      <c r="AR122" s="21">
        <v>7348</v>
      </c>
      <c r="AS122">
        <v>67</v>
      </c>
      <c r="AT122" s="22">
        <f>SUM(AR$14:AR152)+SUM(AS$14:AS152)/100-AT$321-AT$638-76622.71-123878.16-55235.32-156508.14</f>
        <v>88094.219999999914</v>
      </c>
    </row>
    <row r="123" spans="1:46" x14ac:dyDescent="0.35">
      <c r="A123">
        <v>71</v>
      </c>
      <c r="B123">
        <v>140929</v>
      </c>
      <c r="C123">
        <v>1790</v>
      </c>
      <c r="D123">
        <v>12</v>
      </c>
      <c r="E123">
        <v>11</v>
      </c>
      <c r="F123">
        <v>15</v>
      </c>
      <c r="H123" t="s">
        <v>129</v>
      </c>
      <c r="I123" t="s">
        <v>130</v>
      </c>
      <c r="J123">
        <v>165</v>
      </c>
      <c r="L123">
        <v>109</v>
      </c>
      <c r="M123" s="21">
        <v>800</v>
      </c>
      <c r="N123">
        <v>0</v>
      </c>
    </row>
    <row r="124" spans="1:46" x14ac:dyDescent="0.35">
      <c r="A124">
        <v>71</v>
      </c>
      <c r="B124">
        <v>140933</v>
      </c>
      <c r="C124">
        <v>1790</v>
      </c>
      <c r="D124">
        <v>12</v>
      </c>
      <c r="E124">
        <v>13</v>
      </c>
      <c r="F124">
        <v>16</v>
      </c>
      <c r="H124" t="s">
        <v>27</v>
      </c>
      <c r="I124" t="s">
        <v>131</v>
      </c>
      <c r="J124">
        <v>167</v>
      </c>
      <c r="L124">
        <v>104</v>
      </c>
      <c r="M124" s="21">
        <v>1926</v>
      </c>
      <c r="N124">
        <v>66</v>
      </c>
      <c r="Q124">
        <v>72</v>
      </c>
      <c r="R124">
        <v>140948</v>
      </c>
      <c r="S124">
        <v>1790</v>
      </c>
      <c r="T124">
        <v>12</v>
      </c>
      <c r="U124">
        <v>13</v>
      </c>
      <c r="V124">
        <v>16</v>
      </c>
      <c r="X124" t="s">
        <v>27</v>
      </c>
      <c r="Y124" t="s">
        <v>131</v>
      </c>
      <c r="Z124">
        <v>143</v>
      </c>
      <c r="AB124">
        <v>104</v>
      </c>
      <c r="AC124" s="21">
        <v>963</v>
      </c>
      <c r="AD124">
        <v>34</v>
      </c>
      <c r="AF124">
        <v>79</v>
      </c>
      <c r="AG124">
        <v>141003</v>
      </c>
      <c r="AH124">
        <v>1790</v>
      </c>
      <c r="AI124">
        <v>12</v>
      </c>
      <c r="AJ124">
        <v>13</v>
      </c>
      <c r="AK124">
        <v>16</v>
      </c>
      <c r="AM124" t="s">
        <v>27</v>
      </c>
      <c r="AN124" t="s">
        <v>131</v>
      </c>
      <c r="AO124">
        <v>196</v>
      </c>
      <c r="AQ124">
        <v>104</v>
      </c>
      <c r="AR124" s="21">
        <v>520</v>
      </c>
      <c r="AS124">
        <v>20</v>
      </c>
    </row>
    <row r="125" spans="1:46" x14ac:dyDescent="0.35">
      <c r="A125">
        <v>71</v>
      </c>
      <c r="B125">
        <v>140933</v>
      </c>
      <c r="C125">
        <v>1790</v>
      </c>
      <c r="D125">
        <v>12</v>
      </c>
      <c r="E125">
        <v>13</v>
      </c>
      <c r="F125">
        <v>16</v>
      </c>
      <c r="H125" t="s">
        <v>34</v>
      </c>
      <c r="I125" t="s">
        <v>132</v>
      </c>
      <c r="J125">
        <v>168</v>
      </c>
      <c r="L125">
        <v>114</v>
      </c>
      <c r="M125" s="21">
        <v>6728</v>
      </c>
      <c r="N125">
        <v>72</v>
      </c>
      <c r="Q125">
        <v>72</v>
      </c>
      <c r="R125">
        <v>140948</v>
      </c>
      <c r="S125">
        <v>1790</v>
      </c>
      <c r="T125">
        <v>12</v>
      </c>
      <c r="U125">
        <v>13</v>
      </c>
      <c r="V125">
        <v>16</v>
      </c>
      <c r="X125" t="s">
        <v>34</v>
      </c>
      <c r="Y125" t="s">
        <v>132</v>
      </c>
      <c r="Z125">
        <v>144</v>
      </c>
      <c r="AB125">
        <v>114</v>
      </c>
      <c r="AC125" s="21">
        <v>3364</v>
      </c>
      <c r="AD125">
        <v>36</v>
      </c>
      <c r="AF125">
        <v>79</v>
      </c>
      <c r="AG125">
        <v>141003</v>
      </c>
      <c r="AH125">
        <v>1790</v>
      </c>
      <c r="AI125">
        <v>12</v>
      </c>
      <c r="AJ125">
        <v>13</v>
      </c>
      <c r="AK125">
        <v>16</v>
      </c>
      <c r="AM125" t="s">
        <v>34</v>
      </c>
      <c r="AN125" t="s">
        <v>132</v>
      </c>
      <c r="AO125">
        <v>197</v>
      </c>
      <c r="AQ125">
        <v>114</v>
      </c>
      <c r="AR125" s="21">
        <v>1816</v>
      </c>
      <c r="AS125">
        <v>74</v>
      </c>
      <c r="AT125" s="22">
        <f>SUM(AR$14:AR155)+SUM(AS$14:AS155)/100-AT$321-AT$638-76622.71</f>
        <v>444120.72</v>
      </c>
    </row>
    <row r="126" spans="1:46" x14ac:dyDescent="0.35">
      <c r="A126">
        <v>71</v>
      </c>
      <c r="B126">
        <v>140933</v>
      </c>
      <c r="C126">
        <v>1790</v>
      </c>
      <c r="D126">
        <v>12</v>
      </c>
      <c r="E126">
        <v>13</v>
      </c>
      <c r="F126">
        <v>16</v>
      </c>
      <c r="H126" t="s">
        <v>27</v>
      </c>
      <c r="I126" t="s">
        <v>91</v>
      </c>
      <c r="J126">
        <v>169</v>
      </c>
      <c r="L126">
        <v>42</v>
      </c>
      <c r="M126" s="21">
        <v>633</v>
      </c>
      <c r="N126">
        <v>8</v>
      </c>
      <c r="Q126">
        <v>72</v>
      </c>
      <c r="R126">
        <v>140948</v>
      </c>
      <c r="S126">
        <v>1790</v>
      </c>
      <c r="T126">
        <v>12</v>
      </c>
      <c r="U126">
        <v>13</v>
      </c>
      <c r="V126">
        <v>16</v>
      </c>
      <c r="X126" t="s">
        <v>27</v>
      </c>
      <c r="Y126" t="s">
        <v>91</v>
      </c>
      <c r="Z126">
        <v>145</v>
      </c>
      <c r="AB126">
        <v>42</v>
      </c>
      <c r="AC126" s="21">
        <v>316</v>
      </c>
      <c r="AD126">
        <v>56</v>
      </c>
      <c r="AF126">
        <v>79</v>
      </c>
      <c r="AG126">
        <v>141003</v>
      </c>
      <c r="AH126">
        <v>1790</v>
      </c>
      <c r="AI126">
        <v>12</v>
      </c>
      <c r="AJ126">
        <v>13</v>
      </c>
      <c r="AK126">
        <v>16</v>
      </c>
      <c r="AM126" t="s">
        <v>27</v>
      </c>
      <c r="AN126" t="s">
        <v>91</v>
      </c>
      <c r="AO126">
        <v>198</v>
      </c>
      <c r="AQ126">
        <v>42</v>
      </c>
      <c r="AR126" s="21">
        <v>255</v>
      </c>
      <c r="AS126">
        <v>14</v>
      </c>
    </row>
    <row r="127" spans="1:46" x14ac:dyDescent="0.35">
      <c r="A127">
        <v>71</v>
      </c>
      <c r="B127">
        <v>140933</v>
      </c>
      <c r="C127">
        <v>1790</v>
      </c>
      <c r="D127">
        <v>12</v>
      </c>
      <c r="E127">
        <v>13</v>
      </c>
      <c r="F127">
        <v>16</v>
      </c>
      <c r="H127" t="s">
        <v>133</v>
      </c>
      <c r="I127" t="s">
        <v>134</v>
      </c>
      <c r="J127">
        <v>170</v>
      </c>
      <c r="L127">
        <v>115</v>
      </c>
      <c r="M127" s="21">
        <v>2780</v>
      </c>
      <c r="N127">
        <v>0</v>
      </c>
      <c r="Q127">
        <v>72</v>
      </c>
      <c r="R127">
        <v>140948</v>
      </c>
      <c r="S127">
        <v>1790</v>
      </c>
      <c r="T127">
        <v>12</v>
      </c>
      <c r="U127">
        <v>13</v>
      </c>
      <c r="V127">
        <v>16</v>
      </c>
      <c r="X127" t="s">
        <v>133</v>
      </c>
      <c r="Y127" t="s">
        <v>134</v>
      </c>
      <c r="Z127">
        <v>146</v>
      </c>
      <c r="AB127">
        <v>115</v>
      </c>
      <c r="AC127" s="21">
        <v>1390</v>
      </c>
      <c r="AD127">
        <v>0</v>
      </c>
      <c r="AF127">
        <v>79</v>
      </c>
      <c r="AG127">
        <v>141003</v>
      </c>
      <c r="AH127">
        <v>1790</v>
      </c>
      <c r="AI127">
        <v>12</v>
      </c>
      <c r="AJ127">
        <v>13</v>
      </c>
      <c r="AK127">
        <v>16</v>
      </c>
      <c r="AM127" t="s">
        <v>133</v>
      </c>
      <c r="AN127" t="s">
        <v>134</v>
      </c>
      <c r="AO127">
        <v>199</v>
      </c>
      <c r="AQ127">
        <v>115</v>
      </c>
      <c r="AR127" s="21">
        <v>1482</v>
      </c>
      <c r="AS127">
        <v>43</v>
      </c>
    </row>
    <row r="128" spans="1:46" x14ac:dyDescent="0.35">
      <c r="A128">
        <v>71</v>
      </c>
      <c r="B128">
        <v>140933</v>
      </c>
      <c r="C128">
        <v>1790</v>
      </c>
      <c r="D128">
        <v>12</v>
      </c>
      <c r="E128">
        <v>13</v>
      </c>
      <c r="F128">
        <v>16</v>
      </c>
      <c r="H128" t="s">
        <v>67</v>
      </c>
      <c r="I128" t="s">
        <v>305</v>
      </c>
      <c r="J128">
        <v>171</v>
      </c>
      <c r="L128">
        <v>20</v>
      </c>
      <c r="M128" s="21">
        <v>6385</v>
      </c>
      <c r="N128">
        <v>22</v>
      </c>
      <c r="Q128">
        <v>72</v>
      </c>
      <c r="R128">
        <v>140948</v>
      </c>
      <c r="S128">
        <v>1790</v>
      </c>
      <c r="T128">
        <v>12</v>
      </c>
      <c r="U128">
        <v>13</v>
      </c>
      <c r="V128">
        <v>16</v>
      </c>
      <c r="X128" t="s">
        <v>67</v>
      </c>
      <c r="Y128" t="s">
        <v>305</v>
      </c>
      <c r="Z128">
        <v>147</v>
      </c>
      <c r="AB128">
        <v>20</v>
      </c>
      <c r="AC128" s="21">
        <v>3192</v>
      </c>
      <c r="AD128">
        <v>63</v>
      </c>
      <c r="AF128">
        <v>79</v>
      </c>
      <c r="AG128">
        <v>141003</v>
      </c>
      <c r="AH128">
        <v>1790</v>
      </c>
      <c r="AI128">
        <v>12</v>
      </c>
      <c r="AJ128">
        <v>13</v>
      </c>
      <c r="AK128">
        <v>16</v>
      </c>
      <c r="AM128" t="s">
        <v>67</v>
      </c>
      <c r="AN128" t="s">
        <v>305</v>
      </c>
      <c r="AO128">
        <v>200</v>
      </c>
      <c r="AQ128">
        <v>20</v>
      </c>
      <c r="AR128" s="21">
        <v>1808</v>
      </c>
      <c r="AS128">
        <v>5</v>
      </c>
    </row>
    <row r="129" spans="1:45" x14ac:dyDescent="0.35">
      <c r="A129">
        <v>71</v>
      </c>
      <c r="B129">
        <v>140933</v>
      </c>
      <c r="C129">
        <v>1790</v>
      </c>
      <c r="D129">
        <v>12</v>
      </c>
      <c r="E129">
        <v>14</v>
      </c>
      <c r="F129">
        <v>16</v>
      </c>
      <c r="H129" t="s">
        <v>106</v>
      </c>
      <c r="I129" t="s">
        <v>135</v>
      </c>
      <c r="J129">
        <v>175</v>
      </c>
      <c r="L129">
        <v>116</v>
      </c>
      <c r="M129" s="21">
        <v>277</v>
      </c>
      <c r="N129">
        <v>8</v>
      </c>
      <c r="Q129">
        <v>72</v>
      </c>
      <c r="R129">
        <v>140948</v>
      </c>
      <c r="S129">
        <v>1790</v>
      </c>
      <c r="T129">
        <v>12</v>
      </c>
      <c r="U129">
        <v>14</v>
      </c>
      <c r="V129">
        <v>16</v>
      </c>
      <c r="X129" t="s">
        <v>106</v>
      </c>
      <c r="Y129" t="s">
        <v>135</v>
      </c>
      <c r="Z129">
        <v>148</v>
      </c>
      <c r="AB129">
        <v>116</v>
      </c>
      <c r="AC129" s="21">
        <v>138</v>
      </c>
      <c r="AD129">
        <v>54</v>
      </c>
      <c r="AF129">
        <v>79</v>
      </c>
      <c r="AG129">
        <v>141003</v>
      </c>
      <c r="AH129">
        <v>1790</v>
      </c>
      <c r="AI129">
        <v>12</v>
      </c>
      <c r="AJ129">
        <v>14</v>
      </c>
      <c r="AK129">
        <v>16</v>
      </c>
      <c r="AM129" t="s">
        <v>106</v>
      </c>
      <c r="AN129" t="s">
        <v>146</v>
      </c>
      <c r="AO129">
        <v>201</v>
      </c>
      <c r="AQ129">
        <v>116</v>
      </c>
      <c r="AR129" s="21">
        <v>149</v>
      </c>
      <c r="AS129">
        <v>62</v>
      </c>
    </row>
    <row r="130" spans="1:45" x14ac:dyDescent="0.35">
      <c r="A130">
        <v>71</v>
      </c>
      <c r="B130">
        <v>140933</v>
      </c>
      <c r="C130">
        <v>1790</v>
      </c>
      <c r="D130">
        <v>12</v>
      </c>
      <c r="E130">
        <v>15</v>
      </c>
      <c r="F130">
        <v>17</v>
      </c>
      <c r="H130" t="s">
        <v>111</v>
      </c>
      <c r="I130" t="s">
        <v>136</v>
      </c>
      <c r="J130">
        <v>180</v>
      </c>
      <c r="L130">
        <v>83</v>
      </c>
      <c r="M130" s="21">
        <v>1713</v>
      </c>
      <c r="N130">
        <v>8</v>
      </c>
      <c r="Q130">
        <v>72</v>
      </c>
      <c r="R130">
        <v>140948</v>
      </c>
      <c r="S130">
        <v>1790</v>
      </c>
      <c r="T130">
        <v>12</v>
      </c>
      <c r="U130">
        <v>15</v>
      </c>
      <c r="V130">
        <v>17</v>
      </c>
      <c r="X130" t="s">
        <v>111</v>
      </c>
      <c r="Y130" t="s">
        <v>136</v>
      </c>
      <c r="Z130">
        <v>149</v>
      </c>
      <c r="AB130">
        <v>83</v>
      </c>
      <c r="AC130" s="21">
        <v>856</v>
      </c>
      <c r="AD130">
        <v>55</v>
      </c>
      <c r="AF130">
        <v>79</v>
      </c>
      <c r="AG130">
        <v>141003</v>
      </c>
      <c r="AH130">
        <v>1790</v>
      </c>
      <c r="AI130">
        <v>12</v>
      </c>
      <c r="AJ130">
        <v>15</v>
      </c>
      <c r="AK130">
        <v>17</v>
      </c>
      <c r="AM130" t="s">
        <v>111</v>
      </c>
      <c r="AN130" t="s">
        <v>112</v>
      </c>
      <c r="AO130">
        <v>208</v>
      </c>
      <c r="AQ130">
        <v>83</v>
      </c>
      <c r="AR130" s="21">
        <v>913</v>
      </c>
      <c r="AS130">
        <v>82</v>
      </c>
    </row>
    <row r="131" spans="1:45" x14ac:dyDescent="0.35">
      <c r="A131">
        <v>124</v>
      </c>
      <c r="B131">
        <v>141047</v>
      </c>
      <c r="C131">
        <v>1790</v>
      </c>
      <c r="D131">
        <v>12</v>
      </c>
      <c r="E131">
        <v>15</v>
      </c>
      <c r="F131">
        <v>17</v>
      </c>
      <c r="H131" t="s">
        <v>36</v>
      </c>
      <c r="I131" t="s">
        <v>44</v>
      </c>
      <c r="J131">
        <v>181</v>
      </c>
      <c r="L131">
        <v>11</v>
      </c>
      <c r="M131" s="21">
        <v>6666</v>
      </c>
      <c r="N131">
        <v>66</v>
      </c>
      <c r="O131" s="22">
        <f>SUM($M$13:M130)+SUM(N$13:N130)/100</f>
        <v>479449.19</v>
      </c>
      <c r="Q131">
        <v>122</v>
      </c>
      <c r="R131">
        <v>141105</v>
      </c>
      <c r="S131">
        <v>1790</v>
      </c>
      <c r="T131">
        <v>12</v>
      </c>
      <c r="U131">
        <v>15</v>
      </c>
      <c r="V131">
        <v>17</v>
      </c>
      <c r="X131" t="s">
        <v>36</v>
      </c>
      <c r="Y131" t="s">
        <v>44</v>
      </c>
      <c r="Z131">
        <v>150</v>
      </c>
      <c r="AB131">
        <v>11</v>
      </c>
      <c r="AC131" s="21">
        <v>3333</v>
      </c>
      <c r="AD131">
        <v>34</v>
      </c>
      <c r="AF131">
        <v>79</v>
      </c>
      <c r="AG131">
        <v>141003</v>
      </c>
      <c r="AH131">
        <v>1790</v>
      </c>
      <c r="AI131">
        <v>12</v>
      </c>
      <c r="AJ131">
        <v>15</v>
      </c>
      <c r="AK131">
        <v>17</v>
      </c>
      <c r="AM131" t="s">
        <v>36</v>
      </c>
      <c r="AN131" t="s">
        <v>44</v>
      </c>
      <c r="AO131">
        <v>209</v>
      </c>
      <c r="AQ131">
        <v>11</v>
      </c>
      <c r="AR131" s="21">
        <v>1800</v>
      </c>
      <c r="AS131">
        <v>0</v>
      </c>
    </row>
    <row r="132" spans="1:45" x14ac:dyDescent="0.35">
      <c r="A132">
        <v>124</v>
      </c>
      <c r="B132">
        <v>141047</v>
      </c>
      <c r="C132">
        <v>1790</v>
      </c>
      <c r="D132">
        <v>12</v>
      </c>
      <c r="E132">
        <v>15</v>
      </c>
      <c r="F132">
        <v>17</v>
      </c>
      <c r="H132" t="s">
        <v>34</v>
      </c>
      <c r="I132" t="s">
        <v>132</v>
      </c>
      <c r="J132">
        <v>182</v>
      </c>
      <c r="L132">
        <v>114</v>
      </c>
      <c r="M132" s="21">
        <v>1203</v>
      </c>
      <c r="N132">
        <v>98</v>
      </c>
      <c r="O132" s="22">
        <f>+O131-479449.19</f>
        <v>0</v>
      </c>
      <c r="Q132">
        <v>122</v>
      </c>
      <c r="R132">
        <v>141105</v>
      </c>
      <c r="S132">
        <v>1790</v>
      </c>
      <c r="T132">
        <v>12</v>
      </c>
      <c r="U132">
        <v>15</v>
      </c>
      <c r="V132">
        <v>17</v>
      </c>
      <c r="X132" t="s">
        <v>34</v>
      </c>
      <c r="Y132" t="s">
        <v>132</v>
      </c>
      <c r="Z132">
        <v>151</v>
      </c>
      <c r="AB132">
        <v>114</v>
      </c>
      <c r="AC132" s="21">
        <v>601</v>
      </c>
      <c r="AD132">
        <v>99</v>
      </c>
      <c r="AF132">
        <v>79</v>
      </c>
      <c r="AG132">
        <v>141003</v>
      </c>
      <c r="AH132">
        <v>1790</v>
      </c>
      <c r="AI132">
        <v>12</v>
      </c>
      <c r="AJ132">
        <v>15</v>
      </c>
      <c r="AK132">
        <v>17</v>
      </c>
      <c r="AM132" t="s">
        <v>34</v>
      </c>
      <c r="AN132" t="s">
        <v>132</v>
      </c>
      <c r="AO132">
        <v>210</v>
      </c>
      <c r="AQ132">
        <v>114</v>
      </c>
      <c r="AR132" s="21">
        <v>651</v>
      </c>
      <c r="AS132">
        <v>14</v>
      </c>
    </row>
    <row r="133" spans="1:45" x14ac:dyDescent="0.35">
      <c r="A133">
        <v>124</v>
      </c>
      <c r="B133">
        <v>141047</v>
      </c>
      <c r="C133">
        <v>1790</v>
      </c>
      <c r="D133">
        <v>12</v>
      </c>
      <c r="E133">
        <v>16</v>
      </c>
      <c r="F133">
        <v>17</v>
      </c>
      <c r="H133" t="s">
        <v>147</v>
      </c>
      <c r="I133" t="s">
        <v>156</v>
      </c>
      <c r="J133">
        <v>183</v>
      </c>
      <c r="L133">
        <v>45</v>
      </c>
      <c r="M133" s="21">
        <v>5461</v>
      </c>
      <c r="N133">
        <v>82</v>
      </c>
      <c r="Q133">
        <v>122</v>
      </c>
      <c r="R133">
        <v>141105</v>
      </c>
      <c r="S133">
        <v>1790</v>
      </c>
      <c r="T133">
        <v>12</v>
      </c>
      <c r="U133">
        <v>16</v>
      </c>
      <c r="V133">
        <v>17</v>
      </c>
      <c r="X133" t="s">
        <v>147</v>
      </c>
      <c r="Y133" t="s">
        <v>156</v>
      </c>
      <c r="Z133">
        <v>152</v>
      </c>
      <c r="AB133">
        <v>45</v>
      </c>
      <c r="AC133" s="21">
        <v>2730</v>
      </c>
      <c r="AD133">
        <v>92</v>
      </c>
      <c r="AF133">
        <v>79</v>
      </c>
      <c r="AG133">
        <v>141003</v>
      </c>
      <c r="AH133">
        <v>1790</v>
      </c>
      <c r="AI133">
        <v>12</v>
      </c>
      <c r="AJ133">
        <v>16</v>
      </c>
      <c r="AK133">
        <v>17</v>
      </c>
      <c r="AM133" t="s">
        <v>147</v>
      </c>
      <c r="AN133" t="s">
        <v>156</v>
      </c>
      <c r="AO133">
        <v>213</v>
      </c>
      <c r="AQ133">
        <v>45</v>
      </c>
      <c r="AR133" s="21">
        <v>2471</v>
      </c>
      <c r="AS133">
        <v>6</v>
      </c>
    </row>
    <row r="134" spans="1:45" x14ac:dyDescent="0.35">
      <c r="A134">
        <v>124</v>
      </c>
      <c r="B134">
        <v>141047</v>
      </c>
      <c r="C134">
        <v>1790</v>
      </c>
      <c r="D134">
        <v>12</v>
      </c>
      <c r="E134">
        <v>16</v>
      </c>
      <c r="F134">
        <v>17</v>
      </c>
      <c r="H134" t="s">
        <v>148</v>
      </c>
      <c r="I134" t="s">
        <v>149</v>
      </c>
      <c r="J134">
        <v>184</v>
      </c>
      <c r="L134">
        <v>21</v>
      </c>
      <c r="M134" s="21">
        <v>3915</v>
      </c>
      <c r="N134">
        <v>92</v>
      </c>
      <c r="Q134">
        <v>122</v>
      </c>
      <c r="R134">
        <v>141105</v>
      </c>
      <c r="S134">
        <v>1790</v>
      </c>
      <c r="T134">
        <v>12</v>
      </c>
      <c r="U134">
        <v>16</v>
      </c>
      <c r="V134">
        <v>17</v>
      </c>
      <c r="X134" t="s">
        <v>148</v>
      </c>
      <c r="Y134" t="s">
        <v>149</v>
      </c>
      <c r="Z134">
        <v>153</v>
      </c>
      <c r="AB134">
        <v>21</v>
      </c>
      <c r="AC134" s="21">
        <v>1957</v>
      </c>
      <c r="AD134">
        <v>97</v>
      </c>
      <c r="AF134">
        <v>79</v>
      </c>
      <c r="AG134">
        <v>141003</v>
      </c>
      <c r="AH134">
        <v>1790</v>
      </c>
      <c r="AI134">
        <v>12</v>
      </c>
      <c r="AJ134">
        <v>16</v>
      </c>
      <c r="AK134">
        <v>17</v>
      </c>
      <c r="AM134" t="s">
        <v>148</v>
      </c>
      <c r="AN134" t="s">
        <v>149</v>
      </c>
      <c r="AO134">
        <v>214</v>
      </c>
      <c r="AQ134">
        <v>21</v>
      </c>
      <c r="AR134" s="21">
        <v>1614</v>
      </c>
      <c r="AS134">
        <v>42</v>
      </c>
    </row>
    <row r="135" spans="1:45" x14ac:dyDescent="0.35">
      <c r="A135">
        <v>124</v>
      </c>
      <c r="B135">
        <v>141047</v>
      </c>
      <c r="C135">
        <v>1790</v>
      </c>
      <c r="D135">
        <v>12</v>
      </c>
      <c r="E135">
        <v>16</v>
      </c>
      <c r="F135">
        <v>17</v>
      </c>
      <c r="H135" t="s">
        <v>42</v>
      </c>
      <c r="I135" t="s">
        <v>45</v>
      </c>
      <c r="J135">
        <v>185</v>
      </c>
      <c r="L135">
        <v>26</v>
      </c>
      <c r="M135" s="21">
        <v>12228</v>
      </c>
      <c r="N135">
        <v>66</v>
      </c>
      <c r="Q135">
        <v>122</v>
      </c>
      <c r="R135">
        <v>141105</v>
      </c>
      <c r="S135">
        <v>1790</v>
      </c>
      <c r="T135">
        <v>12</v>
      </c>
      <c r="U135">
        <v>16</v>
      </c>
      <c r="V135">
        <v>17</v>
      </c>
      <c r="X135" t="s">
        <v>42</v>
      </c>
      <c r="Y135" t="s">
        <v>45</v>
      </c>
      <c r="Z135">
        <v>154</v>
      </c>
      <c r="AB135">
        <v>26</v>
      </c>
      <c r="AC135" s="21">
        <v>6114</v>
      </c>
      <c r="AD135">
        <v>34</v>
      </c>
      <c r="AF135">
        <v>79</v>
      </c>
      <c r="AG135">
        <v>141003</v>
      </c>
      <c r="AH135">
        <v>1790</v>
      </c>
      <c r="AI135">
        <v>12</v>
      </c>
      <c r="AJ135">
        <v>16</v>
      </c>
      <c r="AK135">
        <v>17</v>
      </c>
      <c r="AM135" t="s">
        <v>42</v>
      </c>
      <c r="AN135" t="s">
        <v>45</v>
      </c>
      <c r="AO135">
        <v>215</v>
      </c>
      <c r="AQ135">
        <v>26</v>
      </c>
      <c r="AR135" s="21">
        <v>3304</v>
      </c>
      <c r="AS135">
        <v>74</v>
      </c>
    </row>
    <row r="136" spans="1:45" x14ac:dyDescent="0.35">
      <c r="A136">
        <v>124</v>
      </c>
      <c r="B136">
        <v>141047</v>
      </c>
      <c r="C136">
        <v>1790</v>
      </c>
      <c r="D136">
        <v>12</v>
      </c>
      <c r="E136">
        <v>16</v>
      </c>
      <c r="F136">
        <v>17</v>
      </c>
      <c r="H136" t="s">
        <v>27</v>
      </c>
      <c r="I136" t="s">
        <v>150</v>
      </c>
      <c r="J136">
        <v>186</v>
      </c>
      <c r="L136">
        <v>124</v>
      </c>
      <c r="M136" s="21">
        <v>1218</v>
      </c>
      <c r="N136">
        <v>64</v>
      </c>
      <c r="Q136">
        <v>122</v>
      </c>
      <c r="R136">
        <v>141105</v>
      </c>
      <c r="S136">
        <v>1790</v>
      </c>
      <c r="T136">
        <v>12</v>
      </c>
      <c r="U136">
        <v>16</v>
      </c>
      <c r="V136">
        <v>17</v>
      </c>
      <c r="X136" t="s">
        <v>27</v>
      </c>
      <c r="Y136" t="s">
        <v>150</v>
      </c>
      <c r="Z136">
        <v>155</v>
      </c>
      <c r="AB136">
        <v>124</v>
      </c>
      <c r="AC136" s="21">
        <v>609</v>
      </c>
      <c r="AD136">
        <v>33</v>
      </c>
      <c r="AF136">
        <v>79</v>
      </c>
      <c r="AG136">
        <v>141003</v>
      </c>
      <c r="AH136">
        <v>1790</v>
      </c>
      <c r="AI136">
        <v>12</v>
      </c>
      <c r="AJ136">
        <v>16</v>
      </c>
      <c r="AK136">
        <v>17</v>
      </c>
      <c r="AM136" t="s">
        <v>27</v>
      </c>
      <c r="AN136" t="s">
        <v>150</v>
      </c>
      <c r="AO136">
        <v>216</v>
      </c>
      <c r="AQ136">
        <v>124</v>
      </c>
      <c r="AR136" s="21">
        <v>948</v>
      </c>
      <c r="AS136">
        <v>64</v>
      </c>
    </row>
    <row r="137" spans="1:45" x14ac:dyDescent="0.35">
      <c r="A137">
        <v>124</v>
      </c>
      <c r="B137">
        <v>141047</v>
      </c>
      <c r="C137">
        <v>1790</v>
      </c>
      <c r="D137">
        <v>12</v>
      </c>
      <c r="E137">
        <v>18</v>
      </c>
      <c r="F137">
        <v>18</v>
      </c>
      <c r="H137" t="s">
        <v>158</v>
      </c>
      <c r="I137" t="s">
        <v>157</v>
      </c>
      <c r="J137">
        <v>192</v>
      </c>
      <c r="L137">
        <v>33</v>
      </c>
      <c r="M137" s="21">
        <v>160</v>
      </c>
      <c r="N137">
        <v>66</v>
      </c>
      <c r="Q137">
        <v>122</v>
      </c>
      <c r="R137">
        <v>141105</v>
      </c>
      <c r="S137">
        <v>1790</v>
      </c>
      <c r="T137">
        <v>12</v>
      </c>
      <c r="U137">
        <v>18</v>
      </c>
      <c r="V137">
        <v>18</v>
      </c>
      <c r="X137" t="s">
        <v>158</v>
      </c>
      <c r="Y137" t="s">
        <v>157</v>
      </c>
      <c r="Z137">
        <v>158</v>
      </c>
      <c r="AB137">
        <v>33</v>
      </c>
      <c r="AC137" s="21">
        <v>80</v>
      </c>
      <c r="AD137">
        <v>34</v>
      </c>
    </row>
    <row r="138" spans="1:45" x14ac:dyDescent="0.35">
      <c r="A138">
        <v>124</v>
      </c>
      <c r="B138">
        <v>141047</v>
      </c>
      <c r="C138">
        <v>1790</v>
      </c>
      <c r="D138">
        <v>12</v>
      </c>
      <c r="E138">
        <v>18</v>
      </c>
      <c r="F138">
        <v>18</v>
      </c>
      <c r="H138" t="s">
        <v>159</v>
      </c>
      <c r="J138">
        <v>193</v>
      </c>
      <c r="L138">
        <v>6</v>
      </c>
      <c r="M138" s="21">
        <v>372</v>
      </c>
      <c r="N138">
        <v>84</v>
      </c>
      <c r="Q138">
        <v>122</v>
      </c>
      <c r="R138">
        <v>141105</v>
      </c>
      <c r="S138">
        <v>1790</v>
      </c>
      <c r="T138">
        <v>12</v>
      </c>
      <c r="U138">
        <v>18</v>
      </c>
      <c r="V138">
        <v>18</v>
      </c>
      <c r="X138" t="s">
        <v>159</v>
      </c>
      <c r="Z138">
        <v>159</v>
      </c>
      <c r="AB138">
        <v>6</v>
      </c>
      <c r="AC138" s="21">
        <v>186</v>
      </c>
      <c r="AD138">
        <v>44</v>
      </c>
    </row>
    <row r="139" spans="1:45" x14ac:dyDescent="0.35">
      <c r="AF139">
        <v>79</v>
      </c>
      <c r="AG139">
        <v>141007</v>
      </c>
      <c r="AH139">
        <v>1790</v>
      </c>
      <c r="AI139">
        <v>12</v>
      </c>
      <c r="AJ139">
        <v>18</v>
      </c>
      <c r="AK139">
        <v>18</v>
      </c>
      <c r="AM139" t="s">
        <v>151</v>
      </c>
      <c r="AN139" t="s">
        <v>152</v>
      </c>
      <c r="AO139">
        <v>221</v>
      </c>
      <c r="AQ139">
        <v>80</v>
      </c>
      <c r="AR139" s="21">
        <v>1125</v>
      </c>
      <c r="AS139">
        <v>0</v>
      </c>
    </row>
    <row r="140" spans="1:45" x14ac:dyDescent="0.35">
      <c r="AF140">
        <v>79</v>
      </c>
      <c r="AG140">
        <v>141007</v>
      </c>
      <c r="AH140">
        <v>1790</v>
      </c>
      <c r="AI140">
        <v>12</v>
      </c>
      <c r="AJ140">
        <v>18</v>
      </c>
      <c r="AK140">
        <v>18</v>
      </c>
      <c r="AM140" t="s">
        <v>27</v>
      </c>
      <c r="AN140" t="s">
        <v>63</v>
      </c>
      <c r="AO140">
        <v>222</v>
      </c>
      <c r="AQ140">
        <v>127</v>
      </c>
      <c r="AR140" s="21">
        <v>10244</v>
      </c>
      <c r="AS140">
        <v>15</v>
      </c>
    </row>
    <row r="141" spans="1:45" x14ac:dyDescent="0.35">
      <c r="A141">
        <v>124</v>
      </c>
      <c r="B141">
        <v>141047</v>
      </c>
      <c r="C141">
        <v>1790</v>
      </c>
      <c r="D141">
        <v>12</v>
      </c>
      <c r="E141">
        <v>18</v>
      </c>
      <c r="F141">
        <v>18</v>
      </c>
      <c r="H141" t="s">
        <v>153</v>
      </c>
      <c r="J141">
        <v>194</v>
      </c>
      <c r="L141">
        <v>64</v>
      </c>
      <c r="M141" s="21">
        <v>8075</v>
      </c>
      <c r="N141">
        <v>72</v>
      </c>
      <c r="Q141">
        <v>122</v>
      </c>
      <c r="R141">
        <v>141105</v>
      </c>
      <c r="S141">
        <v>1790</v>
      </c>
      <c r="T141">
        <v>12</v>
      </c>
      <c r="U141">
        <v>18</v>
      </c>
      <c r="V141">
        <v>18</v>
      </c>
      <c r="X141" t="s">
        <v>153</v>
      </c>
      <c r="Z141">
        <v>160</v>
      </c>
      <c r="AB141">
        <v>64</v>
      </c>
      <c r="AC141" s="21">
        <v>4037</v>
      </c>
      <c r="AD141">
        <v>86</v>
      </c>
      <c r="AF141">
        <v>79</v>
      </c>
      <c r="AG141">
        <v>141007</v>
      </c>
      <c r="AH141">
        <v>1790</v>
      </c>
      <c r="AI141">
        <v>12</v>
      </c>
      <c r="AJ141">
        <v>18</v>
      </c>
      <c r="AK141">
        <v>18</v>
      </c>
      <c r="AM141" t="s">
        <v>153</v>
      </c>
      <c r="AO141">
        <v>223</v>
      </c>
      <c r="AQ141">
        <v>64</v>
      </c>
      <c r="AR141" s="21">
        <v>12056</v>
      </c>
      <c r="AS141">
        <v>59</v>
      </c>
    </row>
    <row r="142" spans="1:45" x14ac:dyDescent="0.35">
      <c r="A142">
        <v>124</v>
      </c>
      <c r="B142">
        <v>141047</v>
      </c>
      <c r="C142">
        <v>1790</v>
      </c>
      <c r="D142">
        <v>12</v>
      </c>
      <c r="E142">
        <v>20</v>
      </c>
      <c r="F142">
        <v>18</v>
      </c>
      <c r="H142" t="s">
        <v>154</v>
      </c>
      <c r="I142" t="s">
        <v>160</v>
      </c>
      <c r="J142">
        <v>197</v>
      </c>
      <c r="L142">
        <v>128</v>
      </c>
      <c r="M142" s="21">
        <v>219</v>
      </c>
      <c r="N142">
        <v>30</v>
      </c>
      <c r="Q142">
        <v>122</v>
      </c>
      <c r="R142">
        <v>141105</v>
      </c>
      <c r="S142">
        <v>1790</v>
      </c>
      <c r="T142">
        <v>12</v>
      </c>
      <c r="U142">
        <v>20</v>
      </c>
      <c r="V142">
        <v>18</v>
      </c>
      <c r="X142" t="s">
        <v>154</v>
      </c>
      <c r="Y142" t="s">
        <v>160</v>
      </c>
      <c r="Z142">
        <v>163</v>
      </c>
      <c r="AB142">
        <v>128</v>
      </c>
      <c r="AC142" s="21">
        <v>109</v>
      </c>
      <c r="AD142">
        <v>66</v>
      </c>
      <c r="AF142">
        <v>79</v>
      </c>
      <c r="AG142">
        <v>141007</v>
      </c>
      <c r="AH142">
        <v>1790</v>
      </c>
      <c r="AI142">
        <v>12</v>
      </c>
      <c r="AJ142">
        <v>20</v>
      </c>
      <c r="AK142">
        <v>18</v>
      </c>
      <c r="AM142" t="s">
        <v>154</v>
      </c>
      <c r="AN142" t="s">
        <v>155</v>
      </c>
      <c r="AO142">
        <v>226</v>
      </c>
      <c r="AQ142">
        <v>128</v>
      </c>
      <c r="AR142" s="21">
        <v>118</v>
      </c>
      <c r="AS142">
        <v>42</v>
      </c>
    </row>
    <row r="143" spans="1:45" x14ac:dyDescent="0.35">
      <c r="A143">
        <v>124</v>
      </c>
      <c r="B143">
        <v>141047</v>
      </c>
      <c r="C143">
        <v>1790</v>
      </c>
      <c r="D143">
        <v>12</v>
      </c>
      <c r="E143">
        <v>20</v>
      </c>
      <c r="F143">
        <v>18</v>
      </c>
      <c r="H143" t="s">
        <v>27</v>
      </c>
      <c r="I143" t="s">
        <v>140</v>
      </c>
      <c r="J143">
        <v>198</v>
      </c>
      <c r="L143">
        <v>90</v>
      </c>
      <c r="M143" s="21">
        <v>1432</v>
      </c>
      <c r="N143">
        <v>22</v>
      </c>
      <c r="Q143">
        <v>122</v>
      </c>
      <c r="R143">
        <v>141105</v>
      </c>
      <c r="S143">
        <v>1790</v>
      </c>
      <c r="T143">
        <v>12</v>
      </c>
      <c r="U143">
        <v>20</v>
      </c>
      <c r="V143">
        <v>18</v>
      </c>
      <c r="X143" t="s">
        <v>27</v>
      </c>
      <c r="Y143" t="s">
        <v>140</v>
      </c>
      <c r="Z143">
        <v>164</v>
      </c>
      <c r="AB143">
        <v>90</v>
      </c>
      <c r="AC143" s="21">
        <v>716</v>
      </c>
      <c r="AD143">
        <v>13</v>
      </c>
      <c r="AF143">
        <v>123</v>
      </c>
      <c r="AG143">
        <v>141121</v>
      </c>
      <c r="AH143">
        <v>1790</v>
      </c>
      <c r="AI143">
        <v>12</v>
      </c>
      <c r="AJ143">
        <v>20</v>
      </c>
      <c r="AK143">
        <v>18</v>
      </c>
      <c r="AM143" t="s">
        <v>27</v>
      </c>
      <c r="AN143" t="s">
        <v>140</v>
      </c>
      <c r="AO143">
        <v>227</v>
      </c>
      <c r="AQ143">
        <v>90</v>
      </c>
      <c r="AR143" s="21">
        <v>1466</v>
      </c>
      <c r="AS143">
        <v>13</v>
      </c>
    </row>
    <row r="144" spans="1:45" x14ac:dyDescent="0.35">
      <c r="A144">
        <v>124</v>
      </c>
      <c r="B144">
        <v>141047</v>
      </c>
      <c r="C144">
        <v>1790</v>
      </c>
      <c r="D144">
        <v>12</v>
      </c>
      <c r="E144">
        <v>20</v>
      </c>
      <c r="F144">
        <v>18</v>
      </c>
      <c r="H144" t="s">
        <v>40</v>
      </c>
      <c r="I144" t="s">
        <v>41</v>
      </c>
      <c r="J144">
        <v>206</v>
      </c>
      <c r="L144">
        <v>53</v>
      </c>
      <c r="M144" s="21">
        <v>1032</v>
      </c>
      <c r="N144">
        <v>98</v>
      </c>
      <c r="Q144">
        <v>122</v>
      </c>
      <c r="R144">
        <v>141105</v>
      </c>
      <c r="S144">
        <v>1790</v>
      </c>
      <c r="T144">
        <v>12</v>
      </c>
      <c r="U144">
        <v>20</v>
      </c>
      <c r="V144">
        <v>18</v>
      </c>
      <c r="X144" t="s">
        <v>40</v>
      </c>
      <c r="Y144" t="s">
        <v>41</v>
      </c>
      <c r="Z144">
        <v>165</v>
      </c>
      <c r="AB144">
        <v>53</v>
      </c>
      <c r="AC144" s="21">
        <v>516</v>
      </c>
      <c r="AD144">
        <v>50</v>
      </c>
      <c r="AF144">
        <v>123</v>
      </c>
      <c r="AG144">
        <v>141121</v>
      </c>
      <c r="AH144">
        <v>1790</v>
      </c>
      <c r="AI144">
        <v>12</v>
      </c>
      <c r="AJ144">
        <v>20</v>
      </c>
      <c r="AK144">
        <v>18</v>
      </c>
      <c r="AM144" t="s">
        <v>40</v>
      </c>
      <c r="AN144" t="s">
        <v>41</v>
      </c>
      <c r="AO144">
        <v>228</v>
      </c>
      <c r="AQ144">
        <v>53</v>
      </c>
      <c r="AR144" s="21">
        <v>570</v>
      </c>
      <c r="AS144">
        <v>0</v>
      </c>
    </row>
    <row r="145" spans="1:46" x14ac:dyDescent="0.35">
      <c r="A145">
        <v>124</v>
      </c>
      <c r="B145">
        <v>141047</v>
      </c>
      <c r="C145">
        <v>1790</v>
      </c>
      <c r="D145">
        <v>12</v>
      </c>
      <c r="E145">
        <v>21</v>
      </c>
      <c r="F145">
        <v>19</v>
      </c>
      <c r="H145" t="s">
        <v>42</v>
      </c>
      <c r="I145" t="s">
        <v>45</v>
      </c>
      <c r="J145">
        <v>215</v>
      </c>
      <c r="L145">
        <v>26</v>
      </c>
      <c r="M145" s="21">
        <v>43</v>
      </c>
      <c r="N145">
        <v>48</v>
      </c>
      <c r="Q145">
        <v>122</v>
      </c>
      <c r="R145">
        <v>141105</v>
      </c>
      <c r="S145">
        <v>1790</v>
      </c>
      <c r="T145">
        <v>12</v>
      </c>
      <c r="U145">
        <v>21</v>
      </c>
      <c r="V145">
        <v>19</v>
      </c>
      <c r="X145" t="s">
        <v>42</v>
      </c>
      <c r="Y145" t="s">
        <v>45</v>
      </c>
      <c r="Z145">
        <v>173</v>
      </c>
      <c r="AB145">
        <v>26</v>
      </c>
      <c r="AC145" s="21">
        <v>21</v>
      </c>
      <c r="AD145">
        <v>76</v>
      </c>
    </row>
    <row r="146" spans="1:46" x14ac:dyDescent="0.35">
      <c r="AF146">
        <v>123</v>
      </c>
      <c r="AG146">
        <v>141121</v>
      </c>
      <c r="AH146">
        <v>1790</v>
      </c>
      <c r="AI146">
        <v>12</v>
      </c>
      <c r="AJ146">
        <v>21</v>
      </c>
      <c r="AK146">
        <v>19</v>
      </c>
      <c r="AM146" t="s">
        <v>27</v>
      </c>
      <c r="AN146" t="s">
        <v>91</v>
      </c>
      <c r="AO146">
        <v>234</v>
      </c>
      <c r="AQ146">
        <v>42</v>
      </c>
      <c r="AR146" s="21">
        <v>1524</v>
      </c>
      <c r="AS146">
        <v>54</v>
      </c>
    </row>
    <row r="147" spans="1:46" x14ac:dyDescent="0.35">
      <c r="A147">
        <v>124</v>
      </c>
      <c r="B147">
        <v>141047</v>
      </c>
      <c r="C147">
        <v>1790</v>
      </c>
      <c r="D147">
        <v>12</v>
      </c>
      <c r="E147">
        <v>21</v>
      </c>
      <c r="F147">
        <v>19</v>
      </c>
      <c r="H147" t="s">
        <v>1829</v>
      </c>
      <c r="I147" t="s">
        <v>161</v>
      </c>
      <c r="J147">
        <v>216</v>
      </c>
      <c r="L147">
        <v>131</v>
      </c>
      <c r="M147" s="21">
        <v>336</v>
      </c>
      <c r="N147">
        <v>78</v>
      </c>
      <c r="Q147">
        <v>122</v>
      </c>
      <c r="R147">
        <v>141105</v>
      </c>
      <c r="S147">
        <v>1790</v>
      </c>
      <c r="T147">
        <v>12</v>
      </c>
      <c r="U147">
        <v>21</v>
      </c>
      <c r="V147">
        <v>19</v>
      </c>
      <c r="X147" t="s">
        <v>1829</v>
      </c>
      <c r="Y147" t="s">
        <v>161</v>
      </c>
      <c r="Z147">
        <v>174</v>
      </c>
      <c r="AB147">
        <v>131</v>
      </c>
      <c r="AC147" s="21">
        <v>168</v>
      </c>
      <c r="AD147">
        <v>39</v>
      </c>
      <c r="AF147">
        <v>123</v>
      </c>
      <c r="AG147">
        <v>141121</v>
      </c>
      <c r="AH147">
        <v>1790</v>
      </c>
      <c r="AI147">
        <v>12</v>
      </c>
      <c r="AJ147">
        <v>21</v>
      </c>
      <c r="AK147">
        <v>19</v>
      </c>
      <c r="AM147" t="s">
        <v>178</v>
      </c>
      <c r="AN147" t="s">
        <v>161</v>
      </c>
      <c r="AO147">
        <v>238</v>
      </c>
      <c r="AQ147">
        <v>131</v>
      </c>
      <c r="AR147" s="21">
        <v>576</v>
      </c>
      <c r="AS147">
        <v>14</v>
      </c>
    </row>
    <row r="148" spans="1:46" x14ac:dyDescent="0.35">
      <c r="Q148">
        <v>122</v>
      </c>
      <c r="R148">
        <v>141105</v>
      </c>
      <c r="S148">
        <v>1790</v>
      </c>
      <c r="T148">
        <v>12</v>
      </c>
      <c r="U148">
        <v>24</v>
      </c>
      <c r="V148">
        <v>21</v>
      </c>
      <c r="X148" t="s">
        <v>129</v>
      </c>
      <c r="Y148" t="s">
        <v>130</v>
      </c>
      <c r="Z148">
        <v>178</v>
      </c>
      <c r="AB148">
        <v>109</v>
      </c>
      <c r="AC148" s="21">
        <v>400</v>
      </c>
      <c r="AD148">
        <v>0</v>
      </c>
      <c r="AF148">
        <v>123</v>
      </c>
      <c r="AG148">
        <v>141121</v>
      </c>
      <c r="AH148">
        <v>1790</v>
      </c>
      <c r="AI148">
        <v>12</v>
      </c>
      <c r="AJ148">
        <v>22</v>
      </c>
      <c r="AK148">
        <v>20</v>
      </c>
      <c r="AM148" t="s">
        <v>129</v>
      </c>
      <c r="AN148" t="s">
        <v>130</v>
      </c>
      <c r="AO148">
        <v>242</v>
      </c>
      <c r="AQ148">
        <v>109</v>
      </c>
      <c r="AR148" s="21">
        <v>310</v>
      </c>
      <c r="AS148">
        <v>0</v>
      </c>
    </row>
    <row r="149" spans="1:46" x14ac:dyDescent="0.35">
      <c r="AF149">
        <v>123</v>
      </c>
      <c r="AG149">
        <v>141121</v>
      </c>
      <c r="AH149">
        <v>1790</v>
      </c>
      <c r="AI149">
        <v>12</v>
      </c>
      <c r="AJ149">
        <v>23</v>
      </c>
      <c r="AK149">
        <v>21</v>
      </c>
      <c r="AM149" t="s">
        <v>179</v>
      </c>
      <c r="AN149" t="s">
        <v>180</v>
      </c>
      <c r="AO149">
        <v>250</v>
      </c>
      <c r="AQ149">
        <v>86</v>
      </c>
      <c r="AR149" s="21">
        <v>2672</v>
      </c>
      <c r="AS149">
        <v>31</v>
      </c>
    </row>
    <row r="150" spans="1:46" x14ac:dyDescent="0.35">
      <c r="A150">
        <v>124</v>
      </c>
      <c r="B150">
        <v>141047</v>
      </c>
      <c r="C150">
        <v>1790</v>
      </c>
      <c r="D150">
        <v>12</v>
      </c>
      <c r="E150">
        <v>24</v>
      </c>
      <c r="F150">
        <v>21</v>
      </c>
      <c r="H150" t="s">
        <v>162</v>
      </c>
      <c r="I150" t="s">
        <v>163</v>
      </c>
      <c r="J150">
        <v>231</v>
      </c>
      <c r="L150">
        <v>136</v>
      </c>
      <c r="M150" s="21">
        <v>1586</v>
      </c>
      <c r="N150">
        <v>37</v>
      </c>
      <c r="Q150">
        <v>122</v>
      </c>
      <c r="R150">
        <v>141105</v>
      </c>
      <c r="S150">
        <v>1790</v>
      </c>
      <c r="T150">
        <v>12</v>
      </c>
      <c r="U150">
        <v>24</v>
      </c>
      <c r="V150">
        <v>21</v>
      </c>
      <c r="X150" t="s">
        <v>162</v>
      </c>
      <c r="Y150" t="s">
        <v>163</v>
      </c>
      <c r="Z150">
        <v>189</v>
      </c>
      <c r="AB150">
        <v>136</v>
      </c>
      <c r="AC150" s="21">
        <v>793</v>
      </c>
      <c r="AD150">
        <v>19</v>
      </c>
      <c r="AF150">
        <v>123</v>
      </c>
      <c r="AG150">
        <v>141121</v>
      </c>
      <c r="AH150">
        <v>1790</v>
      </c>
      <c r="AI150">
        <v>12</v>
      </c>
      <c r="AJ150">
        <v>24</v>
      </c>
      <c r="AK150">
        <v>21</v>
      </c>
      <c r="AM150" t="s">
        <v>162</v>
      </c>
      <c r="AN150" t="s">
        <v>163</v>
      </c>
      <c r="AO150">
        <v>251</v>
      </c>
      <c r="AQ150">
        <v>136</v>
      </c>
      <c r="AR150" s="21">
        <v>1127</v>
      </c>
      <c r="AS150">
        <v>94</v>
      </c>
    </row>
    <row r="151" spans="1:46" x14ac:dyDescent="0.35">
      <c r="A151">
        <v>124</v>
      </c>
      <c r="B151">
        <v>141047</v>
      </c>
      <c r="C151">
        <v>1790</v>
      </c>
      <c r="D151">
        <v>12</v>
      </c>
      <c r="E151">
        <v>24</v>
      </c>
      <c r="F151">
        <v>21</v>
      </c>
      <c r="H151" t="s">
        <v>40</v>
      </c>
      <c r="I151" t="s">
        <v>41</v>
      </c>
      <c r="J151">
        <v>232</v>
      </c>
      <c r="L151">
        <v>53</v>
      </c>
      <c r="M151" s="21">
        <v>2199</v>
      </c>
      <c r="N151">
        <v>57</v>
      </c>
      <c r="Q151">
        <v>122</v>
      </c>
      <c r="R151">
        <v>141105</v>
      </c>
      <c r="S151">
        <v>1790</v>
      </c>
      <c r="T151">
        <v>12</v>
      </c>
      <c r="U151">
        <v>24</v>
      </c>
      <c r="V151">
        <v>21</v>
      </c>
      <c r="X151" t="s">
        <v>40</v>
      </c>
      <c r="Y151" t="s">
        <v>41</v>
      </c>
      <c r="Z151">
        <v>190</v>
      </c>
      <c r="AB151">
        <v>53</v>
      </c>
      <c r="AC151" s="21">
        <v>1099</v>
      </c>
      <c r="AD151">
        <v>79</v>
      </c>
      <c r="AF151">
        <v>123</v>
      </c>
      <c r="AG151">
        <v>141121</v>
      </c>
      <c r="AH151">
        <v>1790</v>
      </c>
      <c r="AI151">
        <v>12</v>
      </c>
      <c r="AJ151">
        <v>24</v>
      </c>
      <c r="AK151">
        <v>21</v>
      </c>
      <c r="AM151" t="s">
        <v>40</v>
      </c>
      <c r="AN151" t="s">
        <v>41</v>
      </c>
      <c r="AO151">
        <v>253</v>
      </c>
      <c r="AQ151">
        <v>53</v>
      </c>
      <c r="AR151" s="21">
        <v>18000</v>
      </c>
      <c r="AS151">
        <v>0</v>
      </c>
    </row>
    <row r="152" spans="1:46" x14ac:dyDescent="0.35">
      <c r="A152">
        <v>124</v>
      </c>
      <c r="B152">
        <v>141047</v>
      </c>
      <c r="C152">
        <v>1790</v>
      </c>
      <c r="D152">
        <v>12</v>
      </c>
      <c r="E152">
        <v>27</v>
      </c>
      <c r="F152">
        <v>21</v>
      </c>
      <c r="H152" t="s">
        <v>40</v>
      </c>
      <c r="I152" t="s">
        <v>48</v>
      </c>
      <c r="J152">
        <v>237</v>
      </c>
      <c r="L152">
        <v>23</v>
      </c>
      <c r="M152" s="21">
        <v>266</v>
      </c>
      <c r="N152">
        <v>72</v>
      </c>
      <c r="Q152">
        <v>122</v>
      </c>
      <c r="R152">
        <v>141105</v>
      </c>
      <c r="S152">
        <v>1790</v>
      </c>
      <c r="T152">
        <v>12</v>
      </c>
      <c r="U152">
        <v>27</v>
      </c>
      <c r="V152">
        <v>21</v>
      </c>
      <c r="X152" t="s">
        <v>40</v>
      </c>
      <c r="Y152" t="s">
        <v>48</v>
      </c>
      <c r="Z152">
        <v>193</v>
      </c>
      <c r="AB152">
        <v>23</v>
      </c>
      <c r="AC152" s="21">
        <v>133</v>
      </c>
      <c r="AD152">
        <v>38</v>
      </c>
    </row>
    <row r="153" spans="1:46" x14ac:dyDescent="0.35">
      <c r="A153">
        <v>124</v>
      </c>
      <c r="B153">
        <v>141047</v>
      </c>
      <c r="C153">
        <v>1790</v>
      </c>
      <c r="D153">
        <v>12</v>
      </c>
      <c r="E153">
        <v>28</v>
      </c>
      <c r="F153">
        <v>22</v>
      </c>
      <c r="H153" t="s">
        <v>37</v>
      </c>
      <c r="I153" t="s">
        <v>164</v>
      </c>
      <c r="J153">
        <v>253</v>
      </c>
      <c r="L153">
        <v>139</v>
      </c>
      <c r="M153" s="21">
        <v>12834</v>
      </c>
      <c r="N153">
        <v>83</v>
      </c>
      <c r="Q153">
        <v>122</v>
      </c>
      <c r="R153">
        <v>141105</v>
      </c>
      <c r="S153">
        <v>1790</v>
      </c>
      <c r="T153">
        <v>12</v>
      </c>
      <c r="U153">
        <v>28</v>
      </c>
      <c r="V153">
        <v>22</v>
      </c>
      <c r="X153" t="s">
        <v>37</v>
      </c>
      <c r="Y153" t="s">
        <v>164</v>
      </c>
      <c r="Z153">
        <v>200</v>
      </c>
      <c r="AB153">
        <v>139</v>
      </c>
      <c r="AC153" s="21">
        <v>6192</v>
      </c>
      <c r="AD153">
        <v>34</v>
      </c>
      <c r="AF153">
        <v>123</v>
      </c>
      <c r="AG153">
        <v>141121</v>
      </c>
      <c r="AH153">
        <v>1790</v>
      </c>
      <c r="AI153">
        <v>12</v>
      </c>
      <c r="AJ153">
        <v>28</v>
      </c>
      <c r="AK153">
        <v>22</v>
      </c>
      <c r="AM153" t="s">
        <v>37</v>
      </c>
      <c r="AN153" t="s">
        <v>164</v>
      </c>
      <c r="AO153">
        <v>265</v>
      </c>
      <c r="AQ153">
        <v>139</v>
      </c>
      <c r="AR153" s="21">
        <v>5775</v>
      </c>
      <c r="AS153">
        <v>41</v>
      </c>
    </row>
    <row r="154" spans="1:46" x14ac:dyDescent="0.35">
      <c r="AF154">
        <v>123</v>
      </c>
      <c r="AG154">
        <v>141121</v>
      </c>
      <c r="AH154">
        <v>1790</v>
      </c>
      <c r="AI154">
        <v>12</v>
      </c>
      <c r="AJ154">
        <v>30</v>
      </c>
      <c r="AK154">
        <v>24</v>
      </c>
      <c r="AM154" t="s">
        <v>27</v>
      </c>
      <c r="AN154" t="s">
        <v>181</v>
      </c>
      <c r="AO154">
        <v>268</v>
      </c>
      <c r="AQ154">
        <v>138</v>
      </c>
      <c r="AR154" s="21">
        <v>10006</v>
      </c>
      <c r="AS154">
        <v>0</v>
      </c>
    </row>
    <row r="155" spans="1:46" x14ac:dyDescent="0.35">
      <c r="A155">
        <v>124</v>
      </c>
      <c r="B155">
        <v>141047</v>
      </c>
      <c r="C155">
        <v>1790</v>
      </c>
      <c r="D155">
        <v>12</v>
      </c>
      <c r="E155">
        <v>30</v>
      </c>
      <c r="F155">
        <v>24</v>
      </c>
      <c r="H155" t="s">
        <v>153</v>
      </c>
      <c r="J155">
        <v>278</v>
      </c>
      <c r="L155">
        <v>64</v>
      </c>
      <c r="M155" s="21">
        <v>11133</v>
      </c>
      <c r="N155">
        <v>76</v>
      </c>
      <c r="Q155">
        <v>122</v>
      </c>
      <c r="R155">
        <v>141105</v>
      </c>
      <c r="S155">
        <v>1790</v>
      </c>
      <c r="T155">
        <v>12</v>
      </c>
      <c r="U155">
        <v>30</v>
      </c>
      <c r="V155">
        <v>24</v>
      </c>
      <c r="X155" t="s">
        <v>153</v>
      </c>
      <c r="Z155">
        <v>211</v>
      </c>
      <c r="AB155">
        <v>64</v>
      </c>
      <c r="AC155" s="21">
        <v>5566</v>
      </c>
      <c r="AD155">
        <v>90</v>
      </c>
      <c r="AF155">
        <v>123</v>
      </c>
      <c r="AG155">
        <v>141121</v>
      </c>
      <c r="AH155">
        <v>1790</v>
      </c>
      <c r="AI155">
        <v>12</v>
      </c>
      <c r="AJ155">
        <v>30</v>
      </c>
      <c r="AK155">
        <v>24</v>
      </c>
      <c r="AM155" t="s">
        <v>153</v>
      </c>
      <c r="AO155">
        <v>270</v>
      </c>
      <c r="AQ155">
        <v>64</v>
      </c>
      <c r="AR155" s="21">
        <v>4623</v>
      </c>
      <c r="AS155">
        <v>47</v>
      </c>
    </row>
    <row r="156" spans="1:46" x14ac:dyDescent="0.35">
      <c r="A156">
        <v>124</v>
      </c>
      <c r="B156">
        <v>141047</v>
      </c>
      <c r="C156">
        <v>1791</v>
      </c>
      <c r="D156">
        <v>1</v>
      </c>
      <c r="E156">
        <v>3</v>
      </c>
      <c r="F156">
        <v>25</v>
      </c>
      <c r="H156" t="s">
        <v>24</v>
      </c>
      <c r="I156" t="s">
        <v>165</v>
      </c>
      <c r="J156">
        <v>287</v>
      </c>
      <c r="L156">
        <v>129</v>
      </c>
      <c r="M156" s="21">
        <v>458</v>
      </c>
      <c r="N156">
        <v>40</v>
      </c>
      <c r="Q156">
        <v>122</v>
      </c>
      <c r="R156">
        <v>141105</v>
      </c>
      <c r="S156">
        <v>1791</v>
      </c>
      <c r="T156">
        <v>1</v>
      </c>
      <c r="U156">
        <v>3</v>
      </c>
      <c r="V156">
        <v>25</v>
      </c>
      <c r="X156" t="s">
        <v>24</v>
      </c>
      <c r="Y156" t="s">
        <v>165</v>
      </c>
      <c r="Z156">
        <v>220</v>
      </c>
      <c r="AB156">
        <v>129</v>
      </c>
      <c r="AC156" s="21">
        <v>229</v>
      </c>
      <c r="AD156">
        <v>22</v>
      </c>
      <c r="AF156">
        <v>123</v>
      </c>
      <c r="AG156">
        <v>141121</v>
      </c>
      <c r="AH156">
        <v>1791</v>
      </c>
      <c r="AI156">
        <v>1</v>
      </c>
      <c r="AJ156">
        <v>3</v>
      </c>
      <c r="AK156">
        <v>25</v>
      </c>
      <c r="AM156" t="s">
        <v>24</v>
      </c>
      <c r="AN156" t="s">
        <v>165</v>
      </c>
      <c r="AO156">
        <v>277</v>
      </c>
      <c r="AQ156">
        <v>129</v>
      </c>
      <c r="AR156" s="21">
        <v>247</v>
      </c>
      <c r="AS156">
        <v>54</v>
      </c>
    </row>
    <row r="157" spans="1:46" x14ac:dyDescent="0.35">
      <c r="A157">
        <v>124</v>
      </c>
      <c r="B157">
        <v>141047</v>
      </c>
      <c r="C157">
        <v>1791</v>
      </c>
      <c r="D157">
        <v>1</v>
      </c>
      <c r="E157">
        <v>3</v>
      </c>
      <c r="F157">
        <v>25</v>
      </c>
      <c r="H157" t="s">
        <v>36</v>
      </c>
      <c r="I157" t="s">
        <v>44</v>
      </c>
      <c r="J157">
        <v>288</v>
      </c>
      <c r="L157">
        <v>11</v>
      </c>
      <c r="M157" s="21">
        <v>7726</v>
      </c>
      <c r="N157">
        <v>40</v>
      </c>
      <c r="Q157">
        <v>122</v>
      </c>
      <c r="R157">
        <v>141105</v>
      </c>
      <c r="S157">
        <v>1791</v>
      </c>
      <c r="T157">
        <v>1</v>
      </c>
      <c r="U157">
        <v>3</v>
      </c>
      <c r="V157">
        <v>25</v>
      </c>
      <c r="X157" t="s">
        <v>36</v>
      </c>
      <c r="Y157" t="s">
        <v>44</v>
      </c>
      <c r="Z157">
        <v>221</v>
      </c>
      <c r="AB157">
        <v>11</v>
      </c>
      <c r="AC157" s="21">
        <v>3863</v>
      </c>
      <c r="AD157">
        <v>20</v>
      </c>
      <c r="AF157">
        <v>123</v>
      </c>
      <c r="AG157">
        <v>141121</v>
      </c>
      <c r="AH157">
        <v>1791</v>
      </c>
      <c r="AI157">
        <v>1</v>
      </c>
      <c r="AJ157">
        <v>3</v>
      </c>
      <c r="AK157">
        <v>25</v>
      </c>
      <c r="AM157" t="s">
        <v>36</v>
      </c>
      <c r="AN157" t="s">
        <v>44</v>
      </c>
      <c r="AO157">
        <v>278</v>
      </c>
      <c r="AQ157">
        <v>11</v>
      </c>
      <c r="AR157" s="21">
        <v>4422</v>
      </c>
      <c r="AS157">
        <v>81</v>
      </c>
    </row>
    <row r="158" spans="1:46" x14ac:dyDescent="0.35">
      <c r="A158">
        <v>124</v>
      </c>
      <c r="B158">
        <v>141047</v>
      </c>
      <c r="C158">
        <v>1791</v>
      </c>
      <c r="D158">
        <v>1</v>
      </c>
      <c r="E158">
        <v>3</v>
      </c>
      <c r="F158">
        <v>25</v>
      </c>
      <c r="H158" t="s">
        <v>147</v>
      </c>
      <c r="I158" t="s">
        <v>156</v>
      </c>
      <c r="J158">
        <v>289</v>
      </c>
      <c r="L158">
        <v>45</v>
      </c>
      <c r="M158" s="21">
        <v>13632</v>
      </c>
      <c r="N158">
        <v>40</v>
      </c>
      <c r="Q158">
        <v>122</v>
      </c>
      <c r="R158">
        <v>141105</v>
      </c>
      <c r="S158">
        <v>1791</v>
      </c>
      <c r="T158">
        <v>1</v>
      </c>
      <c r="U158">
        <v>3</v>
      </c>
      <c r="V158">
        <v>25</v>
      </c>
      <c r="X158" t="s">
        <v>147</v>
      </c>
      <c r="Y158" t="s">
        <v>156</v>
      </c>
      <c r="Z158">
        <v>222</v>
      </c>
      <c r="AB158">
        <v>45</v>
      </c>
      <c r="AC158" s="21">
        <v>6816</v>
      </c>
      <c r="AD158">
        <v>21</v>
      </c>
      <c r="AE158" s="22">
        <f>SUM(AC$13:AC176)+SUM(AD$13:AD176)/100</f>
        <v>315752.15999999997</v>
      </c>
      <c r="AF158">
        <v>123</v>
      </c>
      <c r="AG158">
        <v>141121</v>
      </c>
      <c r="AH158">
        <v>1791</v>
      </c>
      <c r="AI158">
        <v>1</v>
      </c>
      <c r="AJ158">
        <v>3</v>
      </c>
      <c r="AK158">
        <v>25</v>
      </c>
      <c r="AM158" t="s">
        <v>147</v>
      </c>
      <c r="AN158" t="s">
        <v>156</v>
      </c>
      <c r="AO158">
        <v>279</v>
      </c>
      <c r="AQ158">
        <v>45</v>
      </c>
      <c r="AR158" s="21">
        <v>3890</v>
      </c>
      <c r="AS158">
        <v>66</v>
      </c>
    </row>
    <row r="159" spans="1:46" x14ac:dyDescent="0.35">
      <c r="A159">
        <v>124</v>
      </c>
      <c r="B159">
        <v>141047</v>
      </c>
      <c r="C159">
        <v>1791</v>
      </c>
      <c r="D159">
        <v>1</v>
      </c>
      <c r="E159">
        <v>3</v>
      </c>
      <c r="F159">
        <v>25</v>
      </c>
      <c r="H159" t="s">
        <v>30</v>
      </c>
      <c r="I159" t="s">
        <v>31</v>
      </c>
      <c r="J159">
        <v>290</v>
      </c>
      <c r="L159">
        <v>4</v>
      </c>
      <c r="M159" s="21">
        <v>4551</v>
      </c>
      <c r="N159">
        <v>20</v>
      </c>
      <c r="Q159">
        <v>122</v>
      </c>
      <c r="R159">
        <v>141105</v>
      </c>
      <c r="S159">
        <v>1791</v>
      </c>
      <c r="T159">
        <v>1</v>
      </c>
      <c r="U159">
        <v>3</v>
      </c>
      <c r="V159">
        <v>25</v>
      </c>
      <c r="X159" t="s">
        <v>30</v>
      </c>
      <c r="Y159" t="s">
        <v>31</v>
      </c>
      <c r="Z159">
        <v>223</v>
      </c>
      <c r="AB159">
        <v>4</v>
      </c>
      <c r="AC159" s="21">
        <v>2275</v>
      </c>
      <c r="AD159">
        <v>60</v>
      </c>
      <c r="AF159">
        <v>123</v>
      </c>
      <c r="AG159">
        <v>141121</v>
      </c>
      <c r="AH159">
        <v>1791</v>
      </c>
      <c r="AI159">
        <v>1</v>
      </c>
      <c r="AJ159">
        <v>3</v>
      </c>
      <c r="AK159">
        <v>25</v>
      </c>
      <c r="AM159" t="s">
        <v>30</v>
      </c>
      <c r="AN159" t="s">
        <v>31</v>
      </c>
      <c r="AO159">
        <v>280</v>
      </c>
      <c r="AQ159">
        <v>4</v>
      </c>
      <c r="AR159" s="21">
        <v>2375</v>
      </c>
      <c r="AS159">
        <v>39</v>
      </c>
    </row>
    <row r="160" spans="1:46" x14ac:dyDescent="0.35">
      <c r="A160">
        <v>124</v>
      </c>
      <c r="B160">
        <v>141047</v>
      </c>
      <c r="C160">
        <v>1791</v>
      </c>
      <c r="D160">
        <v>1</v>
      </c>
      <c r="E160">
        <v>3</v>
      </c>
      <c r="F160">
        <v>25</v>
      </c>
      <c r="H160" t="s">
        <v>27</v>
      </c>
      <c r="I160" t="s">
        <v>59</v>
      </c>
      <c r="J160">
        <v>292</v>
      </c>
      <c r="L160">
        <v>112</v>
      </c>
      <c r="M160" s="21">
        <v>3483</v>
      </c>
      <c r="N160">
        <v>66</v>
      </c>
      <c r="Q160">
        <v>122</v>
      </c>
      <c r="R160">
        <v>141105</v>
      </c>
      <c r="S160">
        <v>1791</v>
      </c>
      <c r="T160">
        <v>1</v>
      </c>
      <c r="U160">
        <v>3</v>
      </c>
      <c r="V160">
        <v>25</v>
      </c>
      <c r="X160" t="s">
        <v>27</v>
      </c>
      <c r="Y160" t="s">
        <v>59</v>
      </c>
      <c r="Z160">
        <v>224</v>
      </c>
      <c r="AB160">
        <v>112</v>
      </c>
      <c r="AC160" s="21">
        <v>1741</v>
      </c>
      <c r="AD160">
        <v>85</v>
      </c>
      <c r="AF160">
        <v>123</v>
      </c>
      <c r="AG160">
        <v>141121</v>
      </c>
      <c r="AH160">
        <v>1791</v>
      </c>
      <c r="AI160">
        <v>1</v>
      </c>
      <c r="AJ160">
        <v>3</v>
      </c>
      <c r="AK160">
        <v>25</v>
      </c>
      <c r="AM160" t="s">
        <v>27</v>
      </c>
      <c r="AN160" t="s">
        <v>59</v>
      </c>
      <c r="AO160">
        <v>281</v>
      </c>
      <c r="AQ160">
        <v>112</v>
      </c>
      <c r="AR160" s="21">
        <v>1883</v>
      </c>
      <c r="AS160">
        <v>52</v>
      </c>
      <c r="AT160" s="22">
        <f>+AT158-AT159</f>
        <v>0</v>
      </c>
    </row>
    <row r="161" spans="1:46" x14ac:dyDescent="0.35">
      <c r="A161">
        <v>124</v>
      </c>
      <c r="B161">
        <v>141047</v>
      </c>
      <c r="C161">
        <v>1791</v>
      </c>
      <c r="D161">
        <v>1</v>
      </c>
      <c r="E161">
        <v>3</v>
      </c>
      <c r="F161">
        <v>25</v>
      </c>
      <c r="H161" t="s">
        <v>24</v>
      </c>
      <c r="I161" t="s">
        <v>166</v>
      </c>
      <c r="J161">
        <v>293</v>
      </c>
      <c r="L161">
        <v>105</v>
      </c>
      <c r="M161" s="21">
        <v>2851</v>
      </c>
      <c r="N161">
        <v>28</v>
      </c>
      <c r="Q161">
        <v>122</v>
      </c>
      <c r="R161">
        <v>141105</v>
      </c>
      <c r="S161">
        <v>1791</v>
      </c>
      <c r="T161">
        <v>1</v>
      </c>
      <c r="U161">
        <v>3</v>
      </c>
      <c r="V161">
        <v>25</v>
      </c>
      <c r="X161" t="s">
        <v>24</v>
      </c>
      <c r="Y161" t="s">
        <v>166</v>
      </c>
      <c r="Z161">
        <v>225</v>
      </c>
      <c r="AB161">
        <v>105</v>
      </c>
      <c r="AC161" s="21">
        <v>1425</v>
      </c>
      <c r="AD161">
        <v>65</v>
      </c>
      <c r="AF161">
        <v>123</v>
      </c>
      <c r="AG161">
        <v>141121</v>
      </c>
      <c r="AH161">
        <v>1791</v>
      </c>
      <c r="AI161">
        <v>1</v>
      </c>
      <c r="AJ161">
        <v>3</v>
      </c>
      <c r="AK161">
        <v>25</v>
      </c>
      <c r="AM161" t="s">
        <v>24</v>
      </c>
      <c r="AN161" t="s">
        <v>166</v>
      </c>
      <c r="AO161">
        <v>282</v>
      </c>
      <c r="AQ161">
        <v>105</v>
      </c>
      <c r="AR161" s="21">
        <v>769</v>
      </c>
      <c r="AS161">
        <v>84</v>
      </c>
    </row>
    <row r="162" spans="1:46" x14ac:dyDescent="0.35">
      <c r="AF162">
        <v>123</v>
      </c>
      <c r="AG162">
        <v>141121</v>
      </c>
      <c r="AH162">
        <v>1791</v>
      </c>
      <c r="AI162">
        <v>1</v>
      </c>
      <c r="AJ162">
        <v>5</v>
      </c>
      <c r="AK162">
        <v>26</v>
      </c>
      <c r="AM162" t="s">
        <v>151</v>
      </c>
      <c r="AN162" t="s">
        <v>152</v>
      </c>
      <c r="AO162">
        <v>286</v>
      </c>
      <c r="AQ162">
        <v>80</v>
      </c>
      <c r="AR162" s="21">
        <v>1000</v>
      </c>
      <c r="AS162">
        <v>0</v>
      </c>
    </row>
    <row r="163" spans="1:46" x14ac:dyDescent="0.35">
      <c r="A163">
        <v>124</v>
      </c>
      <c r="B163">
        <v>141047</v>
      </c>
      <c r="C163">
        <v>1791</v>
      </c>
      <c r="D163">
        <v>1</v>
      </c>
      <c r="E163">
        <v>5</v>
      </c>
      <c r="F163">
        <v>26</v>
      </c>
      <c r="H163" t="s">
        <v>40</v>
      </c>
      <c r="I163" t="s">
        <v>41</v>
      </c>
      <c r="J163">
        <v>305</v>
      </c>
      <c r="L163">
        <v>53</v>
      </c>
      <c r="M163" s="21">
        <v>1297</v>
      </c>
      <c r="N163">
        <v>42</v>
      </c>
      <c r="Q163">
        <v>122</v>
      </c>
      <c r="R163">
        <v>141105</v>
      </c>
      <c r="S163">
        <v>1791</v>
      </c>
      <c r="T163">
        <v>1</v>
      </c>
      <c r="U163">
        <v>5</v>
      </c>
      <c r="V163">
        <v>26</v>
      </c>
      <c r="X163" t="s">
        <v>40</v>
      </c>
      <c r="Y163" t="s">
        <v>41</v>
      </c>
      <c r="Z163">
        <v>227</v>
      </c>
      <c r="AB163">
        <v>53</v>
      </c>
      <c r="AC163" s="21">
        <v>648</v>
      </c>
      <c r="AD163">
        <v>71</v>
      </c>
      <c r="AF163">
        <v>123</v>
      </c>
      <c r="AG163">
        <v>141121</v>
      </c>
      <c r="AH163">
        <v>1791</v>
      </c>
      <c r="AI163">
        <v>1</v>
      </c>
      <c r="AJ163">
        <v>5</v>
      </c>
      <c r="AK163">
        <v>26</v>
      </c>
      <c r="AM163" t="s">
        <v>40</v>
      </c>
      <c r="AN163" t="s">
        <v>41</v>
      </c>
      <c r="AO163">
        <v>287</v>
      </c>
      <c r="AQ163">
        <v>53</v>
      </c>
      <c r="AR163" s="21">
        <v>6308</v>
      </c>
      <c r="AS163">
        <v>31</v>
      </c>
      <c r="AT163" s="22">
        <f>SUM(AR$14:AR192)+SUM(AS$14:AS192)/100-AT$321-AT$638</f>
        <v>612768.12</v>
      </c>
    </row>
    <row r="164" spans="1:46" x14ac:dyDescent="0.35">
      <c r="A164">
        <v>124</v>
      </c>
      <c r="B164">
        <v>141047</v>
      </c>
      <c r="C164">
        <v>1791</v>
      </c>
      <c r="D164">
        <v>1</v>
      </c>
      <c r="E164">
        <v>5</v>
      </c>
      <c r="F164">
        <v>27</v>
      </c>
      <c r="H164" t="s">
        <v>167</v>
      </c>
      <c r="I164" t="s">
        <v>168</v>
      </c>
      <c r="J164">
        <v>312</v>
      </c>
      <c r="L164">
        <v>125</v>
      </c>
      <c r="M164" s="21">
        <v>328</v>
      </c>
      <c r="N164">
        <v>92</v>
      </c>
      <c r="Q164">
        <v>122</v>
      </c>
      <c r="R164">
        <v>141105</v>
      </c>
      <c r="S164">
        <v>1791</v>
      </c>
      <c r="T164">
        <v>1</v>
      </c>
      <c r="U164">
        <v>5</v>
      </c>
      <c r="V164">
        <v>27</v>
      </c>
      <c r="X164" t="s">
        <v>167</v>
      </c>
      <c r="Y164" t="s">
        <v>168</v>
      </c>
      <c r="Z164">
        <v>233</v>
      </c>
      <c r="AB164">
        <v>125</v>
      </c>
      <c r="AC164" s="21">
        <v>164</v>
      </c>
      <c r="AD164">
        <v>46</v>
      </c>
      <c r="AF164">
        <v>123</v>
      </c>
      <c r="AG164">
        <v>141121</v>
      </c>
      <c r="AH164">
        <v>1791</v>
      </c>
      <c r="AI164">
        <v>1</v>
      </c>
      <c r="AJ164">
        <v>5</v>
      </c>
      <c r="AK164">
        <v>27</v>
      </c>
      <c r="AM164" t="s">
        <v>167</v>
      </c>
      <c r="AN164" t="s">
        <v>168</v>
      </c>
      <c r="AO164">
        <v>294</v>
      </c>
      <c r="AQ164">
        <v>125</v>
      </c>
      <c r="AR164" s="21">
        <v>118</v>
      </c>
      <c r="AS164">
        <v>41</v>
      </c>
    </row>
    <row r="165" spans="1:46" x14ac:dyDescent="0.35">
      <c r="A165">
        <v>124</v>
      </c>
      <c r="B165">
        <v>141047</v>
      </c>
      <c r="C165">
        <v>1791</v>
      </c>
      <c r="D165">
        <v>1</v>
      </c>
      <c r="E165">
        <v>5</v>
      </c>
      <c r="F165">
        <v>27</v>
      </c>
      <c r="H165" t="s">
        <v>43</v>
      </c>
      <c r="I165" t="s">
        <v>168</v>
      </c>
      <c r="J165">
        <v>313</v>
      </c>
      <c r="L165">
        <v>147</v>
      </c>
      <c r="M165" s="21">
        <v>9788</v>
      </c>
      <c r="N165">
        <v>88</v>
      </c>
      <c r="Q165">
        <v>122</v>
      </c>
      <c r="R165">
        <v>141105</v>
      </c>
      <c r="S165">
        <v>1791</v>
      </c>
      <c r="T165">
        <v>1</v>
      </c>
      <c r="U165">
        <v>5</v>
      </c>
      <c r="V165">
        <v>27</v>
      </c>
      <c r="X165" t="s">
        <v>43</v>
      </c>
      <c r="Y165" t="s">
        <v>168</v>
      </c>
      <c r="Z165">
        <v>234</v>
      </c>
      <c r="AB165">
        <v>147</v>
      </c>
      <c r="AC165" s="21">
        <v>4894</v>
      </c>
      <c r="AD165">
        <v>44</v>
      </c>
      <c r="AF165">
        <v>123</v>
      </c>
      <c r="AG165">
        <v>141121</v>
      </c>
      <c r="AH165">
        <v>1791</v>
      </c>
      <c r="AI165">
        <v>1</v>
      </c>
      <c r="AJ165">
        <v>5</v>
      </c>
      <c r="AK165">
        <v>27</v>
      </c>
      <c r="AM165" t="s">
        <v>43</v>
      </c>
      <c r="AN165" t="s">
        <v>168</v>
      </c>
      <c r="AO165">
        <v>294</v>
      </c>
      <c r="AQ165">
        <v>147</v>
      </c>
      <c r="AR165" s="21">
        <v>6138</v>
      </c>
      <c r="AS165">
        <v>10</v>
      </c>
    </row>
    <row r="166" spans="1:46" x14ac:dyDescent="0.35">
      <c r="A166">
        <v>124</v>
      </c>
      <c r="B166">
        <v>141047</v>
      </c>
      <c r="C166">
        <v>1791</v>
      </c>
      <c r="D166">
        <v>1</v>
      </c>
      <c r="E166">
        <v>6</v>
      </c>
      <c r="F166">
        <v>27</v>
      </c>
      <c r="H166" t="s">
        <v>159</v>
      </c>
      <c r="J166">
        <v>314</v>
      </c>
      <c r="L166">
        <v>6</v>
      </c>
      <c r="M166" s="21">
        <v>7127</v>
      </c>
      <c r="N166">
        <v>44</v>
      </c>
      <c r="Q166">
        <v>122</v>
      </c>
      <c r="R166">
        <v>141105</v>
      </c>
      <c r="S166">
        <v>1791</v>
      </c>
      <c r="T166">
        <v>1</v>
      </c>
      <c r="U166">
        <v>6</v>
      </c>
      <c r="V166">
        <v>27</v>
      </c>
      <c r="X166" t="s">
        <v>159</v>
      </c>
      <c r="Z166">
        <v>237</v>
      </c>
      <c r="AB166">
        <v>6</v>
      </c>
      <c r="AC166" s="21">
        <v>3563</v>
      </c>
      <c r="AD166">
        <v>72</v>
      </c>
      <c r="AF166">
        <v>123</v>
      </c>
      <c r="AG166">
        <v>141121</v>
      </c>
      <c r="AH166">
        <v>1791</v>
      </c>
      <c r="AI166">
        <v>1</v>
      </c>
      <c r="AJ166">
        <v>6</v>
      </c>
      <c r="AK166">
        <v>27</v>
      </c>
      <c r="AM166" t="s">
        <v>159</v>
      </c>
      <c r="AO166">
        <v>237</v>
      </c>
      <c r="AQ166">
        <v>6</v>
      </c>
      <c r="AR166" s="21">
        <v>4148</v>
      </c>
      <c r="AS166">
        <v>16</v>
      </c>
    </row>
    <row r="167" spans="1:46" x14ac:dyDescent="0.35">
      <c r="A167">
        <v>124</v>
      </c>
      <c r="B167">
        <v>141047</v>
      </c>
      <c r="C167">
        <v>1791</v>
      </c>
      <c r="D167">
        <v>1</v>
      </c>
      <c r="E167">
        <v>6</v>
      </c>
      <c r="F167">
        <v>27</v>
      </c>
      <c r="H167" t="s">
        <v>169</v>
      </c>
      <c r="I167" t="s">
        <v>170</v>
      </c>
      <c r="J167">
        <v>315</v>
      </c>
      <c r="L167">
        <v>147</v>
      </c>
      <c r="M167" s="21">
        <v>1288</v>
      </c>
      <c r="N167">
        <v>22</v>
      </c>
      <c r="Q167">
        <v>122</v>
      </c>
      <c r="R167">
        <v>141105</v>
      </c>
      <c r="S167">
        <v>1791</v>
      </c>
      <c r="T167">
        <v>1</v>
      </c>
      <c r="U167">
        <v>6</v>
      </c>
      <c r="V167">
        <v>27</v>
      </c>
      <c r="X167" t="s">
        <v>169</v>
      </c>
      <c r="Y167" t="s">
        <v>170</v>
      </c>
      <c r="Z167">
        <v>238</v>
      </c>
      <c r="AB167">
        <v>147</v>
      </c>
      <c r="AC167" s="21">
        <v>644</v>
      </c>
      <c r="AD167">
        <v>11</v>
      </c>
      <c r="AF167">
        <v>123</v>
      </c>
      <c r="AG167">
        <v>141121</v>
      </c>
      <c r="AH167">
        <v>1791</v>
      </c>
      <c r="AI167">
        <v>1</v>
      </c>
      <c r="AJ167">
        <v>6</v>
      </c>
      <c r="AK167">
        <v>27</v>
      </c>
      <c r="AM167" t="s">
        <v>169</v>
      </c>
      <c r="AN167" t="s">
        <v>182</v>
      </c>
      <c r="AO167">
        <v>296</v>
      </c>
      <c r="AQ167">
        <v>147</v>
      </c>
      <c r="AR167" s="21">
        <v>477</v>
      </c>
      <c r="AS167">
        <v>64</v>
      </c>
    </row>
    <row r="168" spans="1:46" x14ac:dyDescent="0.35">
      <c r="AF168">
        <v>123</v>
      </c>
      <c r="AG168">
        <v>141121</v>
      </c>
      <c r="AH168">
        <v>1791</v>
      </c>
      <c r="AI168">
        <v>1</v>
      </c>
      <c r="AJ168">
        <v>8</v>
      </c>
      <c r="AK168">
        <v>28</v>
      </c>
      <c r="AM168" t="s">
        <v>85</v>
      </c>
      <c r="AN168" t="s">
        <v>86</v>
      </c>
      <c r="AO168">
        <v>300</v>
      </c>
      <c r="AQ168">
        <v>30</v>
      </c>
      <c r="AR168" s="21">
        <v>190</v>
      </c>
      <c r="AS168">
        <v>40</v>
      </c>
    </row>
    <row r="169" spans="1:46" x14ac:dyDescent="0.35">
      <c r="A169">
        <v>124</v>
      </c>
      <c r="B169">
        <v>141047</v>
      </c>
      <c r="C169">
        <v>1791</v>
      </c>
      <c r="D169">
        <v>1</v>
      </c>
      <c r="E169">
        <v>10</v>
      </c>
      <c r="F169">
        <v>28</v>
      </c>
      <c r="H169" t="s">
        <v>104</v>
      </c>
      <c r="I169" t="s">
        <v>105</v>
      </c>
      <c r="J169">
        <v>341</v>
      </c>
      <c r="L169">
        <v>60</v>
      </c>
      <c r="M169" s="21">
        <v>3026</v>
      </c>
      <c r="N169">
        <v>53</v>
      </c>
      <c r="Q169">
        <v>122</v>
      </c>
      <c r="R169">
        <v>141105</v>
      </c>
      <c r="S169">
        <v>1791</v>
      </c>
      <c r="T169">
        <v>1</v>
      </c>
      <c r="U169">
        <v>10</v>
      </c>
      <c r="V169">
        <v>28</v>
      </c>
      <c r="X169" t="s">
        <v>104</v>
      </c>
      <c r="Y169" t="s">
        <v>105</v>
      </c>
      <c r="Z169">
        <v>255</v>
      </c>
      <c r="AB169">
        <v>60</v>
      </c>
      <c r="AC169" s="21">
        <v>1513</v>
      </c>
      <c r="AD169">
        <v>27</v>
      </c>
      <c r="AF169">
        <v>123</v>
      </c>
      <c r="AG169">
        <v>141121</v>
      </c>
      <c r="AH169">
        <v>1791</v>
      </c>
      <c r="AI169">
        <v>1</v>
      </c>
      <c r="AJ169">
        <v>10</v>
      </c>
      <c r="AK169">
        <v>28</v>
      </c>
      <c r="AM169" t="s">
        <v>104</v>
      </c>
      <c r="AN169" t="s">
        <v>105</v>
      </c>
      <c r="AO169">
        <v>301</v>
      </c>
      <c r="AQ169">
        <v>60</v>
      </c>
      <c r="AR169" s="21">
        <v>1651</v>
      </c>
      <c r="AS169">
        <v>38</v>
      </c>
    </row>
    <row r="170" spans="1:46" x14ac:dyDescent="0.35">
      <c r="A170">
        <v>124</v>
      </c>
      <c r="B170">
        <v>141047</v>
      </c>
      <c r="C170">
        <v>1791</v>
      </c>
      <c r="D170">
        <v>1</v>
      </c>
      <c r="E170">
        <v>10</v>
      </c>
      <c r="F170">
        <v>29</v>
      </c>
      <c r="H170" t="s">
        <v>43</v>
      </c>
      <c r="I170" t="s">
        <v>171</v>
      </c>
      <c r="J170">
        <v>342</v>
      </c>
      <c r="L170">
        <v>10</v>
      </c>
      <c r="M170" s="21">
        <v>864</v>
      </c>
      <c r="N170">
        <v>86</v>
      </c>
      <c r="Q170">
        <v>122</v>
      </c>
      <c r="R170">
        <v>141105</v>
      </c>
      <c r="S170">
        <v>1791</v>
      </c>
      <c r="T170">
        <v>1</v>
      </c>
      <c r="U170">
        <v>10</v>
      </c>
      <c r="V170">
        <v>29</v>
      </c>
      <c r="X170" t="s">
        <v>43</v>
      </c>
      <c r="Y170" t="s">
        <v>171</v>
      </c>
      <c r="Z170">
        <v>34</v>
      </c>
      <c r="AB170">
        <v>10</v>
      </c>
      <c r="AC170" s="21">
        <v>432</v>
      </c>
      <c r="AD170">
        <v>47</v>
      </c>
      <c r="AF170">
        <v>123</v>
      </c>
      <c r="AG170">
        <v>141121</v>
      </c>
      <c r="AH170">
        <v>1791</v>
      </c>
      <c r="AI170">
        <v>1</v>
      </c>
      <c r="AJ170">
        <v>10</v>
      </c>
      <c r="AK170">
        <v>29</v>
      </c>
      <c r="AM170" t="s">
        <v>43</v>
      </c>
      <c r="AN170" t="s">
        <v>171</v>
      </c>
      <c r="AO170">
        <v>302</v>
      </c>
      <c r="AQ170">
        <v>10</v>
      </c>
      <c r="AR170" s="21">
        <v>771</v>
      </c>
      <c r="AS170">
        <v>29</v>
      </c>
    </row>
    <row r="171" spans="1:46" x14ac:dyDescent="0.35">
      <c r="A171">
        <v>124</v>
      </c>
      <c r="B171">
        <v>141047</v>
      </c>
      <c r="C171">
        <v>1791</v>
      </c>
      <c r="D171">
        <v>1</v>
      </c>
      <c r="E171">
        <v>10</v>
      </c>
      <c r="F171">
        <v>29</v>
      </c>
      <c r="H171" t="s">
        <v>27</v>
      </c>
      <c r="I171" t="s">
        <v>172</v>
      </c>
      <c r="J171">
        <v>343</v>
      </c>
      <c r="L171">
        <v>150</v>
      </c>
      <c r="M171" s="21">
        <v>2335</v>
      </c>
      <c r="N171">
        <v>4</v>
      </c>
      <c r="Q171">
        <v>122</v>
      </c>
      <c r="R171">
        <v>141105</v>
      </c>
      <c r="S171">
        <v>1791</v>
      </c>
      <c r="T171">
        <v>1</v>
      </c>
      <c r="U171">
        <v>10</v>
      </c>
      <c r="V171">
        <v>29</v>
      </c>
      <c r="X171" t="s">
        <v>27</v>
      </c>
      <c r="Y171" t="s">
        <v>172</v>
      </c>
      <c r="Z171">
        <v>257</v>
      </c>
      <c r="AB171">
        <v>150</v>
      </c>
      <c r="AC171" s="21">
        <v>1167</v>
      </c>
      <c r="AD171">
        <v>52</v>
      </c>
      <c r="AF171">
        <v>123</v>
      </c>
      <c r="AG171">
        <v>141121</v>
      </c>
      <c r="AH171">
        <v>1791</v>
      </c>
      <c r="AI171">
        <v>1</v>
      </c>
      <c r="AJ171">
        <v>10</v>
      </c>
      <c r="AK171">
        <v>29</v>
      </c>
      <c r="AM171" t="s">
        <v>27</v>
      </c>
      <c r="AN171" t="s">
        <v>172</v>
      </c>
      <c r="AO171">
        <v>303</v>
      </c>
      <c r="AQ171">
        <v>150</v>
      </c>
      <c r="AR171" s="21">
        <v>630</v>
      </c>
      <c r="AS171">
        <v>46</v>
      </c>
    </row>
    <row r="172" spans="1:46" x14ac:dyDescent="0.35">
      <c r="A172">
        <v>124</v>
      </c>
      <c r="B172">
        <v>141047</v>
      </c>
      <c r="C172">
        <v>1791</v>
      </c>
      <c r="D172">
        <v>1</v>
      </c>
      <c r="E172">
        <v>10</v>
      </c>
      <c r="F172">
        <v>29</v>
      </c>
      <c r="H172" t="s">
        <v>104</v>
      </c>
      <c r="I172" t="s">
        <v>105</v>
      </c>
      <c r="J172">
        <v>344</v>
      </c>
      <c r="L172">
        <v>60</v>
      </c>
      <c r="M172" s="21">
        <v>505</v>
      </c>
      <c r="N172">
        <v>98</v>
      </c>
      <c r="Q172">
        <v>122</v>
      </c>
      <c r="R172">
        <v>141105</v>
      </c>
      <c r="S172">
        <v>1791</v>
      </c>
      <c r="T172">
        <v>1</v>
      </c>
      <c r="U172">
        <v>10</v>
      </c>
      <c r="V172">
        <v>29</v>
      </c>
      <c r="X172" t="s">
        <v>104</v>
      </c>
      <c r="Y172" t="s">
        <v>105</v>
      </c>
      <c r="Z172">
        <v>258</v>
      </c>
      <c r="AB172">
        <v>60</v>
      </c>
      <c r="AC172" s="21">
        <v>252</v>
      </c>
      <c r="AD172">
        <v>99</v>
      </c>
      <c r="AF172">
        <v>123</v>
      </c>
      <c r="AG172">
        <v>141121</v>
      </c>
      <c r="AH172">
        <v>1791</v>
      </c>
      <c r="AI172">
        <v>1</v>
      </c>
      <c r="AJ172">
        <v>10</v>
      </c>
      <c r="AK172">
        <v>29</v>
      </c>
      <c r="AM172" t="s">
        <v>104</v>
      </c>
      <c r="AN172" t="s">
        <v>105</v>
      </c>
      <c r="AO172">
        <v>304</v>
      </c>
      <c r="AQ172">
        <v>60</v>
      </c>
      <c r="AR172" s="21">
        <v>298</v>
      </c>
      <c r="AS172">
        <v>55</v>
      </c>
    </row>
    <row r="173" spans="1:46" x14ac:dyDescent="0.35">
      <c r="A173">
        <v>124</v>
      </c>
      <c r="B173">
        <v>141047</v>
      </c>
      <c r="C173">
        <v>1791</v>
      </c>
      <c r="D173">
        <v>1</v>
      </c>
      <c r="E173">
        <v>10</v>
      </c>
      <c r="F173">
        <v>29</v>
      </c>
      <c r="H173" t="s">
        <v>42</v>
      </c>
      <c r="I173" t="s">
        <v>45</v>
      </c>
      <c r="J173">
        <v>345</v>
      </c>
      <c r="L173">
        <v>26</v>
      </c>
      <c r="M173" s="21">
        <v>129</v>
      </c>
      <c r="N173">
        <v>30</v>
      </c>
      <c r="Q173">
        <v>122</v>
      </c>
      <c r="R173">
        <v>141105</v>
      </c>
      <c r="S173">
        <v>1791</v>
      </c>
      <c r="T173">
        <v>1</v>
      </c>
      <c r="U173">
        <v>10</v>
      </c>
      <c r="V173">
        <v>29</v>
      </c>
      <c r="X173" t="s">
        <v>42</v>
      </c>
      <c r="Y173" t="s">
        <v>45</v>
      </c>
      <c r="Z173">
        <v>259</v>
      </c>
      <c r="AB173">
        <v>26</v>
      </c>
      <c r="AC173" s="21">
        <v>64</v>
      </c>
      <c r="AD173">
        <v>66</v>
      </c>
      <c r="AF173">
        <v>123</v>
      </c>
      <c r="AG173">
        <v>141121</v>
      </c>
      <c r="AH173">
        <v>1791</v>
      </c>
      <c r="AI173">
        <v>1</v>
      </c>
      <c r="AJ173">
        <v>10</v>
      </c>
      <c r="AK173">
        <v>29</v>
      </c>
      <c r="AM173" t="s">
        <v>42</v>
      </c>
      <c r="AN173" t="s">
        <v>45</v>
      </c>
      <c r="AO173">
        <v>305</v>
      </c>
      <c r="AQ173">
        <v>26</v>
      </c>
      <c r="AR173" s="21">
        <v>34</v>
      </c>
      <c r="AS173">
        <v>91</v>
      </c>
    </row>
    <row r="174" spans="1:46" x14ac:dyDescent="0.35">
      <c r="A174">
        <v>124</v>
      </c>
      <c r="B174">
        <v>141047</v>
      </c>
      <c r="C174">
        <v>1791</v>
      </c>
      <c r="D174">
        <v>1</v>
      </c>
      <c r="E174">
        <v>10</v>
      </c>
      <c r="F174">
        <v>29</v>
      </c>
      <c r="G174" t="s">
        <v>23</v>
      </c>
      <c r="H174" t="s">
        <v>173</v>
      </c>
      <c r="I174" t="s">
        <v>157</v>
      </c>
      <c r="J174">
        <v>346</v>
      </c>
      <c r="L174">
        <v>16</v>
      </c>
      <c r="M174" s="21">
        <v>14</v>
      </c>
      <c r="N174">
        <v>0</v>
      </c>
      <c r="Q174">
        <v>122</v>
      </c>
      <c r="R174">
        <v>141105</v>
      </c>
      <c r="S174">
        <v>1791</v>
      </c>
      <c r="T174">
        <v>1</v>
      </c>
      <c r="U174">
        <v>10</v>
      </c>
      <c r="V174">
        <v>29</v>
      </c>
      <c r="W174" t="s">
        <v>23</v>
      </c>
      <c r="X174" t="s">
        <v>173</v>
      </c>
      <c r="Y174" t="s">
        <v>157</v>
      </c>
      <c r="Z174">
        <v>260</v>
      </c>
      <c r="AB174">
        <v>16</v>
      </c>
      <c r="AC174" s="21">
        <v>7</v>
      </c>
      <c r="AD174">
        <v>0</v>
      </c>
    </row>
    <row r="175" spans="1:46" x14ac:dyDescent="0.35">
      <c r="A175">
        <v>124</v>
      </c>
      <c r="B175">
        <v>141047</v>
      </c>
      <c r="C175">
        <v>1791</v>
      </c>
      <c r="D175">
        <v>1</v>
      </c>
      <c r="E175">
        <v>11</v>
      </c>
      <c r="F175">
        <v>29</v>
      </c>
      <c r="H175" t="s">
        <v>174</v>
      </c>
      <c r="I175" t="s">
        <v>175</v>
      </c>
      <c r="J175">
        <v>347</v>
      </c>
      <c r="L175">
        <v>28</v>
      </c>
      <c r="M175" s="21">
        <v>4226</v>
      </c>
      <c r="N175">
        <v>84</v>
      </c>
      <c r="Q175">
        <v>122</v>
      </c>
      <c r="R175">
        <v>141105</v>
      </c>
      <c r="S175">
        <v>1791</v>
      </c>
      <c r="T175">
        <v>1</v>
      </c>
      <c r="U175">
        <v>11</v>
      </c>
      <c r="V175">
        <v>29</v>
      </c>
      <c r="X175" t="s">
        <v>174</v>
      </c>
      <c r="Y175" t="s">
        <v>175</v>
      </c>
      <c r="Z175">
        <v>261</v>
      </c>
      <c r="AB175">
        <v>28</v>
      </c>
      <c r="AC175" s="21">
        <v>2113</v>
      </c>
      <c r="AD175">
        <v>46</v>
      </c>
      <c r="AF175">
        <v>123</v>
      </c>
      <c r="AG175">
        <v>141121</v>
      </c>
      <c r="AH175">
        <v>1791</v>
      </c>
      <c r="AI175">
        <v>1</v>
      </c>
      <c r="AJ175">
        <v>11</v>
      </c>
      <c r="AK175">
        <v>29</v>
      </c>
      <c r="AM175" t="s">
        <v>174</v>
      </c>
      <c r="AN175" t="s">
        <v>183</v>
      </c>
      <c r="AO175">
        <v>306</v>
      </c>
      <c r="AQ175">
        <v>28</v>
      </c>
      <c r="AR175" s="21">
        <v>2291</v>
      </c>
      <c r="AS175">
        <v>24</v>
      </c>
    </row>
    <row r="176" spans="1:46" x14ac:dyDescent="0.35">
      <c r="A176">
        <v>124</v>
      </c>
      <c r="B176">
        <v>141047</v>
      </c>
      <c r="C176">
        <v>1791</v>
      </c>
      <c r="D176">
        <v>1</v>
      </c>
      <c r="E176">
        <v>11</v>
      </c>
      <c r="F176">
        <v>29</v>
      </c>
      <c r="H176" t="s">
        <v>26</v>
      </c>
      <c r="I176" t="s">
        <v>150</v>
      </c>
      <c r="J176">
        <v>348</v>
      </c>
      <c r="L176">
        <v>32</v>
      </c>
      <c r="M176" s="21">
        <v>394</v>
      </c>
      <c r="N176">
        <v>12</v>
      </c>
      <c r="Q176">
        <v>122</v>
      </c>
      <c r="R176">
        <v>141105</v>
      </c>
      <c r="S176">
        <v>1791</v>
      </c>
      <c r="T176">
        <v>1</v>
      </c>
      <c r="U176">
        <v>11</v>
      </c>
      <c r="V176">
        <v>29</v>
      </c>
      <c r="X176" t="s">
        <v>26</v>
      </c>
      <c r="Y176" t="s">
        <v>150</v>
      </c>
      <c r="Z176">
        <v>262</v>
      </c>
      <c r="AB176">
        <v>32</v>
      </c>
      <c r="AC176" s="21">
        <v>197</v>
      </c>
      <c r="AD176">
        <v>6</v>
      </c>
      <c r="AF176">
        <v>123</v>
      </c>
      <c r="AG176">
        <v>141125</v>
      </c>
      <c r="AH176">
        <v>1791</v>
      </c>
      <c r="AI176">
        <v>1</v>
      </c>
      <c r="AJ176">
        <v>11</v>
      </c>
      <c r="AK176">
        <v>29</v>
      </c>
      <c r="AM176" t="s">
        <v>26</v>
      </c>
      <c r="AN176" t="s">
        <v>150</v>
      </c>
      <c r="AO176">
        <v>307</v>
      </c>
      <c r="AQ176">
        <v>32</v>
      </c>
      <c r="AR176" s="21">
        <v>2748</v>
      </c>
      <c r="AS176">
        <v>35</v>
      </c>
    </row>
    <row r="177" spans="1:45" x14ac:dyDescent="0.35">
      <c r="A177">
        <v>124</v>
      </c>
      <c r="B177">
        <v>141047</v>
      </c>
      <c r="C177">
        <v>1791</v>
      </c>
      <c r="D177">
        <v>1</v>
      </c>
      <c r="E177">
        <v>11</v>
      </c>
      <c r="F177">
        <v>29</v>
      </c>
      <c r="H177" t="s">
        <v>176</v>
      </c>
      <c r="I177" t="s">
        <v>177</v>
      </c>
      <c r="J177">
        <v>349</v>
      </c>
      <c r="L177">
        <v>49</v>
      </c>
      <c r="M177" s="21">
        <v>76</v>
      </c>
      <c r="N177">
        <v>90</v>
      </c>
      <c r="O177" s="22">
        <f>SUM($M$13:M177)+SUM(N$13:N177)/100</f>
        <v>613947.89</v>
      </c>
      <c r="Q177">
        <v>141</v>
      </c>
      <c r="R177">
        <v>141216</v>
      </c>
      <c r="S177">
        <v>1791</v>
      </c>
      <c r="T177">
        <v>1</v>
      </c>
      <c r="U177">
        <v>11</v>
      </c>
      <c r="V177">
        <v>29</v>
      </c>
      <c r="X177" t="s">
        <v>176</v>
      </c>
      <c r="Y177" t="s">
        <v>177</v>
      </c>
      <c r="Z177">
        <v>263</v>
      </c>
      <c r="AB177">
        <v>49</v>
      </c>
      <c r="AC177" s="21">
        <v>38</v>
      </c>
      <c r="AD177">
        <v>45</v>
      </c>
      <c r="AF177">
        <v>123</v>
      </c>
      <c r="AG177">
        <v>141125</v>
      </c>
      <c r="AH177">
        <v>1791</v>
      </c>
      <c r="AI177">
        <v>1</v>
      </c>
      <c r="AJ177">
        <v>11</v>
      </c>
      <c r="AK177">
        <v>29</v>
      </c>
      <c r="AM177" t="s">
        <v>176</v>
      </c>
      <c r="AN177" t="s">
        <v>184</v>
      </c>
      <c r="AO177">
        <v>308</v>
      </c>
      <c r="AQ177">
        <v>49</v>
      </c>
      <c r="AR177" s="21">
        <v>71</v>
      </c>
      <c r="AS177">
        <v>23</v>
      </c>
    </row>
    <row r="178" spans="1:45" x14ac:dyDescent="0.35">
      <c r="A178">
        <v>140</v>
      </c>
      <c r="B178">
        <v>141154</v>
      </c>
      <c r="C178">
        <v>1791</v>
      </c>
      <c r="D178">
        <v>1</v>
      </c>
      <c r="E178">
        <v>11</v>
      </c>
      <c r="F178">
        <v>29</v>
      </c>
      <c r="H178" t="s">
        <v>36</v>
      </c>
      <c r="I178" t="s">
        <v>47</v>
      </c>
      <c r="J178">
        <v>350</v>
      </c>
      <c r="L178">
        <v>68</v>
      </c>
      <c r="M178" s="21">
        <v>2398</v>
      </c>
      <c r="N178">
        <v>82</v>
      </c>
      <c r="Q178">
        <v>141</v>
      </c>
      <c r="R178">
        <v>141216</v>
      </c>
      <c r="S178">
        <v>1791</v>
      </c>
      <c r="T178">
        <v>1</v>
      </c>
      <c r="U178">
        <v>11</v>
      </c>
      <c r="V178">
        <v>29</v>
      </c>
      <c r="X178" t="s">
        <v>36</v>
      </c>
      <c r="Y178" t="s">
        <v>47</v>
      </c>
      <c r="Z178">
        <v>264</v>
      </c>
      <c r="AB178">
        <v>68</v>
      </c>
      <c r="AC178" s="21">
        <v>1199</v>
      </c>
      <c r="AD178">
        <v>42</v>
      </c>
      <c r="AF178">
        <v>123</v>
      </c>
      <c r="AG178">
        <v>141125</v>
      </c>
      <c r="AH178">
        <v>1791</v>
      </c>
      <c r="AI178">
        <v>1</v>
      </c>
      <c r="AJ178">
        <v>11</v>
      </c>
      <c r="AK178">
        <v>29</v>
      </c>
      <c r="AM178" t="s">
        <v>36</v>
      </c>
      <c r="AN178" t="s">
        <v>47</v>
      </c>
      <c r="AO178">
        <v>309</v>
      </c>
      <c r="AQ178">
        <v>68</v>
      </c>
      <c r="AR178" s="21">
        <v>1206</v>
      </c>
      <c r="AS178">
        <v>40</v>
      </c>
    </row>
    <row r="179" spans="1:45" x14ac:dyDescent="0.35">
      <c r="AF179">
        <v>123</v>
      </c>
      <c r="AG179">
        <v>141125</v>
      </c>
      <c r="AH179">
        <v>1791</v>
      </c>
      <c r="AI179">
        <v>1</v>
      </c>
      <c r="AJ179">
        <v>12</v>
      </c>
      <c r="AK179">
        <v>29</v>
      </c>
      <c r="AM179" t="s">
        <v>93</v>
      </c>
      <c r="AN179" t="s">
        <v>94</v>
      </c>
      <c r="AO179">
        <v>310</v>
      </c>
      <c r="AQ179">
        <v>32</v>
      </c>
      <c r="AR179" s="21">
        <v>5000</v>
      </c>
      <c r="AS179">
        <v>0</v>
      </c>
    </row>
    <row r="180" spans="1:45" x14ac:dyDescent="0.35">
      <c r="A180">
        <v>140</v>
      </c>
      <c r="B180">
        <v>141154</v>
      </c>
      <c r="C180">
        <v>1791</v>
      </c>
      <c r="D180">
        <v>1</v>
      </c>
      <c r="E180">
        <v>12</v>
      </c>
      <c r="F180">
        <v>29</v>
      </c>
      <c r="H180" t="s">
        <v>40</v>
      </c>
      <c r="I180" t="s">
        <v>50</v>
      </c>
      <c r="J180">
        <v>351</v>
      </c>
      <c r="L180">
        <v>22</v>
      </c>
      <c r="M180" s="21">
        <v>2910</v>
      </c>
      <c r="N180">
        <v>84</v>
      </c>
      <c r="Q180">
        <v>141</v>
      </c>
      <c r="R180">
        <v>141216</v>
      </c>
      <c r="S180">
        <v>1791</v>
      </c>
      <c r="T180">
        <v>1</v>
      </c>
      <c r="U180">
        <v>12</v>
      </c>
      <c r="V180">
        <v>29</v>
      </c>
      <c r="X180" t="s">
        <v>40</v>
      </c>
      <c r="Y180" t="s">
        <v>50</v>
      </c>
      <c r="Z180">
        <v>265</v>
      </c>
      <c r="AB180">
        <v>22</v>
      </c>
      <c r="AC180" s="21">
        <v>1455</v>
      </c>
      <c r="AD180">
        <v>45</v>
      </c>
      <c r="AF180">
        <v>123</v>
      </c>
      <c r="AG180">
        <v>141125</v>
      </c>
      <c r="AH180">
        <v>1791</v>
      </c>
      <c r="AI180">
        <v>1</v>
      </c>
      <c r="AJ180">
        <v>12</v>
      </c>
      <c r="AK180">
        <v>29</v>
      </c>
      <c r="AM180" t="s">
        <v>40</v>
      </c>
      <c r="AN180" t="s">
        <v>50</v>
      </c>
      <c r="AO180">
        <v>311</v>
      </c>
      <c r="AQ180">
        <v>22</v>
      </c>
      <c r="AR180" s="21">
        <v>1062</v>
      </c>
      <c r="AS180">
        <v>94</v>
      </c>
    </row>
    <row r="181" spans="1:45" x14ac:dyDescent="0.35">
      <c r="A181">
        <v>140</v>
      </c>
      <c r="B181">
        <v>141154</v>
      </c>
      <c r="C181">
        <v>1791</v>
      </c>
      <c r="D181">
        <v>1</v>
      </c>
      <c r="E181">
        <v>12</v>
      </c>
      <c r="F181">
        <v>29</v>
      </c>
      <c r="H181" t="s">
        <v>34</v>
      </c>
      <c r="I181" t="s">
        <v>132</v>
      </c>
      <c r="J181">
        <v>352</v>
      </c>
      <c r="L181">
        <v>114</v>
      </c>
      <c r="M181" s="21">
        <v>288</v>
      </c>
      <c r="N181">
        <v>2</v>
      </c>
      <c r="Q181">
        <v>141</v>
      </c>
      <c r="R181">
        <v>141216</v>
      </c>
      <c r="S181">
        <v>1791</v>
      </c>
      <c r="T181">
        <v>1</v>
      </c>
      <c r="U181">
        <v>12</v>
      </c>
      <c r="V181">
        <v>29</v>
      </c>
      <c r="X181" t="s">
        <v>34</v>
      </c>
      <c r="Y181" t="s">
        <v>132</v>
      </c>
      <c r="Z181">
        <v>266</v>
      </c>
      <c r="AB181">
        <v>114</v>
      </c>
      <c r="AC181" s="21">
        <v>144</v>
      </c>
      <c r="AD181">
        <v>1</v>
      </c>
      <c r="AF181">
        <v>123</v>
      </c>
      <c r="AG181">
        <v>141125</v>
      </c>
      <c r="AH181">
        <v>1791</v>
      </c>
      <c r="AI181">
        <v>1</v>
      </c>
      <c r="AJ181">
        <v>12</v>
      </c>
      <c r="AK181">
        <v>29</v>
      </c>
      <c r="AM181" t="s">
        <v>34</v>
      </c>
      <c r="AN181" t="s">
        <v>132</v>
      </c>
      <c r="AO181">
        <v>312</v>
      </c>
      <c r="AQ181">
        <v>114</v>
      </c>
      <c r="AR181" s="21">
        <v>155</v>
      </c>
      <c r="AS181">
        <v>62</v>
      </c>
    </row>
    <row r="182" spans="1:45" x14ac:dyDescent="0.35">
      <c r="AF182">
        <v>123</v>
      </c>
      <c r="AG182">
        <v>141125</v>
      </c>
      <c r="AH182">
        <v>1791</v>
      </c>
      <c r="AI182">
        <v>1</v>
      </c>
      <c r="AJ182">
        <v>12</v>
      </c>
      <c r="AK182">
        <v>29</v>
      </c>
      <c r="AM182" t="s">
        <v>27</v>
      </c>
      <c r="AN182" t="s">
        <v>91</v>
      </c>
      <c r="AO182">
        <v>313</v>
      </c>
      <c r="AQ182">
        <v>57</v>
      </c>
      <c r="AR182" s="21">
        <v>5143</v>
      </c>
      <c r="AS182">
        <v>0</v>
      </c>
    </row>
    <row r="183" spans="1:45" x14ac:dyDescent="0.35">
      <c r="AF183">
        <v>123</v>
      </c>
      <c r="AG183">
        <v>141125</v>
      </c>
      <c r="AH183">
        <v>1791</v>
      </c>
      <c r="AI183">
        <v>1</v>
      </c>
      <c r="AJ183">
        <v>13</v>
      </c>
      <c r="AK183">
        <v>31</v>
      </c>
      <c r="AM183" t="s">
        <v>99</v>
      </c>
      <c r="AN183" t="s">
        <v>98</v>
      </c>
      <c r="AO183">
        <v>319</v>
      </c>
      <c r="AQ183">
        <v>70</v>
      </c>
      <c r="AR183" s="21">
        <v>165</v>
      </c>
      <c r="AS183">
        <v>0</v>
      </c>
    </row>
    <row r="184" spans="1:45" x14ac:dyDescent="0.35">
      <c r="A184">
        <v>140</v>
      </c>
      <c r="B184">
        <v>141154</v>
      </c>
      <c r="C184">
        <v>1791</v>
      </c>
      <c r="D184">
        <v>1</v>
      </c>
      <c r="E184">
        <v>15</v>
      </c>
      <c r="F184">
        <v>31</v>
      </c>
      <c r="H184" t="s">
        <v>34</v>
      </c>
      <c r="I184" t="s">
        <v>132</v>
      </c>
      <c r="J184">
        <v>372</v>
      </c>
      <c r="L184">
        <v>114</v>
      </c>
      <c r="M184" s="21">
        <v>7146</v>
      </c>
      <c r="N184">
        <v>37</v>
      </c>
      <c r="Q184">
        <v>141</v>
      </c>
      <c r="R184">
        <v>141216</v>
      </c>
      <c r="S184">
        <v>1791</v>
      </c>
      <c r="T184">
        <v>1</v>
      </c>
      <c r="U184">
        <v>15</v>
      </c>
      <c r="V184">
        <v>31</v>
      </c>
      <c r="X184" t="s">
        <v>34</v>
      </c>
      <c r="Y184" t="s">
        <v>132</v>
      </c>
      <c r="Z184">
        <v>284</v>
      </c>
      <c r="AB184">
        <v>114</v>
      </c>
      <c r="AC184" s="21">
        <v>3573</v>
      </c>
      <c r="AD184">
        <v>19</v>
      </c>
      <c r="AF184">
        <v>123</v>
      </c>
      <c r="AG184">
        <v>141125</v>
      </c>
      <c r="AH184">
        <v>1791</v>
      </c>
      <c r="AI184">
        <v>1</v>
      </c>
      <c r="AJ184">
        <v>15</v>
      </c>
      <c r="AK184">
        <v>31</v>
      </c>
      <c r="AM184" t="s">
        <v>34</v>
      </c>
      <c r="AN184" t="s">
        <v>132</v>
      </c>
      <c r="AO184">
        <v>328</v>
      </c>
      <c r="AQ184">
        <v>114</v>
      </c>
      <c r="AR184" s="21">
        <v>1929</v>
      </c>
      <c r="AS184">
        <v>52</v>
      </c>
    </row>
    <row r="185" spans="1:45" x14ac:dyDescent="0.35">
      <c r="A185">
        <v>140</v>
      </c>
      <c r="B185">
        <v>141154</v>
      </c>
      <c r="C185">
        <v>1791</v>
      </c>
      <c r="D185">
        <v>1</v>
      </c>
      <c r="E185">
        <v>17</v>
      </c>
      <c r="F185">
        <v>32</v>
      </c>
      <c r="H185" t="s">
        <v>185</v>
      </c>
      <c r="I185" t="s">
        <v>186</v>
      </c>
      <c r="J185">
        <v>389</v>
      </c>
      <c r="L185">
        <v>62</v>
      </c>
      <c r="M185" s="21">
        <v>142</v>
      </c>
      <c r="N185">
        <v>27</v>
      </c>
      <c r="Q185">
        <v>141</v>
      </c>
      <c r="R185">
        <v>141216</v>
      </c>
      <c r="S185">
        <v>1791</v>
      </c>
      <c r="T185">
        <v>1</v>
      </c>
      <c r="U185">
        <v>17</v>
      </c>
      <c r="V185">
        <v>32</v>
      </c>
      <c r="X185" t="s">
        <v>185</v>
      </c>
      <c r="Y185" t="s">
        <v>186</v>
      </c>
      <c r="Z185">
        <v>280</v>
      </c>
      <c r="AB185">
        <v>62</v>
      </c>
      <c r="AC185" s="21">
        <v>71</v>
      </c>
      <c r="AD185">
        <v>14</v>
      </c>
      <c r="AF185">
        <v>142</v>
      </c>
      <c r="AG185">
        <v>141236</v>
      </c>
      <c r="AH185">
        <v>1791</v>
      </c>
      <c r="AI185">
        <v>1</v>
      </c>
      <c r="AJ185">
        <v>17</v>
      </c>
      <c r="AK185">
        <v>32</v>
      </c>
      <c r="AM185" t="s">
        <v>185</v>
      </c>
      <c r="AN185" t="s">
        <v>186</v>
      </c>
      <c r="AO185">
        <v>345</v>
      </c>
      <c r="AQ185">
        <v>62</v>
      </c>
      <c r="AR185" s="21">
        <v>76</v>
      </c>
      <c r="AS185">
        <v>84</v>
      </c>
    </row>
    <row r="186" spans="1:45" x14ac:dyDescent="0.35">
      <c r="A186">
        <v>140</v>
      </c>
      <c r="B186">
        <v>141154</v>
      </c>
      <c r="C186">
        <v>1791</v>
      </c>
      <c r="D186">
        <v>1</v>
      </c>
      <c r="E186">
        <v>17</v>
      </c>
      <c r="F186">
        <v>32</v>
      </c>
      <c r="H186" t="s">
        <v>87</v>
      </c>
      <c r="I186" t="s">
        <v>88</v>
      </c>
      <c r="J186">
        <v>390</v>
      </c>
      <c r="L186">
        <v>31</v>
      </c>
      <c r="M186" s="21">
        <v>1501</v>
      </c>
      <c r="N186">
        <v>61</v>
      </c>
      <c r="Q186">
        <v>141</v>
      </c>
      <c r="R186">
        <v>141216</v>
      </c>
      <c r="S186">
        <v>1791</v>
      </c>
      <c r="T186">
        <v>1</v>
      </c>
      <c r="U186">
        <v>17</v>
      </c>
      <c r="V186">
        <v>32</v>
      </c>
      <c r="X186" t="s">
        <v>87</v>
      </c>
      <c r="Y186" t="s">
        <v>88</v>
      </c>
      <c r="Z186">
        <v>289</v>
      </c>
      <c r="AB186">
        <v>31</v>
      </c>
      <c r="AC186" s="21">
        <v>750</v>
      </c>
      <c r="AD186">
        <v>81</v>
      </c>
      <c r="AF186">
        <v>142</v>
      </c>
      <c r="AG186">
        <v>141236</v>
      </c>
      <c r="AH186">
        <v>1791</v>
      </c>
      <c r="AI186">
        <v>1</v>
      </c>
      <c r="AJ186">
        <v>17</v>
      </c>
      <c r="AK186">
        <v>32</v>
      </c>
      <c r="AM186" t="s">
        <v>87</v>
      </c>
      <c r="AN186" t="s">
        <v>88</v>
      </c>
      <c r="AO186">
        <v>346</v>
      </c>
      <c r="AQ186">
        <v>31</v>
      </c>
      <c r="AR186" s="21">
        <v>460</v>
      </c>
      <c r="AS186">
        <v>0</v>
      </c>
    </row>
    <row r="187" spans="1:45" x14ac:dyDescent="0.35">
      <c r="A187">
        <v>140</v>
      </c>
      <c r="B187">
        <v>141154</v>
      </c>
      <c r="C187">
        <v>1791</v>
      </c>
      <c r="D187">
        <v>1</v>
      </c>
      <c r="E187">
        <v>17</v>
      </c>
      <c r="F187">
        <v>33</v>
      </c>
      <c r="H187" t="s">
        <v>104</v>
      </c>
      <c r="I187" t="s">
        <v>105</v>
      </c>
      <c r="J187">
        <v>391</v>
      </c>
      <c r="L187">
        <v>60</v>
      </c>
      <c r="M187" s="21">
        <v>8667</v>
      </c>
      <c r="N187">
        <v>84</v>
      </c>
      <c r="Q187">
        <v>141</v>
      </c>
      <c r="R187">
        <v>141216</v>
      </c>
      <c r="S187">
        <v>1791</v>
      </c>
      <c r="T187">
        <v>1</v>
      </c>
      <c r="U187">
        <v>17</v>
      </c>
      <c r="V187">
        <v>33</v>
      </c>
      <c r="X187" t="s">
        <v>104</v>
      </c>
      <c r="Y187" t="s">
        <v>105</v>
      </c>
      <c r="Z187">
        <v>290</v>
      </c>
      <c r="AB187">
        <v>60</v>
      </c>
      <c r="AC187" s="21">
        <v>4333</v>
      </c>
      <c r="AD187">
        <v>93</v>
      </c>
      <c r="AF187">
        <v>142</v>
      </c>
      <c r="AG187">
        <v>141236</v>
      </c>
      <c r="AH187">
        <v>1791</v>
      </c>
      <c r="AI187">
        <v>1</v>
      </c>
      <c r="AJ187">
        <v>17</v>
      </c>
      <c r="AK187">
        <v>33</v>
      </c>
      <c r="AM187" t="s">
        <v>210</v>
      </c>
      <c r="AN187" t="s">
        <v>105</v>
      </c>
      <c r="AO187">
        <v>347</v>
      </c>
      <c r="AQ187">
        <v>60</v>
      </c>
      <c r="AR187" s="21">
        <v>2340</v>
      </c>
      <c r="AS187">
        <v>31</v>
      </c>
    </row>
    <row r="188" spans="1:45" x14ac:dyDescent="0.35">
      <c r="A188">
        <v>140</v>
      </c>
      <c r="B188">
        <v>141154</v>
      </c>
      <c r="C188">
        <v>1791</v>
      </c>
      <c r="D188">
        <v>1</v>
      </c>
      <c r="E188">
        <v>17</v>
      </c>
      <c r="F188">
        <v>33</v>
      </c>
      <c r="H188" t="s">
        <v>187</v>
      </c>
      <c r="I188" t="s">
        <v>188</v>
      </c>
      <c r="J188">
        <v>392</v>
      </c>
      <c r="L188">
        <v>81</v>
      </c>
      <c r="M188" s="21">
        <v>4689</v>
      </c>
      <c r="N188">
        <v>80</v>
      </c>
      <c r="Q188">
        <v>141</v>
      </c>
      <c r="R188">
        <v>141216</v>
      </c>
      <c r="S188">
        <v>1791</v>
      </c>
      <c r="T188">
        <v>1</v>
      </c>
      <c r="U188">
        <v>17</v>
      </c>
      <c r="V188">
        <v>33</v>
      </c>
      <c r="X188" t="s">
        <v>187</v>
      </c>
      <c r="Y188" t="s">
        <v>188</v>
      </c>
      <c r="Z188">
        <v>291</v>
      </c>
      <c r="AB188">
        <v>81</v>
      </c>
      <c r="AC188" s="21">
        <v>2344</v>
      </c>
      <c r="AD188">
        <v>91</v>
      </c>
      <c r="AF188">
        <v>142</v>
      </c>
      <c r="AG188">
        <v>141240</v>
      </c>
      <c r="AH188">
        <v>1791</v>
      </c>
      <c r="AI188">
        <v>1</v>
      </c>
      <c r="AJ188">
        <v>17</v>
      </c>
      <c r="AK188">
        <v>33</v>
      </c>
      <c r="AM188" t="s">
        <v>107</v>
      </c>
      <c r="AN188" t="s">
        <v>109</v>
      </c>
      <c r="AO188">
        <v>348</v>
      </c>
      <c r="AQ188">
        <v>81</v>
      </c>
      <c r="AR188" s="21">
        <v>1880</v>
      </c>
      <c r="AS188">
        <v>35</v>
      </c>
    </row>
    <row r="189" spans="1:45" x14ac:dyDescent="0.35">
      <c r="A189">
        <v>140</v>
      </c>
      <c r="B189">
        <v>141154</v>
      </c>
      <c r="C189">
        <v>1791</v>
      </c>
      <c r="D189">
        <v>1</v>
      </c>
      <c r="E189">
        <v>17</v>
      </c>
      <c r="F189">
        <v>33</v>
      </c>
      <c r="H189" t="s">
        <v>43</v>
      </c>
      <c r="I189" t="s">
        <v>189</v>
      </c>
      <c r="J189">
        <v>393</v>
      </c>
      <c r="L189">
        <v>75</v>
      </c>
      <c r="M189" s="21">
        <v>1703</v>
      </c>
      <c r="N189">
        <v>35</v>
      </c>
      <c r="Q189">
        <v>141</v>
      </c>
      <c r="R189">
        <v>141216</v>
      </c>
      <c r="S189">
        <v>1791</v>
      </c>
      <c r="T189">
        <v>1</v>
      </c>
      <c r="U189">
        <v>17</v>
      </c>
      <c r="V189">
        <v>33</v>
      </c>
      <c r="X189" t="s">
        <v>43</v>
      </c>
      <c r="Y189" t="s">
        <v>189</v>
      </c>
      <c r="Z189">
        <v>292</v>
      </c>
      <c r="AB189">
        <v>75</v>
      </c>
      <c r="AC189" s="21">
        <v>851</v>
      </c>
      <c r="AD189">
        <v>68</v>
      </c>
      <c r="AF189">
        <v>142</v>
      </c>
      <c r="AG189">
        <v>141240</v>
      </c>
      <c r="AH189">
        <v>1791</v>
      </c>
      <c r="AI189">
        <v>1</v>
      </c>
      <c r="AJ189">
        <v>17</v>
      </c>
      <c r="AK189">
        <v>33</v>
      </c>
      <c r="AM189" t="s">
        <v>43</v>
      </c>
      <c r="AN189" t="s">
        <v>189</v>
      </c>
      <c r="AO189">
        <v>349</v>
      </c>
      <c r="AQ189">
        <v>75</v>
      </c>
      <c r="AR189" s="21">
        <v>459</v>
      </c>
      <c r="AS189">
        <v>90</v>
      </c>
    </row>
    <row r="190" spans="1:45" x14ac:dyDescent="0.35">
      <c r="Q190">
        <v>141</v>
      </c>
      <c r="R190">
        <v>141216</v>
      </c>
      <c r="S190">
        <v>1791</v>
      </c>
      <c r="T190">
        <v>1</v>
      </c>
      <c r="U190">
        <v>19</v>
      </c>
      <c r="V190">
        <v>33</v>
      </c>
      <c r="X190" t="s">
        <v>148</v>
      </c>
      <c r="Y190" t="s">
        <v>149</v>
      </c>
      <c r="Z190">
        <v>294</v>
      </c>
      <c r="AB190">
        <v>21</v>
      </c>
      <c r="AC190" s="21">
        <v>26384</v>
      </c>
      <c r="AD190">
        <v>39</v>
      </c>
      <c r="AF190">
        <v>142</v>
      </c>
      <c r="AG190">
        <v>141240</v>
      </c>
      <c r="AH190">
        <v>1791</v>
      </c>
      <c r="AI190">
        <v>1</v>
      </c>
      <c r="AJ190">
        <v>17</v>
      </c>
      <c r="AK190">
        <v>33</v>
      </c>
      <c r="AM190" t="s">
        <v>148</v>
      </c>
      <c r="AN190" t="s">
        <v>149</v>
      </c>
      <c r="AO190">
        <v>353</v>
      </c>
      <c r="AQ190">
        <v>21</v>
      </c>
      <c r="AR190" s="21">
        <v>18001</v>
      </c>
      <c r="AS190">
        <v>37</v>
      </c>
    </row>
    <row r="191" spans="1:45" x14ac:dyDescent="0.35">
      <c r="A191">
        <v>140</v>
      </c>
      <c r="B191">
        <v>141154</v>
      </c>
      <c r="C191">
        <v>1791</v>
      </c>
      <c r="D191">
        <v>1</v>
      </c>
      <c r="E191">
        <v>19</v>
      </c>
      <c r="F191">
        <v>33</v>
      </c>
      <c r="H191" t="s">
        <v>40</v>
      </c>
      <c r="I191" t="s">
        <v>41</v>
      </c>
      <c r="J191">
        <v>396</v>
      </c>
      <c r="L191">
        <v>53</v>
      </c>
      <c r="M191" s="21">
        <v>4245</v>
      </c>
      <c r="N191">
        <v>71</v>
      </c>
      <c r="Q191">
        <v>141</v>
      </c>
      <c r="R191">
        <v>141216</v>
      </c>
      <c r="S191">
        <v>1791</v>
      </c>
      <c r="T191">
        <v>1</v>
      </c>
      <c r="U191">
        <v>19</v>
      </c>
      <c r="V191">
        <v>33</v>
      </c>
      <c r="X191" t="s">
        <v>40</v>
      </c>
      <c r="Y191" t="s">
        <v>41</v>
      </c>
      <c r="Z191">
        <v>295</v>
      </c>
      <c r="AB191">
        <v>53</v>
      </c>
      <c r="AC191" s="21">
        <v>2122</v>
      </c>
      <c r="AD191">
        <v>86</v>
      </c>
      <c r="AF191">
        <v>142</v>
      </c>
      <c r="AG191">
        <v>141240</v>
      </c>
      <c r="AH191">
        <v>1791</v>
      </c>
      <c r="AI191">
        <v>1</v>
      </c>
      <c r="AJ191">
        <v>19</v>
      </c>
      <c r="AK191">
        <v>33</v>
      </c>
      <c r="AM191" t="s">
        <v>40</v>
      </c>
      <c r="AN191" t="s">
        <v>41</v>
      </c>
      <c r="AO191">
        <v>357</v>
      </c>
      <c r="AQ191">
        <v>53</v>
      </c>
      <c r="AR191" s="21">
        <v>8675</v>
      </c>
      <c r="AS191">
        <v>25</v>
      </c>
    </row>
    <row r="192" spans="1:45" x14ac:dyDescent="0.35">
      <c r="AF192">
        <v>142</v>
      </c>
      <c r="AG192">
        <v>141240</v>
      </c>
      <c r="AH192">
        <v>1791</v>
      </c>
      <c r="AI192">
        <v>1</v>
      </c>
      <c r="AJ192">
        <v>20</v>
      </c>
      <c r="AK192">
        <v>34</v>
      </c>
      <c r="AM192" t="s">
        <v>211</v>
      </c>
      <c r="AN192" t="s">
        <v>212</v>
      </c>
      <c r="AO192">
        <v>366</v>
      </c>
      <c r="AQ192">
        <v>40</v>
      </c>
      <c r="AR192" s="21">
        <v>5000</v>
      </c>
      <c r="AS192">
        <v>0</v>
      </c>
    </row>
    <row r="193" spans="1:45" x14ac:dyDescent="0.35">
      <c r="A193">
        <v>140</v>
      </c>
      <c r="B193">
        <v>141154</v>
      </c>
      <c r="C193">
        <v>1791</v>
      </c>
      <c r="D193">
        <v>1</v>
      </c>
      <c r="E193">
        <v>20</v>
      </c>
      <c r="F193">
        <v>34</v>
      </c>
      <c r="H193" t="s">
        <v>43</v>
      </c>
      <c r="I193" t="s">
        <v>190</v>
      </c>
      <c r="J193">
        <v>364</v>
      </c>
      <c r="L193">
        <v>92</v>
      </c>
      <c r="M193" s="21">
        <v>847</v>
      </c>
      <c r="N193">
        <v>44</v>
      </c>
      <c r="Q193">
        <v>141</v>
      </c>
      <c r="R193">
        <v>141216</v>
      </c>
      <c r="S193">
        <v>1791</v>
      </c>
      <c r="T193">
        <v>1</v>
      </c>
      <c r="U193">
        <v>20</v>
      </c>
      <c r="V193">
        <v>34</v>
      </c>
      <c r="X193" t="s">
        <v>43</v>
      </c>
      <c r="Y193" t="s">
        <v>190</v>
      </c>
      <c r="Z193">
        <v>299</v>
      </c>
      <c r="AB193">
        <v>92</v>
      </c>
      <c r="AC193" s="21">
        <v>423</v>
      </c>
      <c r="AD193">
        <v>72</v>
      </c>
      <c r="AF193">
        <v>142</v>
      </c>
      <c r="AG193">
        <v>141240</v>
      </c>
      <c r="AH193">
        <v>1791</v>
      </c>
      <c r="AI193">
        <v>1</v>
      </c>
      <c r="AJ193">
        <v>20</v>
      </c>
      <c r="AK193">
        <v>34</v>
      </c>
      <c r="AM193" t="s">
        <v>43</v>
      </c>
      <c r="AN193" t="s">
        <v>190</v>
      </c>
      <c r="AO193">
        <v>366</v>
      </c>
      <c r="AQ193">
        <v>92</v>
      </c>
      <c r="AR193" s="21">
        <v>457</v>
      </c>
      <c r="AS193">
        <v>60</v>
      </c>
    </row>
    <row r="194" spans="1:45" x14ac:dyDescent="0.35">
      <c r="A194">
        <v>140</v>
      </c>
      <c r="B194">
        <v>141154</v>
      </c>
      <c r="C194">
        <v>1791</v>
      </c>
      <c r="D194">
        <v>1</v>
      </c>
      <c r="E194">
        <v>21</v>
      </c>
      <c r="F194">
        <v>34</v>
      </c>
      <c r="H194" t="s">
        <v>87</v>
      </c>
      <c r="I194" t="s">
        <v>88</v>
      </c>
      <c r="J194">
        <v>405</v>
      </c>
      <c r="L194">
        <v>31</v>
      </c>
      <c r="M194" s="21">
        <v>2666</v>
      </c>
      <c r="N194">
        <v>66</v>
      </c>
      <c r="Q194">
        <v>141</v>
      </c>
      <c r="R194">
        <v>141216</v>
      </c>
      <c r="S194">
        <v>1791</v>
      </c>
      <c r="T194">
        <v>1</v>
      </c>
      <c r="U194">
        <v>21</v>
      </c>
      <c r="V194">
        <v>34</v>
      </c>
      <c r="X194" t="s">
        <v>87</v>
      </c>
      <c r="Y194" t="s">
        <v>88</v>
      </c>
      <c r="Z194">
        <v>300</v>
      </c>
      <c r="AB194">
        <v>31</v>
      </c>
      <c r="AC194" s="21">
        <v>1333</v>
      </c>
      <c r="AD194">
        <v>34</v>
      </c>
      <c r="AF194">
        <v>142</v>
      </c>
      <c r="AG194">
        <v>141240</v>
      </c>
      <c r="AH194">
        <v>1791</v>
      </c>
      <c r="AI194">
        <v>1</v>
      </c>
      <c r="AJ194">
        <v>21</v>
      </c>
      <c r="AK194">
        <v>34</v>
      </c>
      <c r="AM194" t="s">
        <v>87</v>
      </c>
      <c r="AN194" t="s">
        <v>88</v>
      </c>
      <c r="AO194">
        <v>367</v>
      </c>
      <c r="AQ194">
        <v>31</v>
      </c>
      <c r="AR194" s="21">
        <v>720</v>
      </c>
      <c r="AS194">
        <v>0</v>
      </c>
    </row>
    <row r="195" spans="1:45" x14ac:dyDescent="0.35">
      <c r="A195">
        <v>140</v>
      </c>
      <c r="B195">
        <v>141154</v>
      </c>
      <c r="C195">
        <v>1791</v>
      </c>
      <c r="D195">
        <v>1</v>
      </c>
      <c r="E195">
        <v>21</v>
      </c>
      <c r="F195">
        <v>34</v>
      </c>
      <c r="H195" t="s">
        <v>26</v>
      </c>
      <c r="I195" t="s">
        <v>150</v>
      </c>
      <c r="J195">
        <v>406</v>
      </c>
      <c r="L195">
        <v>32</v>
      </c>
      <c r="M195" s="21">
        <v>8335</v>
      </c>
      <c r="N195">
        <v>13</v>
      </c>
      <c r="Q195">
        <v>141</v>
      </c>
      <c r="R195">
        <v>141216</v>
      </c>
      <c r="S195">
        <v>1791</v>
      </c>
      <c r="T195">
        <v>1</v>
      </c>
      <c r="U195">
        <v>21</v>
      </c>
      <c r="V195">
        <v>34</v>
      </c>
      <c r="X195" t="s">
        <v>26</v>
      </c>
      <c r="Y195" t="s">
        <v>150</v>
      </c>
      <c r="Z195">
        <v>301</v>
      </c>
      <c r="AB195">
        <v>32</v>
      </c>
      <c r="AC195" s="21">
        <v>4167</v>
      </c>
      <c r="AD195">
        <v>57</v>
      </c>
      <c r="AF195">
        <v>142</v>
      </c>
      <c r="AG195">
        <v>141240</v>
      </c>
      <c r="AH195">
        <v>1791</v>
      </c>
      <c r="AI195">
        <v>1</v>
      </c>
      <c r="AJ195">
        <v>21</v>
      </c>
      <c r="AK195">
        <v>34</v>
      </c>
      <c r="AM195" t="s">
        <v>26</v>
      </c>
      <c r="AN195" t="s">
        <v>150</v>
      </c>
      <c r="AO195">
        <v>368</v>
      </c>
      <c r="AQ195">
        <v>32</v>
      </c>
      <c r="AR195" s="21">
        <v>2250</v>
      </c>
      <c r="AS195">
        <v>48</v>
      </c>
    </row>
    <row r="196" spans="1:45" x14ac:dyDescent="0.35">
      <c r="A196">
        <v>140</v>
      </c>
      <c r="B196">
        <v>141154</v>
      </c>
      <c r="C196">
        <v>1791</v>
      </c>
      <c r="D196">
        <v>1</v>
      </c>
      <c r="E196">
        <v>21</v>
      </c>
      <c r="F196">
        <v>34</v>
      </c>
      <c r="H196" t="s">
        <v>35</v>
      </c>
      <c r="I196" t="s">
        <v>109</v>
      </c>
      <c r="J196">
        <v>407</v>
      </c>
      <c r="L196">
        <v>93</v>
      </c>
      <c r="M196" s="21">
        <v>6773</v>
      </c>
      <c r="N196">
        <v>63</v>
      </c>
      <c r="Q196">
        <v>141</v>
      </c>
      <c r="R196">
        <v>141216</v>
      </c>
      <c r="S196">
        <v>1791</v>
      </c>
      <c r="T196">
        <v>1</v>
      </c>
      <c r="U196">
        <v>21</v>
      </c>
      <c r="V196">
        <v>34</v>
      </c>
      <c r="X196" t="s">
        <v>35</v>
      </c>
      <c r="Y196" t="s">
        <v>109</v>
      </c>
      <c r="Z196">
        <v>302</v>
      </c>
      <c r="AB196">
        <v>93</v>
      </c>
      <c r="AC196" s="21">
        <v>3386</v>
      </c>
      <c r="AD196">
        <v>81</v>
      </c>
      <c r="AF196">
        <v>142</v>
      </c>
      <c r="AG196">
        <v>141240</v>
      </c>
      <c r="AH196">
        <v>1791</v>
      </c>
      <c r="AI196">
        <v>1</v>
      </c>
      <c r="AJ196">
        <v>21</v>
      </c>
      <c r="AK196">
        <v>34</v>
      </c>
      <c r="AM196" t="s">
        <v>35</v>
      </c>
      <c r="AN196" t="s">
        <v>109</v>
      </c>
      <c r="AO196">
        <v>369</v>
      </c>
      <c r="AQ196">
        <v>93</v>
      </c>
      <c r="AR196" s="21">
        <v>2641</v>
      </c>
      <c r="AS196">
        <v>70</v>
      </c>
    </row>
    <row r="197" spans="1:45" x14ac:dyDescent="0.35">
      <c r="A197">
        <v>140</v>
      </c>
      <c r="B197">
        <v>141154</v>
      </c>
      <c r="C197">
        <v>1791</v>
      </c>
      <c r="D197">
        <v>1</v>
      </c>
      <c r="E197">
        <v>21</v>
      </c>
      <c r="F197">
        <v>34</v>
      </c>
      <c r="H197" t="s">
        <v>213</v>
      </c>
      <c r="I197" t="s">
        <v>402</v>
      </c>
      <c r="J197">
        <v>408</v>
      </c>
      <c r="L197">
        <v>94</v>
      </c>
      <c r="M197" s="21">
        <v>3260</v>
      </c>
      <c r="N197">
        <v>83</v>
      </c>
      <c r="Q197">
        <v>141</v>
      </c>
      <c r="R197">
        <v>141216</v>
      </c>
      <c r="S197">
        <v>1791</v>
      </c>
      <c r="T197">
        <v>1</v>
      </c>
      <c r="U197">
        <v>21</v>
      </c>
      <c r="V197">
        <v>34</v>
      </c>
      <c r="X197" t="s">
        <v>213</v>
      </c>
      <c r="Y197" t="s">
        <v>402</v>
      </c>
      <c r="Z197">
        <v>303</v>
      </c>
      <c r="AB197">
        <v>94</v>
      </c>
      <c r="AC197" s="21">
        <v>1630</v>
      </c>
      <c r="AD197">
        <v>41</v>
      </c>
      <c r="AF197">
        <v>142</v>
      </c>
      <c r="AG197">
        <v>141240</v>
      </c>
      <c r="AH197">
        <v>1791</v>
      </c>
      <c r="AI197">
        <v>1</v>
      </c>
      <c r="AJ197">
        <v>21</v>
      </c>
      <c r="AK197">
        <v>34</v>
      </c>
      <c r="AM197" t="s">
        <v>213</v>
      </c>
      <c r="AN197" t="s">
        <v>402</v>
      </c>
      <c r="AO197">
        <v>370</v>
      </c>
      <c r="AQ197">
        <v>94</v>
      </c>
      <c r="AR197" s="21">
        <v>1760</v>
      </c>
      <c r="AS197">
        <v>84</v>
      </c>
    </row>
    <row r="198" spans="1:45" x14ac:dyDescent="0.35">
      <c r="Q198">
        <v>141</v>
      </c>
      <c r="R198">
        <v>141216</v>
      </c>
      <c r="S198">
        <v>1791</v>
      </c>
      <c r="T198">
        <v>1</v>
      </c>
      <c r="U198">
        <v>25</v>
      </c>
      <c r="V198">
        <v>36</v>
      </c>
      <c r="X198" t="s">
        <v>30</v>
      </c>
      <c r="Y198" t="s">
        <v>31</v>
      </c>
      <c r="Z198">
        <v>312</v>
      </c>
      <c r="AB198">
        <v>4</v>
      </c>
      <c r="AC198" s="21">
        <v>3010</v>
      </c>
      <c r="AD198">
        <v>55</v>
      </c>
    </row>
    <row r="199" spans="1:45" x14ac:dyDescent="0.35">
      <c r="A199">
        <v>140</v>
      </c>
      <c r="B199">
        <v>141154</v>
      </c>
      <c r="C199">
        <v>1791</v>
      </c>
      <c r="D199">
        <v>1</v>
      </c>
      <c r="E199">
        <v>25</v>
      </c>
      <c r="F199">
        <v>36</v>
      </c>
      <c r="H199" t="s">
        <v>133</v>
      </c>
      <c r="I199" t="s">
        <v>1820</v>
      </c>
      <c r="J199">
        <v>425</v>
      </c>
      <c r="L199">
        <v>36</v>
      </c>
      <c r="M199" s="21">
        <v>91</v>
      </c>
      <c r="N199">
        <v>90</v>
      </c>
      <c r="Q199">
        <v>141</v>
      </c>
      <c r="R199">
        <v>141216</v>
      </c>
      <c r="S199">
        <v>1791</v>
      </c>
      <c r="T199">
        <v>1</v>
      </c>
      <c r="U199">
        <v>25</v>
      </c>
      <c r="V199">
        <v>36</v>
      </c>
      <c r="X199" t="s">
        <v>133</v>
      </c>
      <c r="Y199" t="s">
        <v>1820</v>
      </c>
      <c r="Z199">
        <v>313</v>
      </c>
      <c r="AB199">
        <v>36</v>
      </c>
      <c r="AC199" s="21">
        <v>45</v>
      </c>
      <c r="AD199">
        <v>95</v>
      </c>
      <c r="AF199">
        <v>142</v>
      </c>
      <c r="AG199">
        <v>141240</v>
      </c>
      <c r="AH199">
        <v>1791</v>
      </c>
      <c r="AI199">
        <v>1</v>
      </c>
      <c r="AJ199">
        <v>25</v>
      </c>
      <c r="AK199">
        <v>36</v>
      </c>
      <c r="AM199" t="s">
        <v>133</v>
      </c>
      <c r="AN199" t="s">
        <v>1820</v>
      </c>
      <c r="AO199">
        <v>382</v>
      </c>
      <c r="AQ199">
        <v>36</v>
      </c>
      <c r="AR199" s="21">
        <v>73</v>
      </c>
      <c r="AS199">
        <v>53</v>
      </c>
    </row>
    <row r="200" spans="1:45" x14ac:dyDescent="0.35">
      <c r="A200">
        <v>140</v>
      </c>
      <c r="B200">
        <v>141154</v>
      </c>
      <c r="C200">
        <v>1791</v>
      </c>
      <c r="D200">
        <v>1</v>
      </c>
      <c r="E200">
        <v>25</v>
      </c>
      <c r="F200">
        <v>36</v>
      </c>
      <c r="H200" t="s">
        <v>39</v>
      </c>
      <c r="I200" t="s">
        <v>1820</v>
      </c>
      <c r="J200">
        <v>426</v>
      </c>
      <c r="L200">
        <v>37</v>
      </c>
      <c r="M200" s="21">
        <v>766</v>
      </c>
      <c r="N200">
        <v>54</v>
      </c>
      <c r="Q200">
        <v>141</v>
      </c>
      <c r="R200">
        <v>141216</v>
      </c>
      <c r="S200">
        <v>1791</v>
      </c>
      <c r="T200">
        <v>1</v>
      </c>
      <c r="U200">
        <v>25</v>
      </c>
      <c r="V200">
        <v>36</v>
      </c>
      <c r="X200" t="s">
        <v>39</v>
      </c>
      <c r="Y200" t="s">
        <v>1820</v>
      </c>
      <c r="Z200">
        <v>314</v>
      </c>
      <c r="AB200">
        <v>37</v>
      </c>
      <c r="AC200" s="21">
        <v>383</v>
      </c>
      <c r="AD200">
        <v>27</v>
      </c>
      <c r="AF200">
        <v>142</v>
      </c>
      <c r="AG200">
        <v>141240</v>
      </c>
      <c r="AH200">
        <v>1791</v>
      </c>
      <c r="AI200">
        <v>1</v>
      </c>
      <c r="AJ200">
        <v>25</v>
      </c>
      <c r="AK200">
        <v>36</v>
      </c>
      <c r="AM200" t="s">
        <v>39</v>
      </c>
      <c r="AN200" t="s">
        <v>1820</v>
      </c>
      <c r="AO200">
        <v>383</v>
      </c>
      <c r="AQ200">
        <v>37</v>
      </c>
      <c r="AR200" s="21">
        <v>413</v>
      </c>
      <c r="AS200">
        <v>93</v>
      </c>
    </row>
    <row r="201" spans="1:45" x14ac:dyDescent="0.35">
      <c r="A201">
        <v>140</v>
      </c>
      <c r="B201">
        <v>141154</v>
      </c>
      <c r="C201">
        <v>1791</v>
      </c>
      <c r="D201">
        <v>1</v>
      </c>
      <c r="E201">
        <v>25</v>
      </c>
      <c r="F201">
        <v>36</v>
      </c>
      <c r="H201" t="s">
        <v>191</v>
      </c>
      <c r="I201" t="s">
        <v>192</v>
      </c>
      <c r="J201">
        <v>427</v>
      </c>
      <c r="L201">
        <v>47</v>
      </c>
      <c r="M201" s="21">
        <v>3364</v>
      </c>
      <c r="N201">
        <v>90</v>
      </c>
      <c r="Q201">
        <v>141</v>
      </c>
      <c r="R201">
        <v>141216</v>
      </c>
      <c r="S201">
        <v>1791</v>
      </c>
      <c r="T201">
        <v>1</v>
      </c>
      <c r="U201">
        <v>25</v>
      </c>
      <c r="V201">
        <v>36</v>
      </c>
      <c r="X201" t="s">
        <v>191</v>
      </c>
      <c r="Y201" t="s">
        <v>192</v>
      </c>
      <c r="Z201">
        <v>315</v>
      </c>
      <c r="AB201">
        <v>47</v>
      </c>
      <c r="AC201" s="21">
        <v>1682</v>
      </c>
      <c r="AD201">
        <v>46</v>
      </c>
      <c r="AF201">
        <v>142</v>
      </c>
      <c r="AG201">
        <v>141240</v>
      </c>
      <c r="AH201">
        <v>1791</v>
      </c>
      <c r="AI201">
        <v>1</v>
      </c>
      <c r="AJ201">
        <v>25</v>
      </c>
      <c r="AK201">
        <v>36</v>
      </c>
      <c r="AM201" t="s">
        <v>191</v>
      </c>
      <c r="AN201" t="s">
        <v>192</v>
      </c>
      <c r="AO201">
        <v>384</v>
      </c>
      <c r="AQ201">
        <v>47</v>
      </c>
      <c r="AR201" s="21">
        <v>1817</v>
      </c>
      <c r="AS201">
        <v>0</v>
      </c>
    </row>
    <row r="202" spans="1:45" x14ac:dyDescent="0.35">
      <c r="A202">
        <v>140</v>
      </c>
      <c r="B202">
        <v>141154</v>
      </c>
      <c r="C202">
        <v>1791</v>
      </c>
      <c r="D202">
        <v>1</v>
      </c>
      <c r="E202">
        <v>25</v>
      </c>
      <c r="F202">
        <v>36</v>
      </c>
      <c r="H202" t="s">
        <v>42</v>
      </c>
      <c r="I202" t="s">
        <v>193</v>
      </c>
      <c r="J202">
        <v>429</v>
      </c>
      <c r="L202">
        <v>148</v>
      </c>
      <c r="M202" s="21">
        <v>4828</v>
      </c>
      <c r="N202">
        <v>5</v>
      </c>
      <c r="Q202">
        <v>141</v>
      </c>
      <c r="R202">
        <v>141216</v>
      </c>
      <c r="S202">
        <v>1791</v>
      </c>
      <c r="T202">
        <v>1</v>
      </c>
      <c r="U202">
        <v>25</v>
      </c>
      <c r="V202">
        <v>36</v>
      </c>
      <c r="X202" t="s">
        <v>42</v>
      </c>
      <c r="Y202" t="s">
        <v>193</v>
      </c>
      <c r="Z202">
        <v>316</v>
      </c>
      <c r="AB202">
        <v>148</v>
      </c>
      <c r="AC202" s="21">
        <v>2414</v>
      </c>
      <c r="AD202">
        <v>2</v>
      </c>
      <c r="AF202">
        <v>142</v>
      </c>
      <c r="AG202">
        <v>141240</v>
      </c>
      <c r="AH202">
        <v>1791</v>
      </c>
      <c r="AI202">
        <v>1</v>
      </c>
      <c r="AJ202">
        <v>25</v>
      </c>
      <c r="AK202">
        <v>36</v>
      </c>
      <c r="AM202" t="s">
        <v>42</v>
      </c>
      <c r="AN202" t="s">
        <v>214</v>
      </c>
      <c r="AO202">
        <v>385</v>
      </c>
      <c r="AQ202">
        <v>148</v>
      </c>
      <c r="AR202" s="21">
        <v>1836</v>
      </c>
      <c r="AS202">
        <v>51</v>
      </c>
    </row>
    <row r="203" spans="1:45" x14ac:dyDescent="0.35">
      <c r="A203">
        <v>140</v>
      </c>
      <c r="B203">
        <v>141154</v>
      </c>
      <c r="C203">
        <v>1791</v>
      </c>
      <c r="D203">
        <v>1</v>
      </c>
      <c r="E203">
        <v>25</v>
      </c>
      <c r="F203">
        <v>36</v>
      </c>
      <c r="H203" t="s">
        <v>185</v>
      </c>
      <c r="I203" t="s">
        <v>194</v>
      </c>
      <c r="J203">
        <v>430</v>
      </c>
      <c r="L203">
        <v>76</v>
      </c>
      <c r="M203" s="21">
        <v>2833</v>
      </c>
      <c r="N203">
        <v>95</v>
      </c>
      <c r="Q203">
        <v>141</v>
      </c>
      <c r="R203">
        <v>141216</v>
      </c>
      <c r="S203">
        <v>1791</v>
      </c>
      <c r="T203">
        <v>1</v>
      </c>
      <c r="U203">
        <v>25</v>
      </c>
      <c r="V203">
        <v>36</v>
      </c>
      <c r="X203" t="s">
        <v>185</v>
      </c>
      <c r="Y203" t="s">
        <v>194</v>
      </c>
      <c r="Z203">
        <v>317</v>
      </c>
      <c r="AB203">
        <v>76</v>
      </c>
      <c r="AC203" s="21">
        <v>1416</v>
      </c>
      <c r="AD203">
        <v>98</v>
      </c>
      <c r="AF203">
        <v>142</v>
      </c>
      <c r="AG203">
        <v>141240</v>
      </c>
      <c r="AH203">
        <v>1791</v>
      </c>
      <c r="AI203">
        <v>1</v>
      </c>
      <c r="AJ203">
        <v>25</v>
      </c>
      <c r="AK203">
        <v>36</v>
      </c>
      <c r="AM203" t="s">
        <v>185</v>
      </c>
      <c r="AN203" t="s">
        <v>194</v>
      </c>
      <c r="AO203">
        <v>386</v>
      </c>
      <c r="AQ203">
        <v>89</v>
      </c>
      <c r="AR203" s="21">
        <v>1473</v>
      </c>
      <c r="AS203">
        <v>61</v>
      </c>
    </row>
    <row r="204" spans="1:45" x14ac:dyDescent="0.35">
      <c r="A204">
        <v>140</v>
      </c>
      <c r="B204">
        <v>141154</v>
      </c>
      <c r="C204">
        <v>1791</v>
      </c>
      <c r="D204">
        <v>1</v>
      </c>
      <c r="E204">
        <v>26</v>
      </c>
      <c r="F204">
        <v>36</v>
      </c>
      <c r="H204" t="s">
        <v>195</v>
      </c>
      <c r="I204" t="s">
        <v>157</v>
      </c>
      <c r="J204">
        <v>431</v>
      </c>
      <c r="L204">
        <v>89</v>
      </c>
      <c r="M204" s="21">
        <v>972</v>
      </c>
      <c r="N204">
        <v>43</v>
      </c>
      <c r="Q204">
        <v>141</v>
      </c>
      <c r="R204">
        <v>141216</v>
      </c>
      <c r="S204">
        <v>1791</v>
      </c>
      <c r="T204">
        <v>1</v>
      </c>
      <c r="U204">
        <v>26</v>
      </c>
      <c r="V204">
        <v>36</v>
      </c>
      <c r="X204" t="s">
        <v>195</v>
      </c>
      <c r="Y204" t="s">
        <v>157</v>
      </c>
      <c r="Z204">
        <v>318</v>
      </c>
      <c r="AB204">
        <v>89</v>
      </c>
      <c r="AC204" s="21">
        <v>486</v>
      </c>
      <c r="AD204">
        <v>22</v>
      </c>
      <c r="AE204" s="22">
        <f>SUM(AC$13:AC222)+SUM(AD$13:AD222)/100</f>
        <v>417213.86</v>
      </c>
      <c r="AF204">
        <v>142</v>
      </c>
      <c r="AG204">
        <v>141240</v>
      </c>
      <c r="AH204">
        <v>1791</v>
      </c>
      <c r="AI204">
        <v>1</v>
      </c>
      <c r="AJ204">
        <v>26</v>
      </c>
      <c r="AK204">
        <v>36</v>
      </c>
      <c r="AM204" t="s">
        <v>195</v>
      </c>
      <c r="AN204" t="s">
        <v>157</v>
      </c>
      <c r="AO204">
        <v>387</v>
      </c>
      <c r="AQ204">
        <v>76</v>
      </c>
      <c r="AR204" s="21">
        <v>651</v>
      </c>
      <c r="AS204">
        <v>68</v>
      </c>
    </row>
    <row r="205" spans="1:45" x14ac:dyDescent="0.35">
      <c r="AE205" s="22"/>
      <c r="AF205">
        <v>142</v>
      </c>
      <c r="AG205">
        <v>141240</v>
      </c>
      <c r="AH205">
        <v>1791</v>
      </c>
      <c r="AI205">
        <v>1</v>
      </c>
      <c r="AJ205">
        <v>27</v>
      </c>
      <c r="AK205">
        <v>37</v>
      </c>
      <c r="AM205" t="s">
        <v>36</v>
      </c>
      <c r="AN205" t="s">
        <v>64</v>
      </c>
      <c r="AO205">
        <v>390</v>
      </c>
      <c r="AQ205">
        <v>12</v>
      </c>
      <c r="AR205" s="21">
        <v>9518</v>
      </c>
      <c r="AS205">
        <v>38</v>
      </c>
    </row>
    <row r="206" spans="1:45" x14ac:dyDescent="0.35">
      <c r="A206">
        <v>140</v>
      </c>
      <c r="B206">
        <v>141154</v>
      </c>
      <c r="C206">
        <v>1791</v>
      </c>
      <c r="D206">
        <v>1</v>
      </c>
      <c r="E206">
        <v>28</v>
      </c>
      <c r="F206">
        <v>37</v>
      </c>
      <c r="G206" t="s">
        <v>23</v>
      </c>
      <c r="H206" t="s">
        <v>242</v>
      </c>
      <c r="I206" t="s">
        <v>101</v>
      </c>
      <c r="J206">
        <v>446</v>
      </c>
      <c r="L206">
        <v>97</v>
      </c>
      <c r="M206" s="21">
        <v>3317</v>
      </c>
      <c r="N206">
        <v>4</v>
      </c>
      <c r="Q206">
        <v>141</v>
      </c>
      <c r="R206">
        <v>141216</v>
      </c>
      <c r="S206">
        <v>1791</v>
      </c>
      <c r="T206">
        <v>1</v>
      </c>
      <c r="U206">
        <v>28</v>
      </c>
      <c r="V206">
        <v>37</v>
      </c>
      <c r="W206" t="s">
        <v>23</v>
      </c>
      <c r="X206" t="s">
        <v>242</v>
      </c>
      <c r="Y206" t="s">
        <v>101</v>
      </c>
      <c r="Z206">
        <v>323</v>
      </c>
      <c r="AB206">
        <v>97</v>
      </c>
      <c r="AC206" s="21">
        <v>1658</v>
      </c>
      <c r="AD206">
        <v>54</v>
      </c>
      <c r="AE206" s="22">
        <f>+AE204-417213.86</f>
        <v>0</v>
      </c>
      <c r="AF206">
        <v>142</v>
      </c>
      <c r="AG206">
        <v>141240</v>
      </c>
      <c r="AH206">
        <v>1791</v>
      </c>
      <c r="AI206">
        <v>1</v>
      </c>
      <c r="AJ206">
        <v>28</v>
      </c>
      <c r="AK206">
        <v>37</v>
      </c>
      <c r="AL206" t="s">
        <v>23</v>
      </c>
      <c r="AM206" t="s">
        <v>242</v>
      </c>
      <c r="AN206" t="s">
        <v>101</v>
      </c>
      <c r="AO206">
        <v>396</v>
      </c>
      <c r="AQ206">
        <v>97</v>
      </c>
      <c r="AR206" s="21">
        <v>2336</v>
      </c>
      <c r="AS206">
        <v>24</v>
      </c>
    </row>
    <row r="207" spans="1:45" x14ac:dyDescent="0.35">
      <c r="A207">
        <v>140</v>
      </c>
      <c r="B207">
        <v>141154</v>
      </c>
      <c r="C207">
        <v>1791</v>
      </c>
      <c r="D207">
        <v>1</v>
      </c>
      <c r="E207">
        <v>28</v>
      </c>
      <c r="F207">
        <v>38</v>
      </c>
      <c r="H207" t="s">
        <v>126</v>
      </c>
      <c r="I207" t="s">
        <v>127</v>
      </c>
      <c r="J207">
        <v>449</v>
      </c>
      <c r="L207">
        <v>103</v>
      </c>
      <c r="M207" s="21">
        <v>1579</v>
      </c>
      <c r="N207">
        <v>83</v>
      </c>
      <c r="Q207">
        <v>141</v>
      </c>
      <c r="R207">
        <v>141216</v>
      </c>
      <c r="S207">
        <v>1791</v>
      </c>
      <c r="T207">
        <v>1</v>
      </c>
      <c r="U207">
        <v>28</v>
      </c>
      <c r="V207">
        <v>38</v>
      </c>
      <c r="X207" t="s">
        <v>126</v>
      </c>
      <c r="Y207" t="s">
        <v>127</v>
      </c>
      <c r="Z207">
        <v>325</v>
      </c>
      <c r="AB207">
        <v>103</v>
      </c>
      <c r="AC207" s="21">
        <v>789</v>
      </c>
      <c r="AD207">
        <v>92</v>
      </c>
      <c r="AE207" s="22"/>
    </row>
    <row r="208" spans="1:45" x14ac:dyDescent="0.35">
      <c r="Q208">
        <v>141</v>
      </c>
      <c r="R208">
        <v>141216</v>
      </c>
      <c r="S208">
        <v>1791</v>
      </c>
      <c r="T208">
        <v>2</v>
      </c>
      <c r="U208">
        <v>1</v>
      </c>
      <c r="V208">
        <v>39</v>
      </c>
      <c r="X208" t="s">
        <v>209</v>
      </c>
      <c r="Y208" t="s">
        <v>157</v>
      </c>
      <c r="Z208">
        <v>329</v>
      </c>
      <c r="AB208">
        <v>56</v>
      </c>
      <c r="AC208" s="21">
        <v>6503</v>
      </c>
      <c r="AD208">
        <v>51</v>
      </c>
      <c r="AF208">
        <v>142</v>
      </c>
      <c r="AG208">
        <v>141240</v>
      </c>
      <c r="AH208">
        <v>1791</v>
      </c>
      <c r="AI208">
        <v>2</v>
      </c>
      <c r="AJ208">
        <v>2</v>
      </c>
      <c r="AK208">
        <v>41</v>
      </c>
      <c r="AM208" t="s">
        <v>215</v>
      </c>
      <c r="AN208" t="s">
        <v>157</v>
      </c>
      <c r="AO208">
        <v>416</v>
      </c>
      <c r="AQ208">
        <v>56</v>
      </c>
      <c r="AR208" s="21">
        <v>5902</v>
      </c>
      <c r="AS208">
        <v>41</v>
      </c>
    </row>
    <row r="209" spans="1:46" x14ac:dyDescent="0.35">
      <c r="A209">
        <v>140</v>
      </c>
      <c r="B209">
        <v>141154</v>
      </c>
      <c r="C209">
        <v>1791</v>
      </c>
      <c r="D209">
        <v>2</v>
      </c>
      <c r="E209">
        <v>2</v>
      </c>
      <c r="F209">
        <v>41</v>
      </c>
      <c r="H209" t="s">
        <v>197</v>
      </c>
      <c r="I209" t="s">
        <v>101</v>
      </c>
      <c r="J209">
        <v>470</v>
      </c>
      <c r="L209">
        <v>101</v>
      </c>
      <c r="M209" s="21">
        <v>993</v>
      </c>
      <c r="N209">
        <v>43</v>
      </c>
      <c r="Q209">
        <v>141</v>
      </c>
      <c r="R209">
        <v>141216</v>
      </c>
      <c r="S209">
        <v>1791</v>
      </c>
      <c r="T209">
        <v>2</v>
      </c>
      <c r="U209">
        <v>2</v>
      </c>
      <c r="V209">
        <v>41</v>
      </c>
      <c r="X209" t="s">
        <v>197</v>
      </c>
      <c r="Y209" t="s">
        <v>101</v>
      </c>
      <c r="Z209">
        <v>335</v>
      </c>
      <c r="AB209">
        <v>101</v>
      </c>
      <c r="AC209" s="21">
        <v>496</v>
      </c>
      <c r="AD209">
        <v>72</v>
      </c>
      <c r="AF209">
        <v>142</v>
      </c>
      <c r="AG209">
        <v>141240</v>
      </c>
      <c r="AH209">
        <v>1791</v>
      </c>
      <c r="AI209">
        <v>2</v>
      </c>
      <c r="AJ209">
        <v>2</v>
      </c>
      <c r="AK209">
        <v>41</v>
      </c>
      <c r="AM209" t="s">
        <v>197</v>
      </c>
      <c r="AN209" t="s">
        <v>101</v>
      </c>
      <c r="AO209">
        <v>415</v>
      </c>
      <c r="AQ209">
        <v>101</v>
      </c>
      <c r="AR209" s="21">
        <v>830</v>
      </c>
      <c r="AS209">
        <v>0</v>
      </c>
      <c r="AT209" s="28">
        <v>1458428.89</v>
      </c>
    </row>
    <row r="210" spans="1:46" x14ac:dyDescent="0.35">
      <c r="A210">
        <v>140</v>
      </c>
      <c r="B210">
        <v>141154</v>
      </c>
      <c r="C210">
        <v>1791</v>
      </c>
      <c r="D210">
        <v>2</v>
      </c>
      <c r="E210">
        <v>2</v>
      </c>
      <c r="F210">
        <v>41</v>
      </c>
      <c r="H210" t="s">
        <v>198</v>
      </c>
      <c r="I210" t="s">
        <v>199</v>
      </c>
      <c r="J210">
        <v>473</v>
      </c>
      <c r="L210">
        <v>102</v>
      </c>
      <c r="M210" s="21">
        <v>795</v>
      </c>
      <c r="N210">
        <v>72</v>
      </c>
      <c r="Q210">
        <v>141</v>
      </c>
      <c r="R210">
        <v>141216</v>
      </c>
      <c r="S210">
        <v>1791</v>
      </c>
      <c r="T210">
        <v>2</v>
      </c>
      <c r="U210">
        <v>2</v>
      </c>
      <c r="V210">
        <v>41</v>
      </c>
      <c r="X210" t="s">
        <v>198</v>
      </c>
      <c r="Y210" t="s">
        <v>199</v>
      </c>
      <c r="Z210">
        <v>336</v>
      </c>
      <c r="AB210">
        <v>102</v>
      </c>
      <c r="AC210" s="21">
        <v>397</v>
      </c>
      <c r="AD210">
        <v>88</v>
      </c>
      <c r="AF210">
        <v>142</v>
      </c>
      <c r="AG210">
        <v>141240</v>
      </c>
      <c r="AH210">
        <v>1791</v>
      </c>
      <c r="AI210">
        <v>2</v>
      </c>
      <c r="AJ210">
        <v>2</v>
      </c>
      <c r="AK210">
        <v>41</v>
      </c>
      <c r="AM210" t="s">
        <v>198</v>
      </c>
      <c r="AN210" t="s">
        <v>199</v>
      </c>
      <c r="AO210">
        <v>417</v>
      </c>
      <c r="AQ210">
        <v>102</v>
      </c>
      <c r="AR210" s="21">
        <v>470</v>
      </c>
      <c r="AS210">
        <v>63</v>
      </c>
    </row>
    <row r="211" spans="1:46" x14ac:dyDescent="0.35">
      <c r="A211">
        <v>140</v>
      </c>
      <c r="B211">
        <v>141154</v>
      </c>
      <c r="C211">
        <v>1791</v>
      </c>
      <c r="D211">
        <v>2</v>
      </c>
      <c r="E211">
        <v>3</v>
      </c>
      <c r="F211">
        <v>41</v>
      </c>
      <c r="H211" t="s">
        <v>27</v>
      </c>
      <c r="I211" t="s">
        <v>200</v>
      </c>
      <c r="J211">
        <v>474</v>
      </c>
      <c r="L211">
        <v>103</v>
      </c>
      <c r="M211" s="21">
        <v>4172</v>
      </c>
      <c r="N211">
        <v>11</v>
      </c>
      <c r="Q211">
        <v>141</v>
      </c>
      <c r="R211">
        <v>141220</v>
      </c>
      <c r="S211">
        <v>1791</v>
      </c>
      <c r="T211">
        <v>2</v>
      </c>
      <c r="U211">
        <v>3</v>
      </c>
      <c r="V211">
        <v>41</v>
      </c>
      <c r="X211" t="s">
        <v>27</v>
      </c>
      <c r="Y211" t="s">
        <v>200</v>
      </c>
      <c r="Z211">
        <v>338</v>
      </c>
      <c r="AB211">
        <v>103</v>
      </c>
      <c r="AC211" s="21">
        <v>586</v>
      </c>
      <c r="AD211">
        <v>6</v>
      </c>
      <c r="AF211">
        <v>142</v>
      </c>
      <c r="AG211">
        <v>141240</v>
      </c>
      <c r="AH211">
        <v>1791</v>
      </c>
      <c r="AI211">
        <v>2</v>
      </c>
      <c r="AJ211">
        <v>3</v>
      </c>
      <c r="AK211">
        <v>41</v>
      </c>
      <c r="AM211" t="s">
        <v>27</v>
      </c>
      <c r="AN211" t="s">
        <v>200</v>
      </c>
      <c r="AO211">
        <v>420</v>
      </c>
      <c r="AQ211">
        <v>103</v>
      </c>
      <c r="AR211" s="21">
        <v>316</v>
      </c>
      <c r="AS211">
        <v>47</v>
      </c>
    </row>
    <row r="212" spans="1:46" x14ac:dyDescent="0.35">
      <c r="A212">
        <v>140</v>
      </c>
      <c r="B212">
        <v>141158</v>
      </c>
      <c r="C212">
        <v>1791</v>
      </c>
      <c r="D212">
        <v>2</v>
      </c>
      <c r="E212">
        <v>3</v>
      </c>
      <c r="F212">
        <v>41</v>
      </c>
      <c r="H212" t="s">
        <v>33</v>
      </c>
      <c r="I212" t="s">
        <v>201</v>
      </c>
      <c r="J212">
        <v>475</v>
      </c>
      <c r="L212">
        <v>52</v>
      </c>
      <c r="M212" s="21">
        <v>2202</v>
      </c>
      <c r="N212">
        <v>19</v>
      </c>
      <c r="Q212">
        <v>141</v>
      </c>
      <c r="R212">
        <v>141220</v>
      </c>
      <c r="S212">
        <v>1791</v>
      </c>
      <c r="T212">
        <v>2</v>
      </c>
      <c r="U212">
        <v>3</v>
      </c>
      <c r="V212">
        <v>41</v>
      </c>
      <c r="X212" t="s">
        <v>33</v>
      </c>
      <c r="Y212" t="s">
        <v>201</v>
      </c>
      <c r="Z212">
        <v>339</v>
      </c>
      <c r="AB212">
        <v>52</v>
      </c>
      <c r="AC212" s="21">
        <v>1101</v>
      </c>
      <c r="AD212">
        <v>9</v>
      </c>
      <c r="AF212">
        <v>142</v>
      </c>
      <c r="AG212">
        <v>141240</v>
      </c>
      <c r="AH212">
        <v>1791</v>
      </c>
      <c r="AI212">
        <v>2</v>
      </c>
      <c r="AJ212">
        <v>3</v>
      </c>
      <c r="AK212">
        <v>41</v>
      </c>
      <c r="AM212" t="s">
        <v>33</v>
      </c>
      <c r="AN212" t="s">
        <v>201</v>
      </c>
      <c r="AO212">
        <v>421</v>
      </c>
      <c r="AQ212">
        <v>52</v>
      </c>
      <c r="AR212" s="21">
        <v>1207</v>
      </c>
      <c r="AS212">
        <v>20</v>
      </c>
    </row>
    <row r="213" spans="1:46" x14ac:dyDescent="0.35">
      <c r="A213">
        <v>140</v>
      </c>
      <c r="B213">
        <v>141158</v>
      </c>
      <c r="C213">
        <v>1791</v>
      </c>
      <c r="D213">
        <v>2</v>
      </c>
      <c r="E213">
        <v>4</v>
      </c>
      <c r="F213">
        <v>41</v>
      </c>
      <c r="H213" t="s">
        <v>36</v>
      </c>
      <c r="I213" t="s">
        <v>202</v>
      </c>
      <c r="J213">
        <v>476</v>
      </c>
      <c r="L213">
        <v>80</v>
      </c>
      <c r="M213" s="21">
        <v>1312</v>
      </c>
      <c r="N213">
        <v>58</v>
      </c>
      <c r="Q213">
        <v>141</v>
      </c>
      <c r="R213">
        <v>141220</v>
      </c>
      <c r="S213">
        <v>1791</v>
      </c>
      <c r="T213">
        <v>2</v>
      </c>
      <c r="U213">
        <v>4</v>
      </c>
      <c r="V213">
        <v>41</v>
      </c>
      <c r="X213" t="s">
        <v>36</v>
      </c>
      <c r="Y213" t="s">
        <v>202</v>
      </c>
      <c r="Z213">
        <v>340</v>
      </c>
      <c r="AB213">
        <v>80</v>
      </c>
      <c r="AC213" s="21">
        <v>656</v>
      </c>
      <c r="AD213">
        <v>30</v>
      </c>
      <c r="AF213">
        <v>142</v>
      </c>
      <c r="AG213">
        <v>141240</v>
      </c>
      <c r="AH213">
        <v>1791</v>
      </c>
      <c r="AI213">
        <v>2</v>
      </c>
      <c r="AJ213">
        <v>4</v>
      </c>
      <c r="AK213">
        <v>41</v>
      </c>
      <c r="AM213" t="s">
        <v>36</v>
      </c>
      <c r="AN213" t="s">
        <v>202</v>
      </c>
      <c r="AO213">
        <v>422</v>
      </c>
      <c r="AQ213">
        <v>80</v>
      </c>
      <c r="AR213" s="21">
        <v>428</v>
      </c>
      <c r="AS213">
        <v>66</v>
      </c>
    </row>
    <row r="214" spans="1:46" x14ac:dyDescent="0.35">
      <c r="AF214">
        <v>142</v>
      </c>
      <c r="AG214">
        <v>141240</v>
      </c>
      <c r="AH214">
        <v>1791</v>
      </c>
      <c r="AI214">
        <v>2</v>
      </c>
      <c r="AJ214">
        <v>4</v>
      </c>
      <c r="AK214">
        <v>41</v>
      </c>
      <c r="AM214" t="s">
        <v>27</v>
      </c>
      <c r="AN214" t="s">
        <v>38</v>
      </c>
      <c r="AO214">
        <v>423</v>
      </c>
      <c r="AQ214">
        <v>133</v>
      </c>
      <c r="AR214" s="21">
        <v>2500</v>
      </c>
      <c r="AS214">
        <v>0</v>
      </c>
    </row>
    <row r="215" spans="1:46" x14ac:dyDescent="0.35">
      <c r="A215">
        <v>140</v>
      </c>
      <c r="B215">
        <v>141158</v>
      </c>
      <c r="C215">
        <v>1791</v>
      </c>
      <c r="D215">
        <v>2</v>
      </c>
      <c r="E215">
        <v>4</v>
      </c>
      <c r="F215">
        <v>41</v>
      </c>
      <c r="H215" t="s">
        <v>87</v>
      </c>
      <c r="I215" t="s">
        <v>88</v>
      </c>
      <c r="J215">
        <v>477</v>
      </c>
      <c r="L215">
        <v>31</v>
      </c>
      <c r="M215" s="21">
        <v>3718</v>
      </c>
      <c r="N215">
        <v>68</v>
      </c>
      <c r="Q215">
        <v>141</v>
      </c>
      <c r="R215">
        <v>141220</v>
      </c>
      <c r="S215">
        <v>1791</v>
      </c>
      <c r="T215">
        <v>2</v>
      </c>
      <c r="U215">
        <v>4</v>
      </c>
      <c r="V215">
        <v>41</v>
      </c>
      <c r="X215" t="s">
        <v>87</v>
      </c>
      <c r="Y215" t="s">
        <v>88</v>
      </c>
      <c r="Z215">
        <v>341</v>
      </c>
      <c r="AB215">
        <v>31</v>
      </c>
      <c r="AC215" s="21">
        <v>1859</v>
      </c>
      <c r="AD215">
        <v>35</v>
      </c>
      <c r="AF215">
        <v>142</v>
      </c>
      <c r="AG215">
        <v>141240</v>
      </c>
      <c r="AH215">
        <v>1791</v>
      </c>
      <c r="AI215">
        <v>2</v>
      </c>
      <c r="AJ215">
        <v>4</v>
      </c>
      <c r="AK215">
        <v>41</v>
      </c>
      <c r="AM215" t="s">
        <v>87</v>
      </c>
      <c r="AN215" t="s">
        <v>88</v>
      </c>
      <c r="AO215">
        <v>424</v>
      </c>
      <c r="AQ215">
        <v>31</v>
      </c>
      <c r="AR215" s="21">
        <v>1676</v>
      </c>
      <c r="AS215">
        <v>87</v>
      </c>
    </row>
    <row r="216" spans="1:46" x14ac:dyDescent="0.35">
      <c r="AF216">
        <v>142</v>
      </c>
      <c r="AG216">
        <v>141240</v>
      </c>
      <c r="AH216">
        <v>1791</v>
      </c>
      <c r="AI216">
        <v>2</v>
      </c>
      <c r="AJ216">
        <v>7</v>
      </c>
      <c r="AK216">
        <v>42</v>
      </c>
      <c r="AM216" t="s">
        <v>27</v>
      </c>
      <c r="AN216" t="s">
        <v>59</v>
      </c>
      <c r="AO216">
        <v>428</v>
      </c>
      <c r="AQ216">
        <v>112</v>
      </c>
      <c r="AR216" s="21">
        <v>10338</v>
      </c>
      <c r="AS216">
        <v>87</v>
      </c>
    </row>
    <row r="217" spans="1:46" x14ac:dyDescent="0.35">
      <c r="Q217">
        <v>141</v>
      </c>
      <c r="R217">
        <v>141220</v>
      </c>
      <c r="S217">
        <v>1791</v>
      </c>
      <c r="T217">
        <v>2</v>
      </c>
      <c r="U217">
        <v>8</v>
      </c>
      <c r="V217">
        <v>42</v>
      </c>
      <c r="X217" t="s">
        <v>43</v>
      </c>
      <c r="Y217" t="s">
        <v>189</v>
      </c>
      <c r="Z217">
        <v>346</v>
      </c>
      <c r="AB217">
        <v>75</v>
      </c>
      <c r="AC217" s="21">
        <v>10000</v>
      </c>
      <c r="AD217">
        <v>0</v>
      </c>
    </row>
    <row r="218" spans="1:46" x14ac:dyDescent="0.35">
      <c r="A218">
        <v>140</v>
      </c>
      <c r="B218">
        <v>141158</v>
      </c>
      <c r="C218">
        <v>1791</v>
      </c>
      <c r="D218">
        <v>2</v>
      </c>
      <c r="E218">
        <v>8</v>
      </c>
      <c r="F218">
        <v>43</v>
      </c>
      <c r="H218" t="s">
        <v>37</v>
      </c>
      <c r="I218" t="s">
        <v>44</v>
      </c>
      <c r="J218">
        <v>498</v>
      </c>
      <c r="L218">
        <v>118</v>
      </c>
      <c r="M218" s="21">
        <v>8951</v>
      </c>
      <c r="N218">
        <v>61</v>
      </c>
      <c r="Q218">
        <v>141</v>
      </c>
      <c r="R218">
        <v>141220</v>
      </c>
      <c r="S218">
        <v>1791</v>
      </c>
      <c r="T218">
        <v>2</v>
      </c>
      <c r="U218">
        <v>8</v>
      </c>
      <c r="V218">
        <v>43</v>
      </c>
      <c r="X218" t="s">
        <v>37</v>
      </c>
      <c r="Y218" t="s">
        <v>44</v>
      </c>
      <c r="Z218">
        <v>357</v>
      </c>
      <c r="AB218">
        <v>118</v>
      </c>
      <c r="AC218" s="21">
        <v>4475</v>
      </c>
      <c r="AD218">
        <v>80</v>
      </c>
      <c r="AF218">
        <v>142</v>
      </c>
      <c r="AG218">
        <v>141240</v>
      </c>
      <c r="AH218">
        <v>1791</v>
      </c>
      <c r="AI218">
        <v>2</v>
      </c>
      <c r="AJ218">
        <v>8</v>
      </c>
      <c r="AK218">
        <v>43</v>
      </c>
      <c r="AM218" t="s">
        <v>37</v>
      </c>
      <c r="AN218" t="s">
        <v>44</v>
      </c>
      <c r="AO218">
        <v>434</v>
      </c>
      <c r="AQ218">
        <v>118</v>
      </c>
      <c r="AR218" s="21">
        <v>4503</v>
      </c>
      <c r="AS218">
        <v>68</v>
      </c>
    </row>
    <row r="219" spans="1:46" x14ac:dyDescent="0.35">
      <c r="A219">
        <v>140</v>
      </c>
      <c r="B219">
        <v>141158</v>
      </c>
      <c r="C219">
        <v>1791</v>
      </c>
      <c r="D219">
        <v>2</v>
      </c>
      <c r="E219">
        <v>9</v>
      </c>
      <c r="F219">
        <v>43</v>
      </c>
      <c r="H219" t="s">
        <v>35</v>
      </c>
      <c r="I219" t="s">
        <v>203</v>
      </c>
      <c r="J219">
        <v>499</v>
      </c>
      <c r="L219">
        <v>34</v>
      </c>
      <c r="M219" s="21">
        <v>333</v>
      </c>
      <c r="N219">
        <v>32</v>
      </c>
      <c r="Q219">
        <v>141</v>
      </c>
      <c r="R219">
        <v>141220</v>
      </c>
      <c r="S219">
        <v>1791</v>
      </c>
      <c r="T219">
        <v>2</v>
      </c>
      <c r="U219">
        <v>9</v>
      </c>
      <c r="V219">
        <v>43</v>
      </c>
      <c r="X219" t="s">
        <v>35</v>
      </c>
      <c r="Y219" t="s">
        <v>203</v>
      </c>
      <c r="Z219">
        <v>358</v>
      </c>
      <c r="AB219">
        <v>34</v>
      </c>
      <c r="AC219" s="21">
        <v>1666</v>
      </c>
      <c r="AD219">
        <v>68</v>
      </c>
      <c r="AF219">
        <v>142</v>
      </c>
      <c r="AG219">
        <v>141240</v>
      </c>
      <c r="AH219">
        <v>1791</v>
      </c>
      <c r="AI219">
        <v>2</v>
      </c>
      <c r="AJ219">
        <v>9</v>
      </c>
      <c r="AK219">
        <v>43</v>
      </c>
      <c r="AM219" t="s">
        <v>35</v>
      </c>
      <c r="AN219" t="s">
        <v>203</v>
      </c>
      <c r="AO219">
        <v>435</v>
      </c>
      <c r="AQ219">
        <v>34</v>
      </c>
      <c r="AR219" s="21">
        <v>900</v>
      </c>
      <c r="AS219">
        <v>0</v>
      </c>
    </row>
    <row r="220" spans="1:46" x14ac:dyDescent="0.35">
      <c r="A220">
        <v>140</v>
      </c>
      <c r="B220">
        <v>141158</v>
      </c>
      <c r="C220">
        <v>1791</v>
      </c>
      <c r="D220">
        <v>2</v>
      </c>
      <c r="E220">
        <v>9</v>
      </c>
      <c r="F220">
        <v>44</v>
      </c>
      <c r="H220" t="s">
        <v>33</v>
      </c>
      <c r="I220" t="s">
        <v>201</v>
      </c>
      <c r="J220">
        <v>500</v>
      </c>
      <c r="L220">
        <v>52</v>
      </c>
      <c r="M220" s="21">
        <v>692</v>
      </c>
      <c r="N220">
        <v>93</v>
      </c>
      <c r="Q220">
        <v>141</v>
      </c>
      <c r="R220">
        <v>141220</v>
      </c>
      <c r="S220">
        <v>1791</v>
      </c>
      <c r="T220">
        <v>2</v>
      </c>
      <c r="U220">
        <v>9</v>
      </c>
      <c r="V220">
        <v>44</v>
      </c>
      <c r="X220" t="s">
        <v>33</v>
      </c>
      <c r="Y220" t="s">
        <v>201</v>
      </c>
      <c r="Z220">
        <v>359</v>
      </c>
      <c r="AB220">
        <v>52</v>
      </c>
      <c r="AC220" s="21">
        <v>346</v>
      </c>
      <c r="AD220">
        <v>47</v>
      </c>
      <c r="AF220">
        <v>142</v>
      </c>
      <c r="AG220">
        <v>141240</v>
      </c>
      <c r="AH220">
        <v>1791</v>
      </c>
      <c r="AI220">
        <v>2</v>
      </c>
      <c r="AJ220">
        <v>9</v>
      </c>
      <c r="AK220">
        <v>44</v>
      </c>
      <c r="AM220" t="s">
        <v>33</v>
      </c>
      <c r="AN220" t="s">
        <v>201</v>
      </c>
      <c r="AO220">
        <v>436</v>
      </c>
      <c r="AQ220">
        <v>52</v>
      </c>
      <c r="AR220" s="21">
        <v>376</v>
      </c>
      <c r="AS220">
        <v>3</v>
      </c>
    </row>
    <row r="221" spans="1:46" x14ac:dyDescent="0.35">
      <c r="A221">
        <v>140</v>
      </c>
      <c r="B221">
        <v>141158</v>
      </c>
      <c r="C221">
        <v>1791</v>
      </c>
      <c r="D221">
        <v>2</v>
      </c>
      <c r="E221">
        <v>9</v>
      </c>
      <c r="F221">
        <v>44</v>
      </c>
      <c r="H221" t="s">
        <v>204</v>
      </c>
      <c r="I221" t="s">
        <v>202</v>
      </c>
      <c r="J221">
        <v>509</v>
      </c>
      <c r="L221">
        <v>119</v>
      </c>
      <c r="M221" s="21">
        <v>4671</v>
      </c>
      <c r="N221">
        <v>33</v>
      </c>
      <c r="Q221">
        <v>141</v>
      </c>
      <c r="R221">
        <v>141220</v>
      </c>
      <c r="S221">
        <v>1791</v>
      </c>
      <c r="T221">
        <v>2</v>
      </c>
      <c r="U221">
        <v>9</v>
      </c>
      <c r="V221">
        <v>44</v>
      </c>
      <c r="X221" t="s">
        <v>204</v>
      </c>
      <c r="Y221" t="s">
        <v>202</v>
      </c>
      <c r="Z221">
        <v>363</v>
      </c>
      <c r="AB221">
        <v>119</v>
      </c>
      <c r="AC221" s="21">
        <v>2335</v>
      </c>
      <c r="AD221">
        <v>67</v>
      </c>
      <c r="AF221">
        <v>142</v>
      </c>
      <c r="AG221">
        <v>141240</v>
      </c>
      <c r="AH221">
        <v>1791</v>
      </c>
      <c r="AI221">
        <v>2</v>
      </c>
      <c r="AJ221">
        <v>9</v>
      </c>
      <c r="AK221">
        <v>44</v>
      </c>
      <c r="AM221" t="s">
        <v>204</v>
      </c>
      <c r="AN221" t="s">
        <v>202</v>
      </c>
      <c r="AO221">
        <v>440</v>
      </c>
      <c r="AQ221">
        <v>119</v>
      </c>
      <c r="AR221" s="21">
        <v>1614</v>
      </c>
      <c r="AS221">
        <v>30</v>
      </c>
    </row>
    <row r="222" spans="1:46" x14ac:dyDescent="0.35">
      <c r="A222">
        <v>140</v>
      </c>
      <c r="B222">
        <v>141158</v>
      </c>
      <c r="C222">
        <v>1791</v>
      </c>
      <c r="D222">
        <v>2</v>
      </c>
      <c r="E222">
        <v>10</v>
      </c>
      <c r="F222">
        <v>45</v>
      </c>
      <c r="H222" t="s">
        <v>36</v>
      </c>
      <c r="I222" t="s">
        <v>47</v>
      </c>
      <c r="J222">
        <v>512</v>
      </c>
      <c r="L222">
        <v>68</v>
      </c>
      <c r="M222" s="21">
        <v>9872</v>
      </c>
      <c r="N222">
        <v>26</v>
      </c>
      <c r="Q222">
        <v>141</v>
      </c>
      <c r="R222">
        <v>141220</v>
      </c>
      <c r="S222">
        <v>1791</v>
      </c>
      <c r="T222">
        <v>2</v>
      </c>
      <c r="U222">
        <v>10</v>
      </c>
      <c r="V222">
        <v>45</v>
      </c>
      <c r="X222" t="s">
        <v>36</v>
      </c>
      <c r="Y222" t="s">
        <v>47</v>
      </c>
      <c r="Z222">
        <v>374</v>
      </c>
      <c r="AB222">
        <v>68</v>
      </c>
      <c r="AC222" s="21">
        <v>4936</v>
      </c>
      <c r="AD222">
        <v>17</v>
      </c>
      <c r="AF222">
        <v>142</v>
      </c>
      <c r="AG222">
        <v>141240</v>
      </c>
      <c r="AH222">
        <v>1791</v>
      </c>
      <c r="AI222">
        <v>2</v>
      </c>
      <c r="AJ222">
        <v>10</v>
      </c>
      <c r="AK222">
        <v>45</v>
      </c>
      <c r="AM222" t="s">
        <v>36</v>
      </c>
      <c r="AN222" t="s">
        <v>47</v>
      </c>
      <c r="AO222">
        <v>454</v>
      </c>
      <c r="AQ222">
        <v>68</v>
      </c>
      <c r="AR222" s="21">
        <v>3629</v>
      </c>
      <c r="AS222">
        <v>73</v>
      </c>
    </row>
    <row r="223" spans="1:46" x14ac:dyDescent="0.35">
      <c r="AF223">
        <v>142</v>
      </c>
      <c r="AG223">
        <v>141240</v>
      </c>
      <c r="AH223">
        <v>1791</v>
      </c>
      <c r="AI223">
        <v>2</v>
      </c>
      <c r="AJ223">
        <v>11</v>
      </c>
      <c r="AK223">
        <v>46</v>
      </c>
      <c r="AM223" t="s">
        <v>209</v>
      </c>
      <c r="AN223" t="s">
        <v>157</v>
      </c>
      <c r="AO223">
        <v>456</v>
      </c>
      <c r="AQ223">
        <v>56</v>
      </c>
      <c r="AR223" s="21">
        <v>4518</v>
      </c>
      <c r="AS223">
        <v>76</v>
      </c>
    </row>
    <row r="224" spans="1:46" x14ac:dyDescent="0.35">
      <c r="A224">
        <v>140</v>
      </c>
      <c r="B224">
        <v>141158</v>
      </c>
      <c r="C224">
        <v>1791</v>
      </c>
      <c r="D224">
        <v>2</v>
      </c>
      <c r="E224">
        <v>11</v>
      </c>
      <c r="F224">
        <v>46</v>
      </c>
      <c r="H224" t="s">
        <v>26</v>
      </c>
      <c r="I224" t="s">
        <v>205</v>
      </c>
      <c r="J224">
        <v>522</v>
      </c>
      <c r="L224">
        <v>29</v>
      </c>
      <c r="M224" s="21">
        <v>1040</v>
      </c>
      <c r="N224">
        <v>0</v>
      </c>
      <c r="Q224">
        <v>144</v>
      </c>
      <c r="R224">
        <v>141313</v>
      </c>
      <c r="S224">
        <v>1791</v>
      </c>
      <c r="T224">
        <v>2</v>
      </c>
      <c r="U224">
        <v>11</v>
      </c>
      <c r="V224">
        <v>46</v>
      </c>
      <c r="X224" t="s">
        <v>26</v>
      </c>
      <c r="Y224" t="s">
        <v>205</v>
      </c>
      <c r="Z224">
        <v>380</v>
      </c>
      <c r="AB224">
        <v>29</v>
      </c>
      <c r="AC224" s="21">
        <v>520</v>
      </c>
      <c r="AD224">
        <v>0</v>
      </c>
      <c r="AF224">
        <v>142</v>
      </c>
      <c r="AG224">
        <v>141240</v>
      </c>
      <c r="AH224">
        <v>1791</v>
      </c>
      <c r="AI224">
        <v>2</v>
      </c>
      <c r="AJ224">
        <v>11</v>
      </c>
      <c r="AK224">
        <v>46</v>
      </c>
      <c r="AM224" t="s">
        <v>26</v>
      </c>
      <c r="AN224" t="s">
        <v>216</v>
      </c>
      <c r="AO224">
        <v>457</v>
      </c>
      <c r="AQ224">
        <v>29</v>
      </c>
      <c r="AR224" s="21">
        <v>2521</v>
      </c>
      <c r="AS224">
        <v>10</v>
      </c>
    </row>
    <row r="225" spans="1:45" x14ac:dyDescent="0.35">
      <c r="AM225" t="s">
        <v>153</v>
      </c>
      <c r="AO225">
        <v>458</v>
      </c>
      <c r="AQ225">
        <v>64</v>
      </c>
      <c r="AR225" s="21">
        <v>2432</v>
      </c>
      <c r="AS225">
        <v>0</v>
      </c>
    </row>
    <row r="226" spans="1:45" x14ac:dyDescent="0.35">
      <c r="AM226" t="s">
        <v>40</v>
      </c>
      <c r="AN226" t="s">
        <v>48</v>
      </c>
      <c r="AO226">
        <v>461</v>
      </c>
      <c r="AQ226">
        <v>23</v>
      </c>
      <c r="AR226" s="21">
        <v>919</v>
      </c>
      <c r="AS226">
        <v>63</v>
      </c>
    </row>
    <row r="227" spans="1:45" x14ac:dyDescent="0.35">
      <c r="A227">
        <v>140</v>
      </c>
      <c r="B227">
        <v>141158</v>
      </c>
      <c r="C227">
        <v>1791</v>
      </c>
      <c r="D227">
        <v>2</v>
      </c>
      <c r="E227">
        <v>11</v>
      </c>
      <c r="F227">
        <v>46</v>
      </c>
      <c r="H227" t="s">
        <v>206</v>
      </c>
      <c r="I227" t="s">
        <v>207</v>
      </c>
      <c r="J227">
        <v>523</v>
      </c>
      <c r="L227">
        <v>87</v>
      </c>
      <c r="M227" s="21">
        <v>6191</v>
      </c>
      <c r="N227">
        <v>80</v>
      </c>
      <c r="Q227">
        <v>144</v>
      </c>
      <c r="R227">
        <v>141313</v>
      </c>
      <c r="S227">
        <v>1791</v>
      </c>
      <c r="T227">
        <v>2</v>
      </c>
      <c r="U227">
        <v>11</v>
      </c>
      <c r="V227">
        <v>46</v>
      </c>
      <c r="X227" t="s">
        <v>206</v>
      </c>
      <c r="Y227" t="s">
        <v>207</v>
      </c>
      <c r="Z227">
        <v>381</v>
      </c>
      <c r="AB227">
        <v>87</v>
      </c>
      <c r="AC227" s="21">
        <v>3095</v>
      </c>
      <c r="AD227">
        <v>92</v>
      </c>
      <c r="AF227">
        <v>142</v>
      </c>
      <c r="AG227">
        <v>141240</v>
      </c>
      <c r="AH227">
        <v>1791</v>
      </c>
      <c r="AI227">
        <v>2</v>
      </c>
      <c r="AJ227">
        <v>11</v>
      </c>
      <c r="AK227">
        <v>46</v>
      </c>
      <c r="AM227" t="s">
        <v>206</v>
      </c>
      <c r="AN227" t="s">
        <v>207</v>
      </c>
      <c r="AO227">
        <v>462</v>
      </c>
      <c r="AQ227">
        <v>87</v>
      </c>
      <c r="AR227" s="21">
        <v>3343</v>
      </c>
      <c r="AS227">
        <v>56</v>
      </c>
    </row>
    <row r="228" spans="1:45" x14ac:dyDescent="0.35">
      <c r="A228">
        <v>140</v>
      </c>
      <c r="B228">
        <v>141158</v>
      </c>
      <c r="C228">
        <v>1791</v>
      </c>
      <c r="D228">
        <v>2</v>
      </c>
      <c r="E228">
        <v>12</v>
      </c>
      <c r="F228">
        <v>46</v>
      </c>
      <c r="H228" t="s">
        <v>67</v>
      </c>
      <c r="I228" t="s">
        <v>305</v>
      </c>
      <c r="J228">
        <v>524</v>
      </c>
      <c r="L228">
        <v>135</v>
      </c>
      <c r="M228" s="21">
        <v>2144</v>
      </c>
      <c r="N228">
        <v>4</v>
      </c>
      <c r="Q228">
        <v>144</v>
      </c>
      <c r="R228">
        <v>141313</v>
      </c>
      <c r="S228">
        <v>1791</v>
      </c>
      <c r="T228">
        <v>2</v>
      </c>
      <c r="U228">
        <v>12</v>
      </c>
      <c r="V228">
        <v>46</v>
      </c>
      <c r="X228" t="s">
        <v>67</v>
      </c>
      <c r="Y228" t="s">
        <v>305</v>
      </c>
      <c r="Z228">
        <v>382</v>
      </c>
      <c r="AB228">
        <v>135</v>
      </c>
      <c r="AC228" s="21">
        <v>1072</v>
      </c>
      <c r="AD228">
        <v>5</v>
      </c>
      <c r="AF228">
        <v>142</v>
      </c>
      <c r="AG228">
        <v>141240</v>
      </c>
      <c r="AH228">
        <v>1791</v>
      </c>
      <c r="AI228">
        <v>2</v>
      </c>
      <c r="AJ228">
        <v>11</v>
      </c>
      <c r="AK228">
        <v>46</v>
      </c>
      <c r="AM228" t="s">
        <v>67</v>
      </c>
      <c r="AN228" t="s">
        <v>305</v>
      </c>
      <c r="AO228">
        <v>465</v>
      </c>
      <c r="AQ228">
        <v>135</v>
      </c>
      <c r="AR228" s="21">
        <v>1185</v>
      </c>
      <c r="AS228">
        <v>53</v>
      </c>
    </row>
    <row r="229" spans="1:45" x14ac:dyDescent="0.35">
      <c r="A229">
        <v>140</v>
      </c>
      <c r="B229">
        <v>141158</v>
      </c>
      <c r="C229">
        <v>1791</v>
      </c>
      <c r="D229">
        <v>2</v>
      </c>
      <c r="E229">
        <v>14</v>
      </c>
      <c r="F229">
        <v>47</v>
      </c>
      <c r="H229" t="s">
        <v>85</v>
      </c>
      <c r="I229" t="s">
        <v>208</v>
      </c>
      <c r="J229">
        <v>533</v>
      </c>
      <c r="L229">
        <v>30</v>
      </c>
      <c r="M229" s="21">
        <v>3499</v>
      </c>
      <c r="N229">
        <v>46</v>
      </c>
      <c r="O229" s="22">
        <f>SUM($M$13:M229)+SUM(N$13:N229)/100</f>
        <v>737872.31</v>
      </c>
      <c r="Q229">
        <v>144</v>
      </c>
      <c r="R229">
        <v>141313</v>
      </c>
      <c r="S229">
        <v>1791</v>
      </c>
      <c r="T229">
        <v>2</v>
      </c>
      <c r="U229">
        <v>14</v>
      </c>
      <c r="V229">
        <v>47</v>
      </c>
      <c r="X229" t="s">
        <v>85</v>
      </c>
      <c r="Y229" t="s">
        <v>208</v>
      </c>
      <c r="Z229">
        <v>385</v>
      </c>
      <c r="AB229">
        <v>30</v>
      </c>
      <c r="AC229" s="21">
        <v>1749</v>
      </c>
      <c r="AD229">
        <v>75</v>
      </c>
    </row>
    <row r="230" spans="1:45" x14ac:dyDescent="0.35">
      <c r="A230">
        <v>143</v>
      </c>
      <c r="B230">
        <v>141255</v>
      </c>
      <c r="C230">
        <v>1791</v>
      </c>
      <c r="D230">
        <v>2</v>
      </c>
      <c r="E230">
        <v>14</v>
      </c>
      <c r="F230">
        <v>47</v>
      </c>
      <c r="H230" t="s">
        <v>217</v>
      </c>
      <c r="I230" t="s">
        <v>84</v>
      </c>
      <c r="J230">
        <v>536</v>
      </c>
      <c r="L230">
        <v>43</v>
      </c>
      <c r="M230" s="21">
        <v>5604</v>
      </c>
      <c r="N230">
        <v>66</v>
      </c>
      <c r="Q230">
        <v>144</v>
      </c>
      <c r="R230">
        <v>141313</v>
      </c>
      <c r="S230">
        <v>1791</v>
      </c>
      <c r="T230">
        <v>2</v>
      </c>
      <c r="U230">
        <v>14</v>
      </c>
      <c r="V230">
        <v>47</v>
      </c>
      <c r="X230" t="s">
        <v>217</v>
      </c>
      <c r="Y230" t="s">
        <v>84</v>
      </c>
      <c r="Z230">
        <v>380</v>
      </c>
      <c r="AB230">
        <v>43</v>
      </c>
      <c r="AC230" s="21">
        <v>2802</v>
      </c>
      <c r="AD230">
        <v>35</v>
      </c>
      <c r="AF230">
        <v>145</v>
      </c>
      <c r="AG230">
        <v>141333</v>
      </c>
      <c r="AH230">
        <v>1791</v>
      </c>
      <c r="AI230">
        <v>2</v>
      </c>
      <c r="AJ230">
        <v>11</v>
      </c>
      <c r="AK230">
        <v>46</v>
      </c>
      <c r="AM230" t="s">
        <v>217</v>
      </c>
      <c r="AN230" t="s">
        <v>84</v>
      </c>
      <c r="AO230">
        <v>467</v>
      </c>
      <c r="AQ230">
        <v>43</v>
      </c>
      <c r="AR230" s="21">
        <v>2270</v>
      </c>
      <c r="AS230">
        <v>22</v>
      </c>
    </row>
    <row r="231" spans="1:45" x14ac:dyDescent="0.35">
      <c r="A231">
        <v>143</v>
      </c>
      <c r="B231">
        <v>141255</v>
      </c>
      <c r="C231">
        <v>1791</v>
      </c>
      <c r="D231">
        <v>2</v>
      </c>
      <c r="E231">
        <v>14</v>
      </c>
      <c r="F231">
        <v>48</v>
      </c>
      <c r="H231" t="s">
        <v>42</v>
      </c>
      <c r="I231" t="s">
        <v>45</v>
      </c>
      <c r="J231">
        <v>540</v>
      </c>
      <c r="L231">
        <v>26</v>
      </c>
      <c r="M231" s="21">
        <v>2296</v>
      </c>
      <c r="N231">
        <v>54</v>
      </c>
      <c r="Q231">
        <v>144</v>
      </c>
      <c r="R231">
        <v>141313</v>
      </c>
      <c r="S231">
        <v>1791</v>
      </c>
      <c r="T231">
        <v>2</v>
      </c>
      <c r="U231">
        <v>14</v>
      </c>
      <c r="V231">
        <v>48</v>
      </c>
      <c r="X231" t="s">
        <v>42</v>
      </c>
      <c r="Y231" t="s">
        <v>45</v>
      </c>
      <c r="Z231">
        <v>391</v>
      </c>
      <c r="AB231">
        <v>26</v>
      </c>
      <c r="AC231" s="21">
        <v>1148</v>
      </c>
      <c r="AD231">
        <v>27</v>
      </c>
      <c r="AF231">
        <v>145</v>
      </c>
      <c r="AG231">
        <v>141333</v>
      </c>
      <c r="AH231">
        <v>1791</v>
      </c>
      <c r="AI231">
        <v>2</v>
      </c>
      <c r="AJ231">
        <v>12</v>
      </c>
      <c r="AK231">
        <v>46</v>
      </c>
      <c r="AM231" t="s">
        <v>42</v>
      </c>
      <c r="AN231" t="s">
        <v>45</v>
      </c>
      <c r="AO231">
        <v>471</v>
      </c>
      <c r="AQ231">
        <v>26</v>
      </c>
      <c r="AR231" s="21">
        <v>1053</v>
      </c>
      <c r="AS231">
        <v>58</v>
      </c>
    </row>
    <row r="232" spans="1:45" x14ac:dyDescent="0.35">
      <c r="A232">
        <v>143</v>
      </c>
      <c r="B232">
        <v>141255</v>
      </c>
      <c r="C232">
        <v>1791</v>
      </c>
      <c r="D232">
        <v>2</v>
      </c>
      <c r="E232">
        <v>15</v>
      </c>
      <c r="F232">
        <v>48</v>
      </c>
      <c r="H232" t="s">
        <v>37</v>
      </c>
      <c r="I232" t="s">
        <v>218</v>
      </c>
      <c r="J232">
        <v>541</v>
      </c>
      <c r="L232">
        <v>65</v>
      </c>
      <c r="M232" s="21">
        <v>666</v>
      </c>
      <c r="N232">
        <v>66</v>
      </c>
      <c r="Q232">
        <v>144</v>
      </c>
      <c r="R232">
        <v>141313</v>
      </c>
      <c r="S232">
        <v>1791</v>
      </c>
      <c r="T232">
        <v>2</v>
      </c>
      <c r="U232">
        <v>15</v>
      </c>
      <c r="V232">
        <v>48</v>
      </c>
      <c r="X232" t="s">
        <v>37</v>
      </c>
      <c r="Y232" t="s">
        <v>218</v>
      </c>
      <c r="Z232">
        <v>392</v>
      </c>
      <c r="AB232">
        <v>65</v>
      </c>
      <c r="AC232" s="21">
        <v>333</v>
      </c>
      <c r="AD232">
        <v>34</v>
      </c>
      <c r="AF232">
        <v>145</v>
      </c>
      <c r="AG232">
        <v>141333</v>
      </c>
      <c r="AH232">
        <v>1791</v>
      </c>
      <c r="AI232">
        <v>2</v>
      </c>
      <c r="AJ232">
        <v>14</v>
      </c>
      <c r="AK232">
        <v>47</v>
      </c>
      <c r="AM232" t="s">
        <v>37</v>
      </c>
      <c r="AN232" t="s">
        <v>218</v>
      </c>
      <c r="AO232">
        <v>472</v>
      </c>
      <c r="AQ232">
        <v>65</v>
      </c>
      <c r="AR232" s="21">
        <v>180</v>
      </c>
    </row>
    <row r="233" spans="1:45" x14ac:dyDescent="0.35">
      <c r="A233">
        <v>143</v>
      </c>
      <c r="B233">
        <v>141255</v>
      </c>
      <c r="C233">
        <v>1791</v>
      </c>
      <c r="D233">
        <v>2</v>
      </c>
      <c r="E233">
        <v>15</v>
      </c>
      <c r="F233">
        <v>48</v>
      </c>
      <c r="H233" t="s">
        <v>233</v>
      </c>
      <c r="I233" t="s">
        <v>219</v>
      </c>
      <c r="J233">
        <v>542</v>
      </c>
      <c r="L233">
        <v>66</v>
      </c>
      <c r="M233" s="21">
        <v>2001</v>
      </c>
      <c r="N233">
        <v>84</v>
      </c>
      <c r="Q233">
        <v>144</v>
      </c>
      <c r="R233">
        <v>141313</v>
      </c>
      <c r="S233">
        <v>1791</v>
      </c>
      <c r="T233">
        <v>2</v>
      </c>
      <c r="U233">
        <v>15</v>
      </c>
      <c r="V233">
        <v>48</v>
      </c>
      <c r="X233" t="s">
        <v>233</v>
      </c>
      <c r="Y233" t="s">
        <v>219</v>
      </c>
      <c r="Z233">
        <v>393</v>
      </c>
      <c r="AB233">
        <v>66</v>
      </c>
      <c r="AC233" s="21">
        <v>1000</v>
      </c>
      <c r="AD233">
        <v>92</v>
      </c>
      <c r="AF233">
        <v>145</v>
      </c>
      <c r="AG233">
        <v>141333</v>
      </c>
      <c r="AH233">
        <v>1791</v>
      </c>
      <c r="AI233">
        <v>2</v>
      </c>
      <c r="AJ233">
        <v>14</v>
      </c>
      <c r="AK233">
        <v>48</v>
      </c>
      <c r="AM233" t="s">
        <v>233</v>
      </c>
      <c r="AN233" t="s">
        <v>234</v>
      </c>
      <c r="AO233">
        <v>471</v>
      </c>
      <c r="AQ233">
        <v>66</v>
      </c>
      <c r="AR233" s="21">
        <v>540</v>
      </c>
      <c r="AS233">
        <v>50</v>
      </c>
    </row>
    <row r="234" spans="1:45" x14ac:dyDescent="0.35">
      <c r="A234">
        <v>143</v>
      </c>
      <c r="B234">
        <v>141255</v>
      </c>
      <c r="C234">
        <v>1791</v>
      </c>
      <c r="D234">
        <v>2</v>
      </c>
      <c r="E234">
        <v>16</v>
      </c>
      <c r="F234">
        <v>49</v>
      </c>
      <c r="H234" t="s">
        <v>220</v>
      </c>
      <c r="I234" t="s">
        <v>221</v>
      </c>
      <c r="J234">
        <v>553</v>
      </c>
      <c r="L234">
        <v>70</v>
      </c>
      <c r="M234" s="21">
        <v>268</v>
      </c>
      <c r="N234">
        <v>29</v>
      </c>
      <c r="Q234">
        <v>144</v>
      </c>
      <c r="R234">
        <v>141313</v>
      </c>
      <c r="S234">
        <v>1791</v>
      </c>
      <c r="T234">
        <v>2</v>
      </c>
      <c r="U234">
        <v>16</v>
      </c>
      <c r="V234">
        <v>49</v>
      </c>
      <c r="X234" t="s">
        <v>220</v>
      </c>
      <c r="Y234" t="s">
        <v>221</v>
      </c>
      <c r="Z234">
        <v>399</v>
      </c>
      <c r="AB234">
        <v>70</v>
      </c>
      <c r="AC234" s="21">
        <v>134</v>
      </c>
      <c r="AD234">
        <v>15</v>
      </c>
      <c r="AF234">
        <v>145</v>
      </c>
      <c r="AG234">
        <v>141333</v>
      </c>
      <c r="AH234">
        <v>1791</v>
      </c>
      <c r="AI234">
        <v>2</v>
      </c>
      <c r="AJ234">
        <v>15</v>
      </c>
      <c r="AK234">
        <v>48</v>
      </c>
      <c r="AM234" t="s">
        <v>220</v>
      </c>
      <c r="AN234" t="s">
        <v>235</v>
      </c>
      <c r="AO234">
        <v>479</v>
      </c>
      <c r="AQ234">
        <v>70</v>
      </c>
      <c r="AR234" s="21">
        <v>219</v>
      </c>
      <c r="AS234">
        <v>47</v>
      </c>
    </row>
    <row r="235" spans="1:45" x14ac:dyDescent="0.35">
      <c r="A235">
        <v>143</v>
      </c>
      <c r="B235">
        <v>141255</v>
      </c>
      <c r="C235">
        <v>1791</v>
      </c>
      <c r="D235">
        <v>2</v>
      </c>
      <c r="E235">
        <v>16</v>
      </c>
      <c r="F235">
        <v>49</v>
      </c>
      <c r="G235" t="s">
        <v>23</v>
      </c>
      <c r="H235" t="s">
        <v>30</v>
      </c>
      <c r="I235" t="s">
        <v>84</v>
      </c>
      <c r="J235">
        <v>558</v>
      </c>
      <c r="L235">
        <v>79</v>
      </c>
      <c r="M235" s="21">
        <v>471</v>
      </c>
      <c r="N235">
        <v>16</v>
      </c>
      <c r="Q235">
        <v>144</v>
      </c>
      <c r="R235">
        <v>141313</v>
      </c>
      <c r="S235">
        <v>1791</v>
      </c>
      <c r="T235">
        <v>2</v>
      </c>
      <c r="U235">
        <v>16</v>
      </c>
      <c r="V235">
        <v>49</v>
      </c>
      <c r="W235" t="s">
        <v>23</v>
      </c>
      <c r="X235" t="s">
        <v>30</v>
      </c>
      <c r="Y235" t="s">
        <v>84</v>
      </c>
      <c r="Z235">
        <v>400</v>
      </c>
      <c r="AB235">
        <v>79</v>
      </c>
      <c r="AC235" s="21">
        <v>235</v>
      </c>
      <c r="AD235">
        <v>60</v>
      </c>
      <c r="AF235">
        <v>145</v>
      </c>
      <c r="AG235">
        <v>141333</v>
      </c>
      <c r="AH235">
        <v>1791</v>
      </c>
      <c r="AI235">
        <v>2</v>
      </c>
      <c r="AJ235">
        <v>15</v>
      </c>
      <c r="AK235">
        <v>48</v>
      </c>
      <c r="AM235" t="s">
        <v>30</v>
      </c>
      <c r="AN235" t="s">
        <v>84</v>
      </c>
      <c r="AO235">
        <v>480</v>
      </c>
      <c r="AQ235">
        <v>79</v>
      </c>
      <c r="AR235" s="21">
        <v>409</v>
      </c>
      <c r="AS235">
        <v>21</v>
      </c>
    </row>
    <row r="236" spans="1:45" x14ac:dyDescent="0.35">
      <c r="A236">
        <v>143</v>
      </c>
      <c r="B236">
        <v>141255</v>
      </c>
      <c r="C236">
        <v>1791</v>
      </c>
      <c r="D236">
        <v>2</v>
      </c>
      <c r="E236">
        <v>16</v>
      </c>
      <c r="F236">
        <v>49</v>
      </c>
      <c r="H236" t="s">
        <v>222</v>
      </c>
      <c r="I236" t="s">
        <v>521</v>
      </c>
      <c r="J236">
        <v>559</v>
      </c>
      <c r="L236">
        <v>81</v>
      </c>
      <c r="M236" s="21">
        <v>2431</v>
      </c>
      <c r="N236">
        <v>74</v>
      </c>
      <c r="Q236">
        <v>144</v>
      </c>
      <c r="R236">
        <v>141313</v>
      </c>
      <c r="S236">
        <v>1791</v>
      </c>
      <c r="T236">
        <v>2</v>
      </c>
      <c r="U236">
        <v>16</v>
      </c>
      <c r="V236">
        <v>49</v>
      </c>
      <c r="X236" t="s">
        <v>222</v>
      </c>
      <c r="Y236" t="s">
        <v>521</v>
      </c>
      <c r="Z236">
        <v>401</v>
      </c>
      <c r="AB236">
        <v>81</v>
      </c>
      <c r="AC236" s="21">
        <v>1215</v>
      </c>
      <c r="AD236">
        <v>87</v>
      </c>
      <c r="AF236">
        <v>145</v>
      </c>
      <c r="AG236">
        <v>141333</v>
      </c>
      <c r="AH236">
        <v>1791</v>
      </c>
      <c r="AI236">
        <v>2</v>
      </c>
      <c r="AJ236">
        <v>16</v>
      </c>
      <c r="AK236">
        <v>49</v>
      </c>
      <c r="AM236" t="s">
        <v>222</v>
      </c>
      <c r="AN236" t="s">
        <v>521</v>
      </c>
      <c r="AO236">
        <v>481</v>
      </c>
      <c r="AQ236">
        <v>81</v>
      </c>
      <c r="AR236" s="21">
        <v>656</v>
      </c>
      <c r="AS236">
        <v>56</v>
      </c>
    </row>
    <row r="237" spans="1:45" x14ac:dyDescent="0.35">
      <c r="A237">
        <v>143</v>
      </c>
      <c r="B237">
        <v>141255</v>
      </c>
      <c r="C237">
        <v>1791</v>
      </c>
      <c r="D237">
        <v>2</v>
      </c>
      <c r="E237">
        <v>17</v>
      </c>
      <c r="F237">
        <v>49</v>
      </c>
      <c r="H237" t="s">
        <v>133</v>
      </c>
      <c r="I237" t="s">
        <v>101</v>
      </c>
      <c r="J237">
        <v>561</v>
      </c>
      <c r="L237">
        <v>83</v>
      </c>
      <c r="M237" s="21">
        <v>1087</v>
      </c>
      <c r="N237">
        <v>84</v>
      </c>
      <c r="Q237">
        <v>144</v>
      </c>
      <c r="R237">
        <v>141313</v>
      </c>
      <c r="S237">
        <v>1791</v>
      </c>
      <c r="T237">
        <v>2</v>
      </c>
      <c r="U237">
        <v>17</v>
      </c>
      <c r="V237">
        <v>49</v>
      </c>
      <c r="X237" t="s">
        <v>133</v>
      </c>
      <c r="Y237" t="s">
        <v>101</v>
      </c>
      <c r="Z237">
        <v>403</v>
      </c>
      <c r="AB237">
        <v>83</v>
      </c>
      <c r="AC237" s="21">
        <v>543</v>
      </c>
      <c r="AD237">
        <v>92</v>
      </c>
      <c r="AF237">
        <v>145</v>
      </c>
      <c r="AG237">
        <v>141333</v>
      </c>
      <c r="AH237">
        <v>1791</v>
      </c>
      <c r="AI237">
        <v>2</v>
      </c>
      <c r="AJ237">
        <v>16</v>
      </c>
      <c r="AK237">
        <v>49</v>
      </c>
      <c r="AL237" t="s">
        <v>23</v>
      </c>
      <c r="AM237" t="s">
        <v>133</v>
      </c>
      <c r="AN237" t="s">
        <v>101</v>
      </c>
      <c r="AO237">
        <v>484</v>
      </c>
      <c r="AQ237">
        <v>83</v>
      </c>
      <c r="AR237" s="21">
        <v>578</v>
      </c>
      <c r="AS237">
        <v>28</v>
      </c>
    </row>
    <row r="238" spans="1:45" x14ac:dyDescent="0.35">
      <c r="A238">
        <v>143</v>
      </c>
      <c r="B238">
        <v>141255</v>
      </c>
      <c r="C238">
        <v>1791</v>
      </c>
      <c r="D238">
        <v>2</v>
      </c>
      <c r="E238">
        <v>17</v>
      </c>
      <c r="F238">
        <v>49</v>
      </c>
      <c r="H238" t="s">
        <v>133</v>
      </c>
      <c r="I238" t="s">
        <v>223</v>
      </c>
      <c r="J238">
        <v>562</v>
      </c>
      <c r="L238">
        <v>84</v>
      </c>
      <c r="M238" s="21">
        <v>1643</v>
      </c>
      <c r="N238">
        <v>68</v>
      </c>
      <c r="Q238">
        <v>144</v>
      </c>
      <c r="R238">
        <v>141313</v>
      </c>
      <c r="S238">
        <v>1791</v>
      </c>
      <c r="T238">
        <v>2</v>
      </c>
      <c r="U238">
        <v>17</v>
      </c>
      <c r="V238">
        <v>49</v>
      </c>
      <c r="X238" t="s">
        <v>133</v>
      </c>
      <c r="Y238" t="s">
        <v>223</v>
      </c>
      <c r="Z238">
        <v>404</v>
      </c>
      <c r="AB238">
        <v>84</v>
      </c>
      <c r="AC238" s="21">
        <v>821</v>
      </c>
      <c r="AD238">
        <v>84</v>
      </c>
      <c r="AF238">
        <v>145</v>
      </c>
      <c r="AG238">
        <v>141333</v>
      </c>
      <c r="AH238">
        <v>1791</v>
      </c>
      <c r="AI238">
        <v>2</v>
      </c>
      <c r="AJ238">
        <v>16</v>
      </c>
      <c r="AK238">
        <v>49</v>
      </c>
      <c r="AM238" t="s">
        <v>133</v>
      </c>
      <c r="AN238" t="s">
        <v>236</v>
      </c>
      <c r="AO238">
        <v>485</v>
      </c>
      <c r="AQ238">
        <v>84</v>
      </c>
      <c r="AR238" s="21">
        <v>887</v>
      </c>
      <c r="AS238">
        <v>57</v>
      </c>
    </row>
    <row r="239" spans="1:45" x14ac:dyDescent="0.35">
      <c r="A239">
        <v>143</v>
      </c>
      <c r="B239">
        <v>141255</v>
      </c>
      <c r="C239">
        <v>1791</v>
      </c>
      <c r="D239">
        <v>2</v>
      </c>
      <c r="E239">
        <v>17</v>
      </c>
      <c r="F239">
        <v>50</v>
      </c>
      <c r="H239" t="s">
        <v>24</v>
      </c>
      <c r="I239" t="s">
        <v>157</v>
      </c>
      <c r="J239">
        <v>569</v>
      </c>
      <c r="L239">
        <v>158</v>
      </c>
      <c r="M239" s="21">
        <v>1682</v>
      </c>
      <c r="N239">
        <v>69</v>
      </c>
      <c r="Q239">
        <v>144</v>
      </c>
      <c r="R239">
        <v>141313</v>
      </c>
      <c r="S239">
        <v>1791</v>
      </c>
      <c r="T239">
        <v>2</v>
      </c>
      <c r="U239">
        <v>17</v>
      </c>
      <c r="V239">
        <v>50</v>
      </c>
      <c r="X239" t="s">
        <v>24</v>
      </c>
      <c r="Y239" t="s">
        <v>157</v>
      </c>
      <c r="Z239">
        <v>407</v>
      </c>
      <c r="AB239">
        <v>158</v>
      </c>
      <c r="AC239" s="21">
        <v>841</v>
      </c>
      <c r="AD239">
        <v>34</v>
      </c>
      <c r="AF239">
        <v>145</v>
      </c>
      <c r="AG239">
        <v>141333</v>
      </c>
      <c r="AH239">
        <v>1791</v>
      </c>
      <c r="AI239">
        <v>2</v>
      </c>
      <c r="AJ239">
        <v>17</v>
      </c>
      <c r="AK239">
        <v>49</v>
      </c>
      <c r="AM239" t="s">
        <v>24</v>
      </c>
      <c r="AN239" t="s">
        <v>157</v>
      </c>
      <c r="AO239">
        <v>489</v>
      </c>
      <c r="AQ239">
        <v>158</v>
      </c>
      <c r="AR239" s="21">
        <v>465</v>
      </c>
      <c r="AS239">
        <v>46</v>
      </c>
    </row>
    <row r="240" spans="1:45" x14ac:dyDescent="0.35">
      <c r="A240">
        <v>143</v>
      </c>
      <c r="B240">
        <v>141255</v>
      </c>
      <c r="C240">
        <v>1791</v>
      </c>
      <c r="D240">
        <v>2</v>
      </c>
      <c r="E240">
        <v>18</v>
      </c>
      <c r="F240">
        <v>50</v>
      </c>
      <c r="H240" t="s">
        <v>27</v>
      </c>
      <c r="I240" t="s">
        <v>224</v>
      </c>
      <c r="J240">
        <v>570</v>
      </c>
      <c r="L240">
        <v>158</v>
      </c>
      <c r="M240" s="21">
        <v>5831</v>
      </c>
      <c r="N240">
        <v>67</v>
      </c>
      <c r="Q240">
        <v>144</v>
      </c>
      <c r="R240">
        <v>141313</v>
      </c>
      <c r="S240">
        <v>1791</v>
      </c>
      <c r="T240">
        <v>2</v>
      </c>
      <c r="U240">
        <v>18</v>
      </c>
      <c r="V240">
        <v>50</v>
      </c>
      <c r="X240" t="s">
        <v>27</v>
      </c>
      <c r="Y240" t="s">
        <v>224</v>
      </c>
      <c r="Z240">
        <v>408</v>
      </c>
      <c r="AB240">
        <v>158</v>
      </c>
      <c r="AC240" s="21">
        <v>2915</v>
      </c>
      <c r="AD240">
        <v>83</v>
      </c>
      <c r="AF240">
        <v>145</v>
      </c>
      <c r="AG240">
        <v>141333</v>
      </c>
      <c r="AH240">
        <v>1791</v>
      </c>
      <c r="AI240">
        <v>2</v>
      </c>
      <c r="AJ240">
        <v>17</v>
      </c>
      <c r="AK240">
        <v>49</v>
      </c>
      <c r="AM240" t="s">
        <v>27</v>
      </c>
      <c r="AN240" t="s">
        <v>224</v>
      </c>
      <c r="AO240">
        <v>490</v>
      </c>
      <c r="AQ240">
        <v>158</v>
      </c>
      <c r="AR240" s="21">
        <v>4931</v>
      </c>
      <c r="AS240">
        <v>84</v>
      </c>
    </row>
    <row r="241" spans="1:45" x14ac:dyDescent="0.35">
      <c r="A241">
        <v>143</v>
      </c>
      <c r="B241">
        <v>141255</v>
      </c>
      <c r="C241">
        <v>1791</v>
      </c>
      <c r="D241">
        <v>2</v>
      </c>
      <c r="E241">
        <v>19</v>
      </c>
      <c r="F241">
        <v>50</v>
      </c>
      <c r="H241" t="s">
        <v>42</v>
      </c>
      <c r="I241" t="s">
        <v>45</v>
      </c>
      <c r="J241">
        <v>582</v>
      </c>
      <c r="L241">
        <v>26</v>
      </c>
      <c r="M241" s="21">
        <v>10000</v>
      </c>
      <c r="N241">
        <v>0</v>
      </c>
    </row>
    <row r="242" spans="1:45" x14ac:dyDescent="0.35">
      <c r="A242">
        <v>143</v>
      </c>
      <c r="B242">
        <v>141255</v>
      </c>
      <c r="C242">
        <v>1791</v>
      </c>
      <c r="D242">
        <v>2</v>
      </c>
      <c r="E242">
        <v>21</v>
      </c>
      <c r="F242">
        <v>51</v>
      </c>
      <c r="H242" t="s">
        <v>27</v>
      </c>
      <c r="I242" t="s">
        <v>140</v>
      </c>
      <c r="J242">
        <v>587</v>
      </c>
      <c r="L242">
        <v>90</v>
      </c>
      <c r="M242" s="21">
        <v>470</v>
      </c>
      <c r="N242">
        <v>28</v>
      </c>
      <c r="Q242">
        <v>144</v>
      </c>
      <c r="R242">
        <v>141313</v>
      </c>
      <c r="S242">
        <v>1791</v>
      </c>
      <c r="T242">
        <v>2</v>
      </c>
      <c r="U242">
        <v>21</v>
      </c>
      <c r="V242">
        <v>51</v>
      </c>
      <c r="X242" t="s">
        <v>27</v>
      </c>
      <c r="Y242" t="s">
        <v>140</v>
      </c>
      <c r="Z242">
        <v>415</v>
      </c>
      <c r="AB242">
        <v>90</v>
      </c>
      <c r="AC242" s="21">
        <v>235</v>
      </c>
      <c r="AD242">
        <v>14</v>
      </c>
      <c r="AF242">
        <v>145</v>
      </c>
      <c r="AG242">
        <v>141333</v>
      </c>
      <c r="AH242">
        <v>1791</v>
      </c>
      <c r="AI242">
        <v>2</v>
      </c>
      <c r="AJ242">
        <v>17</v>
      </c>
      <c r="AK242">
        <v>50</v>
      </c>
      <c r="AM242" t="s">
        <v>27</v>
      </c>
      <c r="AN242" t="s">
        <v>140</v>
      </c>
      <c r="AO242">
        <v>497</v>
      </c>
      <c r="AQ242">
        <v>90</v>
      </c>
      <c r="AR242" s="21">
        <v>128</v>
      </c>
      <c r="AS242">
        <v>74</v>
      </c>
    </row>
    <row r="243" spans="1:45" x14ac:dyDescent="0.35">
      <c r="A243">
        <v>143</v>
      </c>
      <c r="B243">
        <v>141255</v>
      </c>
      <c r="C243">
        <v>1791</v>
      </c>
      <c r="D243">
        <v>2</v>
      </c>
      <c r="E243">
        <v>21</v>
      </c>
      <c r="F243">
        <v>51</v>
      </c>
      <c r="H243" t="s">
        <v>107</v>
      </c>
      <c r="I243" t="s">
        <v>109</v>
      </c>
      <c r="J243">
        <v>589</v>
      </c>
      <c r="L243">
        <v>81</v>
      </c>
      <c r="M243" s="21">
        <v>1389</v>
      </c>
      <c r="N243">
        <v>32</v>
      </c>
      <c r="Q243">
        <v>144</v>
      </c>
      <c r="R243">
        <v>141313</v>
      </c>
      <c r="S243">
        <v>1791</v>
      </c>
      <c r="T243">
        <v>2</v>
      </c>
      <c r="U243">
        <v>21</v>
      </c>
      <c r="V243">
        <v>51</v>
      </c>
      <c r="X243" t="s">
        <v>107</v>
      </c>
      <c r="Y243" t="s">
        <v>109</v>
      </c>
      <c r="Z243">
        <v>417</v>
      </c>
      <c r="AB243">
        <v>81</v>
      </c>
      <c r="AC243" s="21">
        <v>694</v>
      </c>
      <c r="AD243">
        <v>68</v>
      </c>
      <c r="AF243">
        <v>145</v>
      </c>
      <c r="AG243">
        <v>141333</v>
      </c>
      <c r="AH243">
        <v>1791</v>
      </c>
      <c r="AI243">
        <v>2</v>
      </c>
      <c r="AJ243">
        <v>18</v>
      </c>
      <c r="AK243">
        <v>50</v>
      </c>
      <c r="AM243" t="s">
        <v>107</v>
      </c>
      <c r="AN243" t="s">
        <v>109</v>
      </c>
      <c r="AO243">
        <v>498</v>
      </c>
      <c r="AQ243">
        <v>81</v>
      </c>
      <c r="AR243" s="21">
        <v>1042</v>
      </c>
      <c r="AS243">
        <v>0</v>
      </c>
    </row>
    <row r="244" spans="1:45" x14ac:dyDescent="0.35">
      <c r="A244">
        <v>143</v>
      </c>
      <c r="B244">
        <v>141255</v>
      </c>
      <c r="C244">
        <v>1791</v>
      </c>
      <c r="D244">
        <v>2</v>
      </c>
      <c r="E244">
        <v>21</v>
      </c>
      <c r="F244">
        <v>51</v>
      </c>
      <c r="H244" t="s">
        <v>107</v>
      </c>
      <c r="I244" t="s">
        <v>109</v>
      </c>
      <c r="J244">
        <v>590</v>
      </c>
      <c r="L244">
        <v>81</v>
      </c>
      <c r="M244" s="21">
        <v>5281</v>
      </c>
      <c r="N244">
        <v>6</v>
      </c>
      <c r="Q244">
        <v>144</v>
      </c>
      <c r="R244">
        <v>141313</v>
      </c>
      <c r="S244">
        <v>1791</v>
      </c>
      <c r="T244">
        <v>2</v>
      </c>
      <c r="U244">
        <v>21</v>
      </c>
      <c r="V244">
        <v>51</v>
      </c>
      <c r="X244" t="s">
        <v>107</v>
      </c>
      <c r="Y244" t="s">
        <v>109</v>
      </c>
      <c r="Z244">
        <v>418</v>
      </c>
      <c r="AB244">
        <v>81</v>
      </c>
      <c r="AC244" s="21">
        <v>2640</v>
      </c>
      <c r="AD244">
        <v>53</v>
      </c>
      <c r="AF244">
        <v>145</v>
      </c>
      <c r="AG244">
        <v>141333</v>
      </c>
      <c r="AH244">
        <v>1791</v>
      </c>
      <c r="AI244">
        <v>2</v>
      </c>
      <c r="AJ244">
        <v>21</v>
      </c>
      <c r="AK244">
        <v>51</v>
      </c>
      <c r="AM244" t="s">
        <v>107</v>
      </c>
      <c r="AN244" t="s">
        <v>109</v>
      </c>
      <c r="AO244">
        <v>499</v>
      </c>
      <c r="AQ244">
        <v>81</v>
      </c>
      <c r="AR244" s="21">
        <v>2748</v>
      </c>
      <c r="AS244">
        <v>42</v>
      </c>
    </row>
    <row r="245" spans="1:45" x14ac:dyDescent="0.35">
      <c r="A245">
        <v>143</v>
      </c>
      <c r="B245">
        <v>141255</v>
      </c>
      <c r="C245">
        <v>1791</v>
      </c>
      <c r="D245">
        <v>2</v>
      </c>
      <c r="E245">
        <v>21</v>
      </c>
      <c r="F245">
        <v>51</v>
      </c>
      <c r="H245" t="s">
        <v>225</v>
      </c>
      <c r="I245" t="s">
        <v>226</v>
      </c>
      <c r="J245">
        <v>592</v>
      </c>
      <c r="L245">
        <v>159</v>
      </c>
      <c r="M245" s="21">
        <v>148</v>
      </c>
      <c r="N245">
        <v>45</v>
      </c>
      <c r="Q245">
        <v>144</v>
      </c>
      <c r="R245">
        <v>141313</v>
      </c>
      <c r="S245">
        <v>1791</v>
      </c>
      <c r="T245">
        <v>2</v>
      </c>
      <c r="U245">
        <v>21</v>
      </c>
      <c r="V245">
        <v>51</v>
      </c>
      <c r="X245" t="s">
        <v>225</v>
      </c>
      <c r="Y245" t="s">
        <v>226</v>
      </c>
      <c r="Z245">
        <v>421</v>
      </c>
      <c r="AB245">
        <v>159</v>
      </c>
      <c r="AC245" s="21">
        <v>74</v>
      </c>
      <c r="AD245">
        <v>22</v>
      </c>
      <c r="AF245">
        <v>145</v>
      </c>
      <c r="AG245">
        <v>141333</v>
      </c>
      <c r="AH245">
        <v>1791</v>
      </c>
      <c r="AI245">
        <v>2</v>
      </c>
      <c r="AJ245">
        <v>21</v>
      </c>
      <c r="AK245">
        <v>51</v>
      </c>
      <c r="AM245" t="s">
        <v>225</v>
      </c>
      <c r="AN245" t="s">
        <v>226</v>
      </c>
      <c r="AO245">
        <v>500</v>
      </c>
      <c r="AQ245">
        <v>149</v>
      </c>
      <c r="AR245" s="21">
        <v>677</v>
      </c>
      <c r="AS245">
        <v>35</v>
      </c>
    </row>
    <row r="246" spans="1:45" x14ac:dyDescent="0.35">
      <c r="A246">
        <v>143</v>
      </c>
      <c r="B246">
        <v>141255</v>
      </c>
      <c r="C246">
        <v>1791</v>
      </c>
      <c r="D246">
        <v>2</v>
      </c>
      <c r="E246">
        <v>22</v>
      </c>
      <c r="F246">
        <v>51</v>
      </c>
      <c r="H246" t="s">
        <v>27</v>
      </c>
      <c r="I246" t="s">
        <v>172</v>
      </c>
      <c r="J246">
        <v>597</v>
      </c>
      <c r="L246">
        <v>150</v>
      </c>
      <c r="M246" s="21">
        <v>8000</v>
      </c>
      <c r="N246">
        <v>0</v>
      </c>
    </row>
    <row r="247" spans="1:45" x14ac:dyDescent="0.35">
      <c r="A247">
        <v>143</v>
      </c>
      <c r="B247">
        <v>141258</v>
      </c>
      <c r="C247">
        <v>1791</v>
      </c>
      <c r="D247">
        <v>2</v>
      </c>
      <c r="E247">
        <v>23</v>
      </c>
      <c r="F247">
        <v>52</v>
      </c>
      <c r="H247" t="s">
        <v>53</v>
      </c>
      <c r="I247" t="s">
        <v>227</v>
      </c>
      <c r="J247">
        <v>603</v>
      </c>
      <c r="L247">
        <v>130</v>
      </c>
      <c r="M247" s="21">
        <v>17060</v>
      </c>
      <c r="N247">
        <v>82</v>
      </c>
      <c r="Q247">
        <v>144</v>
      </c>
      <c r="R247">
        <v>141313</v>
      </c>
      <c r="S247">
        <v>1791</v>
      </c>
      <c r="T247">
        <v>2</v>
      </c>
      <c r="U247">
        <v>23</v>
      </c>
      <c r="V247">
        <v>52</v>
      </c>
      <c r="X247" t="s">
        <v>53</v>
      </c>
      <c r="Y247" t="s">
        <v>227</v>
      </c>
      <c r="Z247">
        <v>423</v>
      </c>
      <c r="AB247">
        <v>130</v>
      </c>
      <c r="AC247" s="21">
        <v>8530</v>
      </c>
      <c r="AD247">
        <v>40</v>
      </c>
      <c r="AF247">
        <v>145</v>
      </c>
      <c r="AG247">
        <v>141333</v>
      </c>
      <c r="AH247">
        <v>1791</v>
      </c>
      <c r="AI247">
        <v>2</v>
      </c>
      <c r="AJ247">
        <v>21</v>
      </c>
      <c r="AK247">
        <v>51</v>
      </c>
      <c r="AM247" t="s">
        <v>53</v>
      </c>
      <c r="AN247" t="s">
        <v>227</v>
      </c>
      <c r="AO247">
        <v>510</v>
      </c>
      <c r="AQ247">
        <v>130</v>
      </c>
      <c r="AR247" s="21">
        <v>11332</v>
      </c>
      <c r="AS247">
        <v>93</v>
      </c>
    </row>
    <row r="248" spans="1:45" x14ac:dyDescent="0.35">
      <c r="A248">
        <v>143</v>
      </c>
      <c r="B248">
        <v>141258</v>
      </c>
      <c r="C248">
        <v>1791</v>
      </c>
      <c r="D248">
        <v>2</v>
      </c>
      <c r="E248">
        <v>24</v>
      </c>
      <c r="F248">
        <v>53</v>
      </c>
      <c r="H248" t="s">
        <v>42</v>
      </c>
      <c r="I248" t="s">
        <v>45</v>
      </c>
      <c r="J248">
        <v>608</v>
      </c>
      <c r="L248">
        <v>27</v>
      </c>
      <c r="M248" s="21">
        <v>53</v>
      </c>
      <c r="N248">
        <v>33</v>
      </c>
      <c r="Q248">
        <v>144</v>
      </c>
      <c r="R248">
        <v>141313</v>
      </c>
      <c r="S248">
        <v>1791</v>
      </c>
      <c r="T248">
        <v>2</v>
      </c>
      <c r="U248">
        <v>24</v>
      </c>
      <c r="V248">
        <v>53</v>
      </c>
      <c r="X248" t="s">
        <v>42</v>
      </c>
      <c r="Y248" t="s">
        <v>45</v>
      </c>
      <c r="Z248">
        <v>426</v>
      </c>
      <c r="AB248">
        <v>27</v>
      </c>
      <c r="AC248" s="21">
        <v>26</v>
      </c>
      <c r="AD248">
        <v>67</v>
      </c>
      <c r="AF248">
        <v>145</v>
      </c>
      <c r="AG248">
        <v>141333</v>
      </c>
      <c r="AH248">
        <v>1791</v>
      </c>
      <c r="AI248">
        <v>2</v>
      </c>
      <c r="AJ248">
        <v>21</v>
      </c>
      <c r="AK248">
        <v>52</v>
      </c>
      <c r="AM248" t="s">
        <v>42</v>
      </c>
      <c r="AN248" t="s">
        <v>45</v>
      </c>
      <c r="AO248">
        <v>511</v>
      </c>
      <c r="AQ248">
        <v>27</v>
      </c>
      <c r="AR248" s="21">
        <v>692</v>
      </c>
      <c r="AS248">
        <v>30</v>
      </c>
    </row>
    <row r="249" spans="1:45" x14ac:dyDescent="0.35">
      <c r="AF249">
        <v>145</v>
      </c>
      <c r="AG249">
        <v>141333</v>
      </c>
      <c r="AH249">
        <v>1791</v>
      </c>
      <c r="AI249">
        <v>2</v>
      </c>
      <c r="AJ249">
        <v>23</v>
      </c>
      <c r="AK249">
        <v>52</v>
      </c>
      <c r="AM249" t="s">
        <v>42</v>
      </c>
      <c r="AN249" t="s">
        <v>45</v>
      </c>
      <c r="AO249">
        <v>512</v>
      </c>
      <c r="AQ249">
        <v>27</v>
      </c>
      <c r="AR249" s="21">
        <v>68</v>
      </c>
      <c r="AS249">
        <v>36</v>
      </c>
    </row>
    <row r="250" spans="1:45" x14ac:dyDescent="0.35">
      <c r="A250">
        <v>143</v>
      </c>
      <c r="B250">
        <v>141258</v>
      </c>
      <c r="C250">
        <v>1791</v>
      </c>
      <c r="D250">
        <v>2</v>
      </c>
      <c r="E250">
        <v>25</v>
      </c>
      <c r="F250">
        <v>54</v>
      </c>
      <c r="H250" t="s">
        <v>33</v>
      </c>
      <c r="I250" t="s">
        <v>49</v>
      </c>
      <c r="J250">
        <v>625</v>
      </c>
      <c r="L250">
        <v>18</v>
      </c>
      <c r="M250" s="21">
        <v>3226</v>
      </c>
      <c r="N250">
        <v>16</v>
      </c>
      <c r="AF250">
        <v>145</v>
      </c>
      <c r="AG250">
        <v>141333</v>
      </c>
      <c r="AH250">
        <v>1791</v>
      </c>
      <c r="AI250">
        <v>2</v>
      </c>
      <c r="AJ250">
        <v>24</v>
      </c>
      <c r="AK250">
        <v>53</v>
      </c>
      <c r="AM250" t="s">
        <v>33</v>
      </c>
      <c r="AN250" t="s">
        <v>49</v>
      </c>
      <c r="AO250">
        <v>526</v>
      </c>
      <c r="AQ250">
        <v>18</v>
      </c>
      <c r="AR250" s="21">
        <v>7858</v>
      </c>
      <c r="AS250">
        <v>40</v>
      </c>
    </row>
    <row r="251" spans="1:45" x14ac:dyDescent="0.35">
      <c r="A251">
        <v>143</v>
      </c>
      <c r="B251">
        <v>141258</v>
      </c>
      <c r="C251">
        <v>1791</v>
      </c>
      <c r="D251">
        <v>2</v>
      </c>
      <c r="E251">
        <v>25</v>
      </c>
      <c r="F251">
        <v>54</v>
      </c>
      <c r="H251" t="s">
        <v>147</v>
      </c>
      <c r="I251" t="s">
        <v>156</v>
      </c>
      <c r="J251">
        <v>626</v>
      </c>
      <c r="L251">
        <v>45</v>
      </c>
      <c r="M251" s="21">
        <v>13869</v>
      </c>
      <c r="N251">
        <v>61</v>
      </c>
    </row>
    <row r="252" spans="1:45" x14ac:dyDescent="0.35">
      <c r="A252">
        <v>143</v>
      </c>
      <c r="B252">
        <v>141258</v>
      </c>
      <c r="C252">
        <v>1791</v>
      </c>
      <c r="D252">
        <v>2</v>
      </c>
      <c r="E252">
        <v>25</v>
      </c>
      <c r="F252">
        <v>54</v>
      </c>
      <c r="H252" t="s">
        <v>27</v>
      </c>
      <c r="I252" t="s">
        <v>59</v>
      </c>
      <c r="J252">
        <v>627</v>
      </c>
      <c r="L252">
        <v>112</v>
      </c>
      <c r="M252" s="21">
        <v>4496</v>
      </c>
      <c r="N252">
        <v>21</v>
      </c>
    </row>
    <row r="253" spans="1:45" x14ac:dyDescent="0.35">
      <c r="A253">
        <v>143</v>
      </c>
      <c r="B253">
        <v>141258</v>
      </c>
      <c r="C253">
        <v>1791</v>
      </c>
      <c r="D253">
        <v>2</v>
      </c>
      <c r="E253">
        <v>25</v>
      </c>
      <c r="F253">
        <v>54</v>
      </c>
      <c r="H253" t="s">
        <v>33</v>
      </c>
      <c r="I253" t="s">
        <v>49</v>
      </c>
      <c r="J253">
        <v>628</v>
      </c>
      <c r="L253">
        <v>18</v>
      </c>
      <c r="M253" s="21">
        <v>2000</v>
      </c>
      <c r="N253">
        <v>0</v>
      </c>
    </row>
    <row r="254" spans="1:45" x14ac:dyDescent="0.35">
      <c r="Q254">
        <v>144</v>
      </c>
      <c r="R254">
        <v>141313</v>
      </c>
      <c r="S254">
        <v>1791</v>
      </c>
      <c r="T254">
        <v>2</v>
      </c>
      <c r="U254">
        <v>25</v>
      </c>
      <c r="V254">
        <v>54</v>
      </c>
      <c r="X254" t="s">
        <v>122</v>
      </c>
      <c r="Y254" t="s">
        <v>733</v>
      </c>
      <c r="Z254">
        <v>438</v>
      </c>
      <c r="AB254">
        <v>51</v>
      </c>
      <c r="AC254" s="21">
        <v>14886</v>
      </c>
      <c r="AD254">
        <v>10</v>
      </c>
    </row>
    <row r="255" spans="1:45" x14ac:dyDescent="0.35">
      <c r="A255">
        <v>143</v>
      </c>
      <c r="B255">
        <v>141258</v>
      </c>
      <c r="C255">
        <v>1791</v>
      </c>
      <c r="D255">
        <v>2</v>
      </c>
      <c r="E255">
        <v>25</v>
      </c>
      <c r="F255">
        <v>54</v>
      </c>
      <c r="H255" t="s">
        <v>28</v>
      </c>
      <c r="I255" t="s">
        <v>29</v>
      </c>
      <c r="J255">
        <v>629</v>
      </c>
      <c r="L255">
        <v>151</v>
      </c>
      <c r="M255" s="21">
        <v>7406</v>
      </c>
      <c r="N255">
        <v>69</v>
      </c>
    </row>
    <row r="256" spans="1:45" x14ac:dyDescent="0.35">
      <c r="A256">
        <v>143</v>
      </c>
      <c r="B256">
        <v>141258</v>
      </c>
      <c r="C256">
        <v>1791</v>
      </c>
      <c r="D256">
        <v>2</v>
      </c>
      <c r="E256">
        <v>25</v>
      </c>
      <c r="F256">
        <v>54</v>
      </c>
      <c r="H256" t="s">
        <v>27</v>
      </c>
      <c r="I256" t="s">
        <v>59</v>
      </c>
      <c r="J256">
        <v>630</v>
      </c>
      <c r="L256">
        <v>112</v>
      </c>
      <c r="M256" s="21">
        <v>4650</v>
      </c>
      <c r="N256">
        <v>31</v>
      </c>
    </row>
    <row r="257" spans="1:46" x14ac:dyDescent="0.35">
      <c r="A257">
        <v>143</v>
      </c>
      <c r="B257">
        <v>141258</v>
      </c>
      <c r="C257">
        <v>1791</v>
      </c>
      <c r="D257">
        <v>2</v>
      </c>
      <c r="E257">
        <v>26</v>
      </c>
      <c r="F257">
        <v>55</v>
      </c>
      <c r="H257" t="s">
        <v>128</v>
      </c>
      <c r="I257" t="s">
        <v>38</v>
      </c>
      <c r="J257">
        <v>634</v>
      </c>
      <c r="L257">
        <v>106</v>
      </c>
      <c r="M257" s="21">
        <v>309</v>
      </c>
      <c r="N257">
        <v>33</v>
      </c>
      <c r="Q257">
        <v>144</v>
      </c>
      <c r="R257">
        <v>141313</v>
      </c>
      <c r="S257">
        <v>1791</v>
      </c>
      <c r="T257">
        <v>2</v>
      </c>
      <c r="U257">
        <v>26</v>
      </c>
      <c r="V257">
        <v>55</v>
      </c>
      <c r="X257" t="s">
        <v>128</v>
      </c>
      <c r="Y257" t="s">
        <v>38</v>
      </c>
      <c r="Z257">
        <v>439</v>
      </c>
      <c r="AB257">
        <v>106</v>
      </c>
      <c r="AC257" s="21">
        <v>154</v>
      </c>
      <c r="AD257">
        <v>67</v>
      </c>
      <c r="AF257">
        <v>145</v>
      </c>
      <c r="AG257">
        <v>141333</v>
      </c>
      <c r="AH257">
        <v>1791</v>
      </c>
      <c r="AI257">
        <v>2</v>
      </c>
      <c r="AJ257">
        <v>24</v>
      </c>
      <c r="AK257">
        <v>53</v>
      </c>
      <c r="AM257" t="s">
        <v>145</v>
      </c>
      <c r="AO257">
        <v>529</v>
      </c>
      <c r="AQ257">
        <v>106</v>
      </c>
      <c r="AR257" s="21">
        <v>3578</v>
      </c>
      <c r="AS257">
        <v>74</v>
      </c>
    </row>
    <row r="258" spans="1:46" x14ac:dyDescent="0.35">
      <c r="A258">
        <v>143</v>
      </c>
      <c r="B258">
        <v>141258</v>
      </c>
      <c r="C258">
        <v>1791</v>
      </c>
      <c r="D258">
        <v>2</v>
      </c>
      <c r="E258">
        <v>26</v>
      </c>
      <c r="F258">
        <v>55</v>
      </c>
      <c r="H258" t="s">
        <v>67</v>
      </c>
      <c r="I258" t="s">
        <v>305</v>
      </c>
      <c r="J258">
        <v>635</v>
      </c>
      <c r="L258">
        <v>135</v>
      </c>
      <c r="M258" s="21">
        <v>4031</v>
      </c>
      <c r="N258">
        <v>74</v>
      </c>
      <c r="Q258">
        <v>144</v>
      </c>
      <c r="R258">
        <v>141313</v>
      </c>
      <c r="S258">
        <v>1791</v>
      </c>
      <c r="T258">
        <v>2</v>
      </c>
      <c r="U258">
        <v>26</v>
      </c>
      <c r="V258">
        <v>55</v>
      </c>
      <c r="X258" t="s">
        <v>67</v>
      </c>
      <c r="Y258" t="s">
        <v>305</v>
      </c>
      <c r="Z258">
        <v>440</v>
      </c>
      <c r="AB258">
        <v>135</v>
      </c>
      <c r="AC258" s="21">
        <v>2015</v>
      </c>
      <c r="AD258">
        <v>88</v>
      </c>
      <c r="AF258">
        <v>145</v>
      </c>
      <c r="AG258">
        <v>141333</v>
      </c>
      <c r="AH258">
        <v>1791</v>
      </c>
      <c r="AI258">
        <v>2</v>
      </c>
      <c r="AJ258">
        <v>25</v>
      </c>
      <c r="AK258">
        <v>55</v>
      </c>
      <c r="AM258" t="s">
        <v>67</v>
      </c>
      <c r="AN258" t="s">
        <v>305</v>
      </c>
      <c r="AO258">
        <v>530</v>
      </c>
      <c r="AQ258">
        <v>135</v>
      </c>
      <c r="AR258" s="21">
        <v>1088</v>
      </c>
      <c r="AS258">
        <v>57</v>
      </c>
    </row>
    <row r="259" spans="1:46" x14ac:dyDescent="0.35">
      <c r="A259">
        <v>143</v>
      </c>
      <c r="B259">
        <v>141258</v>
      </c>
      <c r="C259">
        <v>1791</v>
      </c>
      <c r="D259">
        <v>2</v>
      </c>
      <c r="E259">
        <v>26</v>
      </c>
      <c r="F259">
        <v>55</v>
      </c>
      <c r="H259" t="s">
        <v>30</v>
      </c>
      <c r="I259" t="s">
        <v>38</v>
      </c>
      <c r="J259">
        <v>638</v>
      </c>
      <c r="L259">
        <v>41</v>
      </c>
      <c r="M259" s="21">
        <v>1243</v>
      </c>
      <c r="N259">
        <v>45</v>
      </c>
      <c r="Q259">
        <v>144</v>
      </c>
      <c r="R259">
        <v>141313</v>
      </c>
      <c r="S259">
        <v>1791</v>
      </c>
      <c r="T259">
        <v>2</v>
      </c>
      <c r="U259">
        <v>26</v>
      </c>
      <c r="V259">
        <v>55</v>
      </c>
      <c r="X259" t="s">
        <v>30</v>
      </c>
      <c r="Y259" t="s">
        <v>38</v>
      </c>
      <c r="Z259">
        <v>442</v>
      </c>
      <c r="AB259">
        <v>41</v>
      </c>
      <c r="AC259" s="21">
        <v>621</v>
      </c>
      <c r="AD259">
        <v>72</v>
      </c>
      <c r="AF259">
        <v>145</v>
      </c>
      <c r="AG259">
        <v>141333</v>
      </c>
      <c r="AH259">
        <v>1791</v>
      </c>
      <c r="AI259">
        <v>2</v>
      </c>
      <c r="AJ259">
        <v>26</v>
      </c>
      <c r="AK259">
        <v>55</v>
      </c>
      <c r="AM259" t="s">
        <v>30</v>
      </c>
      <c r="AN259" t="s">
        <v>38</v>
      </c>
      <c r="AO259">
        <v>531</v>
      </c>
      <c r="AQ259">
        <v>41</v>
      </c>
      <c r="AR259" s="21">
        <v>12174</v>
      </c>
      <c r="AS259">
        <v>68</v>
      </c>
    </row>
    <row r="260" spans="1:46" x14ac:dyDescent="0.35">
      <c r="Q260">
        <v>144</v>
      </c>
      <c r="R260">
        <v>141313</v>
      </c>
      <c r="S260">
        <v>1791</v>
      </c>
      <c r="T260">
        <v>2</v>
      </c>
      <c r="U260">
        <v>26</v>
      </c>
      <c r="V260">
        <v>55</v>
      </c>
      <c r="X260" t="s">
        <v>209</v>
      </c>
      <c r="Y260" t="s">
        <v>157</v>
      </c>
      <c r="Z260">
        <v>441</v>
      </c>
      <c r="AB260">
        <v>56</v>
      </c>
      <c r="AC260" s="21">
        <v>1620</v>
      </c>
      <c r="AD260">
        <v>40</v>
      </c>
    </row>
    <row r="261" spans="1:46" x14ac:dyDescent="0.35">
      <c r="A261">
        <v>143</v>
      </c>
      <c r="B261">
        <v>141258</v>
      </c>
      <c r="C261">
        <v>1791</v>
      </c>
      <c r="D261">
        <v>2</v>
      </c>
      <c r="E261">
        <v>28</v>
      </c>
      <c r="F261">
        <v>56</v>
      </c>
      <c r="H261" t="s">
        <v>36</v>
      </c>
      <c r="I261" t="s">
        <v>44</v>
      </c>
      <c r="J261">
        <v>648</v>
      </c>
      <c r="L261">
        <v>11</v>
      </c>
      <c r="M261" s="21">
        <v>22587</v>
      </c>
      <c r="N261">
        <v>47</v>
      </c>
      <c r="Q261">
        <v>144</v>
      </c>
      <c r="R261">
        <v>141313</v>
      </c>
      <c r="S261">
        <v>1791</v>
      </c>
      <c r="T261">
        <v>2</v>
      </c>
      <c r="U261">
        <v>28</v>
      </c>
      <c r="V261">
        <v>56</v>
      </c>
      <c r="X261" t="s">
        <v>36</v>
      </c>
      <c r="Y261" t="s">
        <v>44</v>
      </c>
      <c r="Z261">
        <v>445</v>
      </c>
      <c r="AB261">
        <v>11</v>
      </c>
      <c r="AC261" s="21">
        <v>7061</v>
      </c>
      <c r="AD261">
        <v>6</v>
      </c>
      <c r="AF261">
        <v>145</v>
      </c>
      <c r="AG261">
        <v>141333</v>
      </c>
      <c r="AH261">
        <v>1791</v>
      </c>
      <c r="AI261">
        <v>2</v>
      </c>
      <c r="AJ261">
        <v>26</v>
      </c>
      <c r="AK261">
        <v>55</v>
      </c>
      <c r="AM261" t="s">
        <v>36</v>
      </c>
      <c r="AN261" t="s">
        <v>44</v>
      </c>
      <c r="AO261">
        <v>532</v>
      </c>
      <c r="AQ261">
        <v>11</v>
      </c>
      <c r="AR261" s="21">
        <v>11203</v>
      </c>
      <c r="AS261">
        <v>6</v>
      </c>
    </row>
    <row r="262" spans="1:46" x14ac:dyDescent="0.35">
      <c r="A262">
        <v>143</v>
      </c>
      <c r="B262">
        <v>141258</v>
      </c>
      <c r="C262">
        <v>1791</v>
      </c>
      <c r="D262">
        <v>2</v>
      </c>
      <c r="E262">
        <v>28</v>
      </c>
      <c r="F262">
        <v>56</v>
      </c>
      <c r="H262" t="s">
        <v>30</v>
      </c>
      <c r="I262" t="s">
        <v>38</v>
      </c>
      <c r="J262">
        <v>649</v>
      </c>
      <c r="L262">
        <v>41</v>
      </c>
      <c r="M262" s="21">
        <v>5068</v>
      </c>
      <c r="N262">
        <v>0</v>
      </c>
      <c r="Q262">
        <v>144</v>
      </c>
      <c r="R262">
        <v>141313</v>
      </c>
    </row>
    <row r="263" spans="1:46" x14ac:dyDescent="0.35">
      <c r="A263">
        <v>143</v>
      </c>
      <c r="B263">
        <v>141258</v>
      </c>
      <c r="C263">
        <v>1791</v>
      </c>
      <c r="D263">
        <v>2</v>
      </c>
      <c r="E263">
        <v>28</v>
      </c>
      <c r="F263">
        <v>56</v>
      </c>
      <c r="H263" t="s">
        <v>104</v>
      </c>
      <c r="I263" t="s">
        <v>105</v>
      </c>
      <c r="J263">
        <v>652</v>
      </c>
      <c r="L263">
        <v>60</v>
      </c>
      <c r="M263" s="21">
        <v>2629</v>
      </c>
      <c r="N263">
        <v>64</v>
      </c>
      <c r="Q263">
        <v>144</v>
      </c>
      <c r="R263">
        <v>141313</v>
      </c>
      <c r="S263">
        <v>1791</v>
      </c>
      <c r="T263">
        <v>2</v>
      </c>
      <c r="U263">
        <v>28</v>
      </c>
      <c r="V263">
        <v>56</v>
      </c>
      <c r="X263" t="s">
        <v>104</v>
      </c>
      <c r="Y263" t="s">
        <v>105</v>
      </c>
      <c r="Z263">
        <v>447</v>
      </c>
      <c r="AB263">
        <v>60</v>
      </c>
      <c r="AC263" s="21">
        <v>1314</v>
      </c>
      <c r="AD263">
        <v>83</v>
      </c>
      <c r="AF263">
        <v>145</v>
      </c>
      <c r="AG263">
        <v>141333</v>
      </c>
      <c r="AH263">
        <v>1791</v>
      </c>
      <c r="AI263">
        <v>2</v>
      </c>
      <c r="AJ263">
        <v>26</v>
      </c>
      <c r="AK263">
        <v>55</v>
      </c>
      <c r="AM263" t="s">
        <v>104</v>
      </c>
      <c r="AN263" t="s">
        <v>105</v>
      </c>
      <c r="AO263">
        <v>533</v>
      </c>
      <c r="AQ263">
        <v>60</v>
      </c>
      <c r="AR263" s="21">
        <v>967</v>
      </c>
      <c r="AS263">
        <v>70</v>
      </c>
    </row>
    <row r="264" spans="1:46" x14ac:dyDescent="0.35">
      <c r="A264">
        <v>143</v>
      </c>
      <c r="B264">
        <v>141258</v>
      </c>
      <c r="C264">
        <v>1791</v>
      </c>
      <c r="D264">
        <v>2</v>
      </c>
      <c r="E264">
        <v>28</v>
      </c>
      <c r="F264">
        <v>57</v>
      </c>
      <c r="H264" t="s">
        <v>28</v>
      </c>
      <c r="I264" t="s">
        <v>29</v>
      </c>
      <c r="J264">
        <v>653</v>
      </c>
      <c r="L264">
        <v>161</v>
      </c>
      <c r="M264" s="21">
        <v>63338</v>
      </c>
      <c r="N264">
        <v>39</v>
      </c>
      <c r="Q264">
        <v>144</v>
      </c>
      <c r="R264">
        <v>141313</v>
      </c>
      <c r="S264">
        <v>1791</v>
      </c>
      <c r="T264">
        <v>2</v>
      </c>
      <c r="U264">
        <v>28</v>
      </c>
      <c r="V264">
        <v>57</v>
      </c>
      <c r="X264" t="s">
        <v>28</v>
      </c>
      <c r="Y264" t="s">
        <v>29</v>
      </c>
      <c r="Z264">
        <v>448</v>
      </c>
      <c r="AB264">
        <v>151</v>
      </c>
      <c r="AC264" s="21">
        <v>31319</v>
      </c>
      <c r="AD264">
        <v>21</v>
      </c>
      <c r="AF264">
        <v>145</v>
      </c>
      <c r="AG264">
        <v>141339</v>
      </c>
      <c r="AH264">
        <v>1791</v>
      </c>
      <c r="AI264">
        <v>3</v>
      </c>
      <c r="AJ264">
        <v>2</v>
      </c>
      <c r="AK264">
        <v>58</v>
      </c>
      <c r="AM264" t="s">
        <v>28</v>
      </c>
      <c r="AN264" t="s">
        <v>29</v>
      </c>
      <c r="AO264">
        <v>552</v>
      </c>
      <c r="AQ264">
        <v>151</v>
      </c>
      <c r="AR264" s="21">
        <v>27305</v>
      </c>
      <c r="AS264">
        <v>14</v>
      </c>
      <c r="AT264" s="22">
        <f>SUM(AR$14:AR294)+SUM(AS$14:AS294)/100-AT$321-AT$638</f>
        <v>838884.59</v>
      </c>
    </row>
    <row r="265" spans="1:46" x14ac:dyDescent="0.35">
      <c r="A265">
        <v>143</v>
      </c>
      <c r="B265">
        <v>141258</v>
      </c>
      <c r="C265">
        <v>1791</v>
      </c>
      <c r="D265">
        <v>3</v>
      </c>
      <c r="E265">
        <v>1</v>
      </c>
      <c r="F265">
        <v>57</v>
      </c>
      <c r="H265" t="s">
        <v>27</v>
      </c>
      <c r="I265" t="s">
        <v>59</v>
      </c>
      <c r="J265">
        <v>658</v>
      </c>
      <c r="L265">
        <v>112</v>
      </c>
      <c r="M265" s="21">
        <v>32987</v>
      </c>
      <c r="N265">
        <v>88</v>
      </c>
      <c r="Q265">
        <v>144</v>
      </c>
      <c r="R265">
        <v>141313</v>
      </c>
      <c r="S265">
        <v>1791</v>
      </c>
      <c r="T265">
        <v>3</v>
      </c>
      <c r="U265">
        <v>1</v>
      </c>
      <c r="V265">
        <v>57</v>
      </c>
      <c r="X265" t="s">
        <v>27</v>
      </c>
      <c r="Y265" t="s">
        <v>59</v>
      </c>
      <c r="Z265">
        <v>450</v>
      </c>
      <c r="AB265">
        <v>112</v>
      </c>
      <c r="AC265" s="21">
        <v>15371</v>
      </c>
      <c r="AD265">
        <v>48</v>
      </c>
      <c r="AF265">
        <v>145</v>
      </c>
      <c r="AG265">
        <v>141333</v>
      </c>
      <c r="AH265">
        <v>1791</v>
      </c>
      <c r="AI265">
        <v>2</v>
      </c>
      <c r="AJ265">
        <v>28</v>
      </c>
      <c r="AK265">
        <v>56</v>
      </c>
      <c r="AM265" t="s">
        <v>237</v>
      </c>
      <c r="AN265" t="s">
        <v>238</v>
      </c>
      <c r="AO265">
        <v>535</v>
      </c>
      <c r="AQ265">
        <v>138</v>
      </c>
      <c r="AR265" s="21">
        <v>1618</v>
      </c>
      <c r="AS265">
        <v>44</v>
      </c>
    </row>
    <row r="266" spans="1:46" x14ac:dyDescent="0.35">
      <c r="A266">
        <v>143</v>
      </c>
      <c r="B266">
        <v>141258</v>
      </c>
      <c r="C266">
        <v>1791</v>
      </c>
      <c r="D266">
        <v>3</v>
      </c>
      <c r="E266">
        <v>1</v>
      </c>
      <c r="F266">
        <v>57</v>
      </c>
      <c r="H266" t="s">
        <v>104</v>
      </c>
      <c r="I266" t="s">
        <v>105</v>
      </c>
      <c r="J266">
        <v>659</v>
      </c>
      <c r="L266">
        <v>60</v>
      </c>
      <c r="M266" s="21">
        <v>1990</v>
      </c>
      <c r="N266">
        <v>53</v>
      </c>
      <c r="Q266">
        <v>144</v>
      </c>
      <c r="R266">
        <v>141317</v>
      </c>
      <c r="S266">
        <v>1791</v>
      </c>
      <c r="T266">
        <v>3</v>
      </c>
      <c r="U266">
        <v>1</v>
      </c>
      <c r="V266">
        <v>57</v>
      </c>
      <c r="X266" t="s">
        <v>104</v>
      </c>
      <c r="Y266" t="s">
        <v>105</v>
      </c>
      <c r="Z266">
        <v>451</v>
      </c>
      <c r="AB266">
        <v>60</v>
      </c>
      <c r="AC266" s="21">
        <v>995</v>
      </c>
      <c r="AD266">
        <v>26</v>
      </c>
      <c r="AF266">
        <v>145</v>
      </c>
      <c r="AG266">
        <v>141339</v>
      </c>
      <c r="AH266">
        <v>1791</v>
      </c>
      <c r="AI266">
        <v>2</v>
      </c>
      <c r="AJ266">
        <v>28</v>
      </c>
      <c r="AK266">
        <v>57</v>
      </c>
      <c r="AM266" t="s">
        <v>104</v>
      </c>
      <c r="AN266" t="s">
        <v>105</v>
      </c>
      <c r="AO266">
        <v>536</v>
      </c>
      <c r="AQ266">
        <v>60</v>
      </c>
      <c r="AR266" s="21">
        <v>1394</v>
      </c>
      <c r="AS266">
        <v>24</v>
      </c>
    </row>
    <row r="267" spans="1:46" x14ac:dyDescent="0.35">
      <c r="Q267">
        <v>144</v>
      </c>
      <c r="R267">
        <v>141317</v>
      </c>
      <c r="S267">
        <v>1791</v>
      </c>
      <c r="T267">
        <v>3</v>
      </c>
      <c r="U267">
        <v>1</v>
      </c>
      <c r="V267">
        <v>57</v>
      </c>
      <c r="X267" t="s">
        <v>43</v>
      </c>
      <c r="Y267" t="s">
        <v>189</v>
      </c>
      <c r="Z267">
        <v>452</v>
      </c>
      <c r="AB267">
        <v>75</v>
      </c>
      <c r="AC267" s="21">
        <v>5000</v>
      </c>
      <c r="AD267">
        <v>0</v>
      </c>
    </row>
    <row r="268" spans="1:46" x14ac:dyDescent="0.35">
      <c r="A268">
        <v>143</v>
      </c>
      <c r="B268">
        <v>141258</v>
      </c>
      <c r="C268">
        <v>1791</v>
      </c>
      <c r="D268">
        <v>3</v>
      </c>
      <c r="E268">
        <v>1</v>
      </c>
      <c r="F268">
        <v>58</v>
      </c>
      <c r="H268" t="s">
        <v>228</v>
      </c>
      <c r="I268" t="s">
        <v>229</v>
      </c>
      <c r="J268">
        <v>660</v>
      </c>
      <c r="L268">
        <v>40</v>
      </c>
      <c r="M268" s="21">
        <v>365</v>
      </c>
      <c r="N268">
        <v>78</v>
      </c>
      <c r="Q268">
        <v>144</v>
      </c>
      <c r="R268">
        <v>141317</v>
      </c>
      <c r="S268">
        <v>1791</v>
      </c>
      <c r="T268">
        <v>3</v>
      </c>
      <c r="U268">
        <v>1</v>
      </c>
      <c r="V268">
        <v>58</v>
      </c>
      <c r="X268" t="s">
        <v>228</v>
      </c>
      <c r="Y268" t="s">
        <v>229</v>
      </c>
      <c r="Z268">
        <v>453</v>
      </c>
      <c r="AB268">
        <v>40</v>
      </c>
      <c r="AC268" s="21">
        <v>182</v>
      </c>
      <c r="AD268">
        <v>90</v>
      </c>
      <c r="AF268">
        <v>145</v>
      </c>
      <c r="AG268">
        <v>141339</v>
      </c>
      <c r="AH268">
        <v>1791</v>
      </c>
      <c r="AI268">
        <v>3</v>
      </c>
      <c r="AJ268">
        <v>1</v>
      </c>
      <c r="AK268">
        <v>57</v>
      </c>
      <c r="AM268" t="s">
        <v>228</v>
      </c>
      <c r="AN268" t="s">
        <v>229</v>
      </c>
      <c r="AO268">
        <v>542</v>
      </c>
      <c r="AQ268">
        <v>40</v>
      </c>
      <c r="AR268" s="21">
        <v>197</v>
      </c>
      <c r="AS268">
        <v>52</v>
      </c>
    </row>
    <row r="269" spans="1:46" x14ac:dyDescent="0.35">
      <c r="A269">
        <v>143</v>
      </c>
      <c r="B269">
        <v>141258</v>
      </c>
      <c r="C269">
        <v>1791</v>
      </c>
      <c r="D269">
        <v>3</v>
      </c>
      <c r="E269">
        <v>1</v>
      </c>
      <c r="F269">
        <v>58</v>
      </c>
      <c r="H269" t="s">
        <v>230</v>
      </c>
      <c r="I269" t="s">
        <v>229</v>
      </c>
      <c r="J269">
        <v>661</v>
      </c>
      <c r="L269">
        <v>41</v>
      </c>
      <c r="M269" s="21">
        <v>535</v>
      </c>
      <c r="N269">
        <v>24</v>
      </c>
      <c r="Q269">
        <v>144</v>
      </c>
      <c r="R269">
        <v>141317</v>
      </c>
      <c r="S269">
        <v>1791</v>
      </c>
      <c r="T269">
        <v>3</v>
      </c>
      <c r="U269">
        <v>1</v>
      </c>
      <c r="V269">
        <v>58</v>
      </c>
      <c r="X269" t="s">
        <v>230</v>
      </c>
      <c r="Y269" t="s">
        <v>229</v>
      </c>
      <c r="Z269">
        <v>454</v>
      </c>
      <c r="AB269">
        <v>41</v>
      </c>
      <c r="AC269" s="21">
        <v>267</v>
      </c>
      <c r="AD269">
        <v>64</v>
      </c>
      <c r="AF269">
        <v>145</v>
      </c>
      <c r="AG269">
        <v>141339</v>
      </c>
      <c r="AH269">
        <v>1791</v>
      </c>
      <c r="AI269">
        <v>3</v>
      </c>
      <c r="AJ269">
        <v>1</v>
      </c>
      <c r="AK269">
        <v>57</v>
      </c>
      <c r="AM269" t="s">
        <v>230</v>
      </c>
      <c r="AN269" t="s">
        <v>229</v>
      </c>
      <c r="AO269">
        <v>543</v>
      </c>
      <c r="AQ269">
        <v>41</v>
      </c>
      <c r="AR269" s="21">
        <v>477</v>
      </c>
      <c r="AS269">
        <v>36</v>
      </c>
    </row>
    <row r="270" spans="1:46" x14ac:dyDescent="0.35">
      <c r="A270">
        <v>143</v>
      </c>
      <c r="B270">
        <v>141258</v>
      </c>
      <c r="C270">
        <v>1791</v>
      </c>
      <c r="D270">
        <v>2</v>
      </c>
      <c r="E270">
        <v>26</v>
      </c>
      <c r="F270">
        <v>55</v>
      </c>
      <c r="H270" t="s">
        <v>33</v>
      </c>
      <c r="I270" t="s">
        <v>49</v>
      </c>
      <c r="J270">
        <v>636</v>
      </c>
      <c r="L270">
        <v>18</v>
      </c>
      <c r="M270" s="21">
        <v>17213</v>
      </c>
      <c r="N270">
        <v>0</v>
      </c>
      <c r="AF270">
        <v>145</v>
      </c>
      <c r="AG270">
        <v>141339</v>
      </c>
      <c r="AH270">
        <v>1791</v>
      </c>
      <c r="AI270">
        <v>3</v>
      </c>
      <c r="AJ270">
        <v>1</v>
      </c>
      <c r="AK270">
        <v>58</v>
      </c>
      <c r="AM270" t="s">
        <v>33</v>
      </c>
      <c r="AN270" t="s">
        <v>49</v>
      </c>
      <c r="AO270">
        <v>544</v>
      </c>
      <c r="AQ270">
        <v>18</v>
      </c>
      <c r="AR270" s="21">
        <v>7724</v>
      </c>
      <c r="AS270">
        <v>4</v>
      </c>
    </row>
    <row r="271" spans="1:46" x14ac:dyDescent="0.35">
      <c r="A271">
        <v>143</v>
      </c>
      <c r="B271">
        <v>141258</v>
      </c>
      <c r="C271">
        <v>1791</v>
      </c>
      <c r="D271">
        <v>3</v>
      </c>
      <c r="E271">
        <v>2</v>
      </c>
      <c r="F271">
        <v>58</v>
      </c>
      <c r="H271" t="s">
        <v>32</v>
      </c>
      <c r="I271" t="s">
        <v>55</v>
      </c>
      <c r="J271">
        <v>665</v>
      </c>
      <c r="L271">
        <v>57</v>
      </c>
      <c r="M271" s="21">
        <v>641</v>
      </c>
      <c r="N271">
        <v>60</v>
      </c>
      <c r="Q271">
        <v>144</v>
      </c>
      <c r="R271">
        <v>141317</v>
      </c>
      <c r="S271">
        <v>1791</v>
      </c>
      <c r="T271">
        <v>3</v>
      </c>
      <c r="U271">
        <v>2</v>
      </c>
      <c r="V271">
        <v>58</v>
      </c>
      <c r="X271" t="s">
        <v>32</v>
      </c>
      <c r="Y271" t="s">
        <v>55</v>
      </c>
      <c r="Z271">
        <v>455</v>
      </c>
      <c r="AB271">
        <v>57</v>
      </c>
      <c r="AC271" s="21">
        <v>320</v>
      </c>
      <c r="AD271">
        <v>80</v>
      </c>
      <c r="AF271">
        <v>145</v>
      </c>
      <c r="AG271">
        <v>141339</v>
      </c>
      <c r="AH271">
        <v>1791</v>
      </c>
      <c r="AI271">
        <v>3</v>
      </c>
      <c r="AJ271">
        <v>1</v>
      </c>
      <c r="AK271">
        <v>58</v>
      </c>
      <c r="AM271" t="s">
        <v>32</v>
      </c>
      <c r="AN271" t="s">
        <v>55</v>
      </c>
      <c r="AO271">
        <v>545</v>
      </c>
      <c r="AQ271">
        <v>57</v>
      </c>
      <c r="AR271" s="21">
        <v>346</v>
      </c>
      <c r="AS271">
        <v>45</v>
      </c>
    </row>
    <row r="272" spans="1:46" x14ac:dyDescent="0.35">
      <c r="A272">
        <v>143</v>
      </c>
      <c r="B272">
        <v>141258</v>
      </c>
      <c r="C272">
        <v>1791</v>
      </c>
      <c r="D272">
        <v>3</v>
      </c>
      <c r="E272">
        <v>3</v>
      </c>
      <c r="F272">
        <v>59</v>
      </c>
      <c r="H272" t="s">
        <v>26</v>
      </c>
      <c r="I272" t="s">
        <v>137</v>
      </c>
      <c r="J272">
        <v>688</v>
      </c>
      <c r="L272">
        <v>93</v>
      </c>
      <c r="M272" s="21">
        <v>3897</v>
      </c>
      <c r="N272">
        <v>87</v>
      </c>
      <c r="Q272">
        <v>144</v>
      </c>
      <c r="R272">
        <v>141317</v>
      </c>
      <c r="S272">
        <v>1791</v>
      </c>
      <c r="T272">
        <v>3</v>
      </c>
      <c r="U272">
        <v>3</v>
      </c>
      <c r="V272">
        <v>59</v>
      </c>
      <c r="X272" t="s">
        <v>26</v>
      </c>
      <c r="Y272" t="s">
        <v>137</v>
      </c>
      <c r="Z272">
        <v>459</v>
      </c>
      <c r="AB272">
        <v>93</v>
      </c>
      <c r="AC272" s="21">
        <v>948</v>
      </c>
      <c r="AD272">
        <v>93</v>
      </c>
      <c r="AF272">
        <v>145</v>
      </c>
      <c r="AG272">
        <v>141339</v>
      </c>
      <c r="AH272">
        <v>1791</v>
      </c>
      <c r="AI272">
        <v>3</v>
      </c>
      <c r="AJ272">
        <v>2</v>
      </c>
      <c r="AK272">
        <v>58</v>
      </c>
      <c r="AM272" t="s">
        <v>26</v>
      </c>
      <c r="AN272" t="s">
        <v>239</v>
      </c>
      <c r="AO272">
        <v>553</v>
      </c>
      <c r="AQ272">
        <v>93</v>
      </c>
      <c r="AR272" s="21">
        <v>878</v>
      </c>
      <c r="AS272">
        <v>79</v>
      </c>
    </row>
    <row r="273" spans="2:45" x14ac:dyDescent="0.35">
      <c r="B273">
        <v>141446</v>
      </c>
      <c r="C273">
        <v>1791</v>
      </c>
      <c r="D273">
        <v>3</v>
      </c>
      <c r="E273">
        <v>4</v>
      </c>
      <c r="F273">
        <v>60</v>
      </c>
      <c r="H273" t="s">
        <v>185</v>
      </c>
      <c r="I273" t="s">
        <v>278</v>
      </c>
      <c r="J273">
        <v>691</v>
      </c>
      <c r="L273">
        <v>108</v>
      </c>
      <c r="M273" s="21">
        <v>5</v>
      </c>
      <c r="N273">
        <v>24</v>
      </c>
      <c r="Q273">
        <v>144</v>
      </c>
      <c r="R273">
        <v>141317</v>
      </c>
      <c r="S273">
        <v>1791</v>
      </c>
      <c r="T273">
        <v>3</v>
      </c>
      <c r="U273">
        <v>4</v>
      </c>
      <c r="V273">
        <v>60</v>
      </c>
      <c r="X273" t="s">
        <v>185</v>
      </c>
      <c r="Y273" t="s">
        <v>231</v>
      </c>
      <c r="Z273">
        <v>476</v>
      </c>
      <c r="AB273">
        <v>108</v>
      </c>
      <c r="AC273" s="21">
        <v>2</v>
      </c>
      <c r="AD273">
        <v>63</v>
      </c>
      <c r="AF273">
        <v>145</v>
      </c>
      <c r="AG273">
        <v>141339</v>
      </c>
      <c r="AH273">
        <v>1791</v>
      </c>
      <c r="AI273">
        <v>3</v>
      </c>
      <c r="AJ273">
        <v>3</v>
      </c>
      <c r="AK273">
        <v>59</v>
      </c>
      <c r="AM273" t="s">
        <v>185</v>
      </c>
      <c r="AN273" t="s">
        <v>231</v>
      </c>
      <c r="AO273">
        <v>557</v>
      </c>
      <c r="AQ273">
        <v>108</v>
      </c>
      <c r="AR273" s="21">
        <v>5</v>
      </c>
      <c r="AS273">
        <v>11</v>
      </c>
    </row>
    <row r="274" spans="2:45" x14ac:dyDescent="0.35">
      <c r="B274">
        <v>141446</v>
      </c>
      <c r="C274">
        <v>1791</v>
      </c>
      <c r="D274">
        <v>3</v>
      </c>
      <c r="E274">
        <v>5</v>
      </c>
      <c r="F274">
        <v>61</v>
      </c>
      <c r="H274" t="s">
        <v>122</v>
      </c>
      <c r="I274" t="s">
        <v>232</v>
      </c>
      <c r="J274">
        <v>703</v>
      </c>
      <c r="L274">
        <v>103</v>
      </c>
      <c r="M274" s="21">
        <v>7309</v>
      </c>
      <c r="N274">
        <v>25</v>
      </c>
      <c r="O274" s="22">
        <f>SUM($M$13:M272)+SUM(N$13:N272)/100</f>
        <v>996751.24</v>
      </c>
      <c r="Q274">
        <v>144</v>
      </c>
      <c r="R274">
        <v>141317</v>
      </c>
      <c r="S274">
        <v>1791</v>
      </c>
      <c r="T274">
        <v>3</v>
      </c>
      <c r="U274">
        <v>5</v>
      </c>
      <c r="V274">
        <v>61</v>
      </c>
      <c r="X274" t="s">
        <v>122</v>
      </c>
      <c r="Y274" t="s">
        <v>232</v>
      </c>
      <c r="Z274">
        <v>477</v>
      </c>
      <c r="AB274">
        <v>103</v>
      </c>
      <c r="AC274" s="21">
        <v>3654</v>
      </c>
      <c r="AD274">
        <v>63</v>
      </c>
      <c r="AE274" s="22">
        <f>SUM(AC$13:AC276)+SUM(AD$13:AD276)/100</f>
        <v>540877.69999999995</v>
      </c>
      <c r="AF274">
        <v>145</v>
      </c>
      <c r="AG274">
        <v>141339</v>
      </c>
      <c r="AH274">
        <v>1791</v>
      </c>
      <c r="AI274">
        <v>3</v>
      </c>
      <c r="AJ274">
        <v>3</v>
      </c>
      <c r="AK274">
        <v>59</v>
      </c>
      <c r="AM274" t="s">
        <v>122</v>
      </c>
      <c r="AN274" t="s">
        <v>232</v>
      </c>
      <c r="AO274">
        <v>569</v>
      </c>
      <c r="AQ274">
        <v>103</v>
      </c>
      <c r="AR274" s="21">
        <v>1973</v>
      </c>
      <c r="AS274">
        <v>48</v>
      </c>
    </row>
    <row r="275" spans="2:45" x14ac:dyDescent="0.35">
      <c r="O275" s="22"/>
      <c r="AE275" s="22"/>
      <c r="AF275">
        <v>145</v>
      </c>
      <c r="AG275">
        <v>141339</v>
      </c>
      <c r="AH275">
        <v>1791</v>
      </c>
      <c r="AI275">
        <v>3</v>
      </c>
      <c r="AJ275">
        <v>4</v>
      </c>
      <c r="AK275">
        <v>60</v>
      </c>
      <c r="AM275" t="s">
        <v>122</v>
      </c>
      <c r="AN275" t="s">
        <v>232</v>
      </c>
      <c r="AO275">
        <v>570</v>
      </c>
      <c r="AQ275">
        <v>103</v>
      </c>
      <c r="AR275" s="21">
        <v>2857</v>
      </c>
      <c r="AS275">
        <v>68</v>
      </c>
    </row>
    <row r="276" spans="2:45" x14ac:dyDescent="0.35">
      <c r="B276">
        <v>141446</v>
      </c>
      <c r="C276">
        <v>1791</v>
      </c>
      <c r="D276">
        <v>3</v>
      </c>
      <c r="E276">
        <v>5</v>
      </c>
      <c r="F276">
        <v>61</v>
      </c>
      <c r="H276" t="s">
        <v>240</v>
      </c>
      <c r="I276" t="s">
        <v>44</v>
      </c>
      <c r="J276">
        <v>704</v>
      </c>
      <c r="L276">
        <v>162</v>
      </c>
      <c r="M276" s="21">
        <v>14585</v>
      </c>
      <c r="N276">
        <v>81</v>
      </c>
      <c r="O276" s="22"/>
      <c r="Q276">
        <v>144</v>
      </c>
      <c r="R276">
        <v>141317</v>
      </c>
      <c r="S276">
        <v>1791</v>
      </c>
      <c r="T276">
        <v>3</v>
      </c>
      <c r="U276">
        <v>5</v>
      </c>
      <c r="V276">
        <v>61</v>
      </c>
      <c r="X276" t="s">
        <v>240</v>
      </c>
      <c r="Y276" t="s">
        <v>44</v>
      </c>
      <c r="Z276">
        <v>478</v>
      </c>
      <c r="AB276">
        <v>162</v>
      </c>
      <c r="AC276" s="21">
        <v>7292</v>
      </c>
      <c r="AD276">
        <v>91</v>
      </c>
      <c r="AF276">
        <v>145</v>
      </c>
      <c r="AG276">
        <v>141339</v>
      </c>
      <c r="AH276">
        <v>1791</v>
      </c>
      <c r="AI276">
        <v>3</v>
      </c>
      <c r="AJ276">
        <v>5</v>
      </c>
      <c r="AK276">
        <v>61</v>
      </c>
      <c r="AM276" t="s">
        <v>240</v>
      </c>
      <c r="AN276" t="s">
        <v>44</v>
      </c>
      <c r="AO276">
        <v>571</v>
      </c>
      <c r="AQ276">
        <v>162</v>
      </c>
      <c r="AR276" s="21">
        <v>8698</v>
      </c>
      <c r="AS276">
        <v>65</v>
      </c>
    </row>
    <row r="277" spans="2:45" x14ac:dyDescent="0.35">
      <c r="O277" s="22"/>
      <c r="AF277">
        <v>145</v>
      </c>
      <c r="AG277">
        <v>141339</v>
      </c>
      <c r="AH277">
        <v>1791</v>
      </c>
      <c r="AI277">
        <v>3</v>
      </c>
      <c r="AJ277">
        <v>5</v>
      </c>
      <c r="AK277">
        <v>61</v>
      </c>
      <c r="AM277" t="s">
        <v>27</v>
      </c>
      <c r="AN277" t="s">
        <v>59</v>
      </c>
      <c r="AO277">
        <v>573</v>
      </c>
      <c r="AQ277">
        <v>112</v>
      </c>
      <c r="AR277" s="21">
        <v>10711</v>
      </c>
      <c r="AS277">
        <v>87</v>
      </c>
    </row>
    <row r="278" spans="2:45" x14ac:dyDescent="0.35">
      <c r="O278" s="22"/>
      <c r="AF278">
        <v>145</v>
      </c>
      <c r="AG278">
        <v>141339</v>
      </c>
      <c r="AH278">
        <v>1791</v>
      </c>
      <c r="AI278">
        <v>3</v>
      </c>
      <c r="AJ278">
        <v>5</v>
      </c>
      <c r="AK278">
        <v>61</v>
      </c>
      <c r="AM278" t="s">
        <v>26</v>
      </c>
      <c r="AN278" t="s">
        <v>869</v>
      </c>
      <c r="AO278">
        <v>577</v>
      </c>
      <c r="AQ278">
        <v>62</v>
      </c>
      <c r="AR278" s="21">
        <v>5000</v>
      </c>
      <c r="AS278">
        <v>0</v>
      </c>
    </row>
    <row r="279" spans="2:45" x14ac:dyDescent="0.35">
      <c r="B279">
        <v>141446</v>
      </c>
      <c r="C279">
        <v>1791</v>
      </c>
      <c r="D279">
        <v>3</v>
      </c>
      <c r="E279">
        <v>7</v>
      </c>
      <c r="F279">
        <v>61</v>
      </c>
      <c r="H279" t="s">
        <v>209</v>
      </c>
      <c r="I279" t="s">
        <v>157</v>
      </c>
      <c r="J279">
        <v>710</v>
      </c>
      <c r="L279">
        <v>56</v>
      </c>
      <c r="M279" s="21">
        <v>666</v>
      </c>
      <c r="N279">
        <v>66</v>
      </c>
      <c r="Q279">
        <v>167</v>
      </c>
      <c r="R279">
        <v>141459</v>
      </c>
      <c r="S279">
        <v>1791</v>
      </c>
      <c r="T279">
        <v>3</v>
      </c>
      <c r="U279">
        <v>7</v>
      </c>
      <c r="V279">
        <v>61</v>
      </c>
      <c r="X279" t="s">
        <v>209</v>
      </c>
      <c r="Y279" t="s">
        <v>157</v>
      </c>
      <c r="Z279">
        <v>481</v>
      </c>
      <c r="AB279">
        <v>56</v>
      </c>
      <c r="AC279" s="21">
        <v>333</v>
      </c>
      <c r="AD279">
        <v>34</v>
      </c>
      <c r="AF279">
        <v>145</v>
      </c>
      <c r="AG279">
        <v>141339</v>
      </c>
      <c r="AH279">
        <v>1791</v>
      </c>
      <c r="AI279">
        <v>3</v>
      </c>
      <c r="AJ279">
        <v>5</v>
      </c>
      <c r="AK279">
        <v>61</v>
      </c>
      <c r="AM279" t="s">
        <v>209</v>
      </c>
      <c r="AN279" t="s">
        <v>157</v>
      </c>
      <c r="AO279">
        <v>578</v>
      </c>
      <c r="AQ279">
        <v>56</v>
      </c>
      <c r="AR279" s="21">
        <v>360</v>
      </c>
      <c r="AS279">
        <v>0</v>
      </c>
    </row>
    <row r="280" spans="2:45" x14ac:dyDescent="0.35">
      <c r="B280">
        <v>141446</v>
      </c>
      <c r="C280">
        <v>1791</v>
      </c>
      <c r="D280">
        <v>3</v>
      </c>
      <c r="E280">
        <v>7</v>
      </c>
      <c r="F280">
        <v>62</v>
      </c>
      <c r="G280" t="s">
        <v>23</v>
      </c>
      <c r="H280" t="s">
        <v>40</v>
      </c>
      <c r="I280" t="s">
        <v>241</v>
      </c>
      <c r="J280">
        <v>711</v>
      </c>
      <c r="L280">
        <v>163</v>
      </c>
      <c r="M280" s="21">
        <v>4666</v>
      </c>
      <c r="N280">
        <v>66</v>
      </c>
      <c r="Q280">
        <v>167</v>
      </c>
      <c r="R280">
        <v>141459</v>
      </c>
      <c r="S280">
        <v>1791</v>
      </c>
      <c r="T280">
        <v>3</v>
      </c>
      <c r="U280">
        <v>7</v>
      </c>
      <c r="V280">
        <v>62</v>
      </c>
      <c r="W280" t="s">
        <v>23</v>
      </c>
      <c r="X280" t="s">
        <v>40</v>
      </c>
      <c r="Y280" t="s">
        <v>241</v>
      </c>
      <c r="Z280">
        <v>482</v>
      </c>
      <c r="AB280">
        <v>163</v>
      </c>
      <c r="AC280" s="21">
        <v>2333</v>
      </c>
      <c r="AD280">
        <v>34</v>
      </c>
      <c r="AF280">
        <v>158</v>
      </c>
      <c r="AG280">
        <v>141417</v>
      </c>
      <c r="AH280">
        <v>1791</v>
      </c>
      <c r="AI280">
        <v>3</v>
      </c>
      <c r="AJ280">
        <v>5</v>
      </c>
      <c r="AK280">
        <v>61</v>
      </c>
      <c r="AM280" t="s">
        <v>40</v>
      </c>
      <c r="AN280" t="s">
        <v>241</v>
      </c>
      <c r="AO280">
        <v>579</v>
      </c>
      <c r="AQ280">
        <v>163</v>
      </c>
      <c r="AR280" s="21">
        <v>2980</v>
      </c>
      <c r="AS280">
        <v>83</v>
      </c>
    </row>
    <row r="281" spans="2:45" x14ac:dyDescent="0.35">
      <c r="B281">
        <v>141446</v>
      </c>
      <c r="C281">
        <v>1791</v>
      </c>
      <c r="D281">
        <v>3</v>
      </c>
      <c r="E281">
        <v>7</v>
      </c>
      <c r="F281">
        <v>62</v>
      </c>
      <c r="H281" t="s">
        <v>33</v>
      </c>
      <c r="I281" t="s">
        <v>49</v>
      </c>
      <c r="J281">
        <v>715</v>
      </c>
      <c r="L281">
        <v>18</v>
      </c>
      <c r="M281" s="21">
        <v>9875</v>
      </c>
      <c r="N281">
        <v>52</v>
      </c>
    </row>
    <row r="282" spans="2:45" x14ac:dyDescent="0.35">
      <c r="B282">
        <v>141446</v>
      </c>
      <c r="C282">
        <v>1791</v>
      </c>
      <c r="D282">
        <v>3</v>
      </c>
      <c r="E282">
        <v>7</v>
      </c>
      <c r="F282">
        <v>62</v>
      </c>
      <c r="H282" t="s">
        <v>42</v>
      </c>
      <c r="I282" t="s">
        <v>45</v>
      </c>
      <c r="J282">
        <v>720</v>
      </c>
      <c r="L282">
        <v>27</v>
      </c>
      <c r="M282" s="21">
        <v>999</v>
      </c>
      <c r="N282">
        <v>4</v>
      </c>
      <c r="Q282">
        <v>167</v>
      </c>
      <c r="R282">
        <v>141459</v>
      </c>
      <c r="S282">
        <v>1791</v>
      </c>
      <c r="T282">
        <v>3</v>
      </c>
      <c r="U282">
        <v>7</v>
      </c>
      <c r="V282">
        <v>62</v>
      </c>
      <c r="X282" t="s">
        <v>42</v>
      </c>
      <c r="Y282" t="s">
        <v>45</v>
      </c>
      <c r="Z282">
        <v>485</v>
      </c>
      <c r="AB282">
        <v>27</v>
      </c>
      <c r="AC282" s="21">
        <v>499</v>
      </c>
      <c r="AD282">
        <v>52</v>
      </c>
      <c r="AF282">
        <v>158</v>
      </c>
      <c r="AG282">
        <v>141417</v>
      </c>
      <c r="AH282">
        <v>1791</v>
      </c>
      <c r="AI282">
        <v>3</v>
      </c>
      <c r="AJ282">
        <v>7</v>
      </c>
      <c r="AK282">
        <v>61</v>
      </c>
      <c r="AM282" t="s">
        <v>42</v>
      </c>
      <c r="AN282" t="s">
        <v>45</v>
      </c>
      <c r="AO282">
        <v>587</v>
      </c>
      <c r="AQ282">
        <v>27</v>
      </c>
      <c r="AR282" s="21">
        <v>647</v>
      </c>
      <c r="AS282">
        <v>64</v>
      </c>
    </row>
    <row r="283" spans="2:45" x14ac:dyDescent="0.35">
      <c r="B283">
        <v>141446</v>
      </c>
      <c r="C283">
        <v>1791</v>
      </c>
      <c r="D283">
        <v>3</v>
      </c>
      <c r="E283">
        <v>7</v>
      </c>
      <c r="F283">
        <v>62</v>
      </c>
      <c r="H283" t="s">
        <v>242</v>
      </c>
      <c r="I283" t="s">
        <v>243</v>
      </c>
      <c r="J283">
        <v>722</v>
      </c>
      <c r="L283">
        <v>163</v>
      </c>
      <c r="M283" s="21">
        <v>2809</v>
      </c>
      <c r="N283">
        <v>76</v>
      </c>
      <c r="Q283">
        <v>167</v>
      </c>
      <c r="R283">
        <v>141459</v>
      </c>
      <c r="S283">
        <v>1791</v>
      </c>
      <c r="T283">
        <v>3</v>
      </c>
      <c r="U283">
        <v>7</v>
      </c>
      <c r="V283">
        <v>62</v>
      </c>
      <c r="X283" t="s">
        <v>242</v>
      </c>
      <c r="Y283" t="s">
        <v>243</v>
      </c>
      <c r="Z283">
        <v>486</v>
      </c>
      <c r="AB283">
        <v>163</v>
      </c>
      <c r="AC283" s="21">
        <v>1404</v>
      </c>
      <c r="AD283">
        <v>87</v>
      </c>
      <c r="AF283">
        <v>158</v>
      </c>
      <c r="AG283">
        <v>141417</v>
      </c>
      <c r="AH283">
        <v>1791</v>
      </c>
      <c r="AI283">
        <v>3</v>
      </c>
      <c r="AJ283">
        <v>7</v>
      </c>
      <c r="AK283">
        <v>62</v>
      </c>
      <c r="AL283" t="s">
        <v>23</v>
      </c>
      <c r="AM283" t="s">
        <v>242</v>
      </c>
      <c r="AN283" t="s">
        <v>243</v>
      </c>
      <c r="AO283">
        <v>588</v>
      </c>
      <c r="AQ283">
        <v>163</v>
      </c>
      <c r="AR283" s="21">
        <v>2363</v>
      </c>
      <c r="AS283">
        <v>28</v>
      </c>
    </row>
    <row r="284" spans="2:45" x14ac:dyDescent="0.35">
      <c r="B284">
        <v>141446</v>
      </c>
      <c r="C284">
        <v>1791</v>
      </c>
      <c r="D284">
        <v>3</v>
      </c>
      <c r="E284">
        <v>7</v>
      </c>
      <c r="F284">
        <v>62</v>
      </c>
      <c r="H284" t="s">
        <v>244</v>
      </c>
      <c r="I284" t="s">
        <v>279</v>
      </c>
      <c r="J284">
        <v>723</v>
      </c>
      <c r="L284">
        <v>163</v>
      </c>
      <c r="M284" s="21">
        <v>3548</v>
      </c>
      <c r="N284">
        <v>42</v>
      </c>
      <c r="Q284">
        <v>167</v>
      </c>
      <c r="R284">
        <v>141459</v>
      </c>
      <c r="S284">
        <v>1791</v>
      </c>
      <c r="T284">
        <v>3</v>
      </c>
      <c r="U284">
        <v>7</v>
      </c>
      <c r="V284">
        <v>62</v>
      </c>
      <c r="X284" t="s">
        <v>244</v>
      </c>
      <c r="Y284" t="s">
        <v>279</v>
      </c>
      <c r="Z284">
        <v>487</v>
      </c>
      <c r="AB284">
        <v>163</v>
      </c>
      <c r="AC284" s="21">
        <v>1774</v>
      </c>
      <c r="AD284">
        <v>21</v>
      </c>
      <c r="AF284">
        <v>158</v>
      </c>
      <c r="AG284">
        <v>141417</v>
      </c>
      <c r="AH284">
        <v>1791</v>
      </c>
      <c r="AI284">
        <v>3</v>
      </c>
      <c r="AJ284">
        <v>7</v>
      </c>
      <c r="AK284">
        <v>62</v>
      </c>
      <c r="AM284" t="s">
        <v>244</v>
      </c>
      <c r="AN284" t="s">
        <v>245</v>
      </c>
      <c r="AO284">
        <v>589</v>
      </c>
      <c r="AQ284">
        <v>163</v>
      </c>
      <c r="AR284" s="21">
        <v>1916</v>
      </c>
      <c r="AS284">
        <v>14</v>
      </c>
    </row>
    <row r="285" spans="2:45" x14ac:dyDescent="0.35">
      <c r="B285">
        <v>141446</v>
      </c>
      <c r="C285">
        <v>1791</v>
      </c>
      <c r="D285">
        <v>3</v>
      </c>
      <c r="E285">
        <v>7</v>
      </c>
      <c r="F285">
        <v>62</v>
      </c>
      <c r="H285" t="s">
        <v>246</v>
      </c>
      <c r="I285" t="s">
        <v>247</v>
      </c>
      <c r="J285">
        <v>724</v>
      </c>
      <c r="L285">
        <v>163</v>
      </c>
      <c r="M285" s="21">
        <v>123</v>
      </c>
      <c r="N285">
        <v>50</v>
      </c>
      <c r="Q285">
        <v>167</v>
      </c>
      <c r="R285">
        <v>141459</v>
      </c>
      <c r="S285">
        <v>1791</v>
      </c>
      <c r="T285">
        <v>3</v>
      </c>
      <c r="U285">
        <v>7</v>
      </c>
      <c r="V285">
        <v>62</v>
      </c>
      <c r="X285" t="s">
        <v>246</v>
      </c>
      <c r="Y285" t="s">
        <v>247</v>
      </c>
      <c r="Z285">
        <v>488</v>
      </c>
      <c r="AB285">
        <v>163</v>
      </c>
      <c r="AC285" s="21">
        <v>61</v>
      </c>
      <c r="AD285">
        <v>71</v>
      </c>
      <c r="AF285">
        <v>158</v>
      </c>
      <c r="AG285">
        <v>141417</v>
      </c>
      <c r="AH285">
        <v>1791</v>
      </c>
      <c r="AI285">
        <v>3</v>
      </c>
      <c r="AJ285">
        <v>7</v>
      </c>
      <c r="AK285">
        <v>62</v>
      </c>
      <c r="AM285" t="s">
        <v>246</v>
      </c>
      <c r="AN285" t="s">
        <v>247</v>
      </c>
      <c r="AO285">
        <v>590</v>
      </c>
      <c r="AQ285">
        <v>163</v>
      </c>
      <c r="AR285" s="21">
        <v>66</v>
      </c>
      <c r="AS285">
        <v>68</v>
      </c>
    </row>
    <row r="286" spans="2:45" x14ac:dyDescent="0.35">
      <c r="B286">
        <v>141446</v>
      </c>
      <c r="C286">
        <v>1791</v>
      </c>
      <c r="D286">
        <v>3</v>
      </c>
      <c r="E286">
        <v>7</v>
      </c>
      <c r="F286">
        <v>62</v>
      </c>
      <c r="H286" t="s">
        <v>142</v>
      </c>
      <c r="I286" t="s">
        <v>280</v>
      </c>
      <c r="J286">
        <v>725</v>
      </c>
      <c r="L286">
        <v>91</v>
      </c>
      <c r="M286" s="21">
        <v>511</v>
      </c>
      <c r="N286">
        <v>80</v>
      </c>
      <c r="Q286">
        <v>167</v>
      </c>
      <c r="R286">
        <v>141459</v>
      </c>
      <c r="S286">
        <v>1791</v>
      </c>
      <c r="T286">
        <v>3</v>
      </c>
      <c r="U286">
        <v>7</v>
      </c>
      <c r="V286">
        <v>62</v>
      </c>
      <c r="X286" t="s">
        <v>142</v>
      </c>
      <c r="Y286" t="s">
        <v>280</v>
      </c>
      <c r="Z286">
        <v>489</v>
      </c>
      <c r="AB286">
        <v>91</v>
      </c>
      <c r="AC286" s="21">
        <v>255</v>
      </c>
      <c r="AD286">
        <v>92</v>
      </c>
      <c r="AF286">
        <v>158</v>
      </c>
      <c r="AG286">
        <v>141417</v>
      </c>
      <c r="AH286">
        <v>1791</v>
      </c>
      <c r="AI286">
        <v>3</v>
      </c>
      <c r="AJ286">
        <v>7</v>
      </c>
      <c r="AK286">
        <v>63</v>
      </c>
      <c r="AM286" t="s">
        <v>142</v>
      </c>
      <c r="AN286" t="s">
        <v>248</v>
      </c>
      <c r="AO286">
        <v>591</v>
      </c>
      <c r="AQ286">
        <v>91</v>
      </c>
      <c r="AR286" s="21">
        <v>276</v>
      </c>
      <c r="AS286">
        <v>40</v>
      </c>
    </row>
    <row r="287" spans="2:45" x14ac:dyDescent="0.35">
      <c r="B287">
        <v>141446</v>
      </c>
      <c r="C287">
        <v>1791</v>
      </c>
      <c r="D287">
        <v>3</v>
      </c>
      <c r="E287">
        <v>7</v>
      </c>
      <c r="F287">
        <v>63</v>
      </c>
      <c r="H287" t="s">
        <v>173</v>
      </c>
      <c r="I287" t="s">
        <v>280</v>
      </c>
      <c r="J287">
        <v>726</v>
      </c>
      <c r="L287">
        <v>86</v>
      </c>
      <c r="M287" s="21">
        <v>358</v>
      </c>
      <c r="N287">
        <v>55</v>
      </c>
      <c r="Q287">
        <v>167</v>
      </c>
      <c r="R287">
        <v>141459</v>
      </c>
      <c r="S287">
        <v>1791</v>
      </c>
      <c r="T287">
        <v>3</v>
      </c>
      <c r="U287">
        <v>7</v>
      </c>
      <c r="V287">
        <v>63</v>
      </c>
      <c r="X287" t="s">
        <v>173</v>
      </c>
      <c r="Y287" t="s">
        <v>280</v>
      </c>
      <c r="Z287">
        <v>490</v>
      </c>
      <c r="AB287">
        <v>86</v>
      </c>
      <c r="AC287" s="21">
        <v>179</v>
      </c>
      <c r="AD287">
        <v>29</v>
      </c>
      <c r="AF287">
        <v>158</v>
      </c>
      <c r="AG287">
        <v>141417</v>
      </c>
      <c r="AH287">
        <v>1791</v>
      </c>
      <c r="AI287">
        <v>3</v>
      </c>
      <c r="AJ287">
        <v>7</v>
      </c>
      <c r="AK287">
        <v>63</v>
      </c>
      <c r="AM287" t="s">
        <v>173</v>
      </c>
      <c r="AN287" t="s">
        <v>248</v>
      </c>
      <c r="AO287">
        <v>591</v>
      </c>
      <c r="AQ287">
        <v>86</v>
      </c>
      <c r="AR287" s="21">
        <v>193</v>
      </c>
      <c r="AS287">
        <v>60</v>
      </c>
    </row>
    <row r="288" spans="2:45" x14ac:dyDescent="0.35">
      <c r="B288">
        <v>141446</v>
      </c>
      <c r="C288">
        <v>1791</v>
      </c>
      <c r="D288">
        <v>3</v>
      </c>
      <c r="E288">
        <v>7</v>
      </c>
      <c r="F288">
        <v>63</v>
      </c>
      <c r="H288" t="s">
        <v>28</v>
      </c>
      <c r="I288" t="s">
        <v>251</v>
      </c>
      <c r="J288">
        <v>727</v>
      </c>
      <c r="L288">
        <v>99</v>
      </c>
      <c r="M288" s="21">
        <v>66</v>
      </c>
      <c r="N288">
        <v>87</v>
      </c>
      <c r="Q288">
        <v>167</v>
      </c>
      <c r="R288">
        <v>141459</v>
      </c>
      <c r="S288">
        <v>1791</v>
      </c>
      <c r="T288">
        <v>3</v>
      </c>
      <c r="U288">
        <v>7</v>
      </c>
      <c r="V288">
        <v>63</v>
      </c>
      <c r="X288" t="s">
        <v>28</v>
      </c>
      <c r="Y288" t="s">
        <v>251</v>
      </c>
      <c r="Z288">
        <v>492</v>
      </c>
      <c r="AB288">
        <v>99</v>
      </c>
      <c r="AC288" s="21">
        <v>33</v>
      </c>
      <c r="AD288">
        <v>43</v>
      </c>
      <c r="AF288">
        <v>158</v>
      </c>
      <c r="AG288">
        <v>141417</v>
      </c>
      <c r="AH288">
        <v>1791</v>
      </c>
      <c r="AI288">
        <v>3</v>
      </c>
      <c r="AJ288">
        <v>7</v>
      </c>
      <c r="AK288">
        <v>63</v>
      </c>
      <c r="AM288" t="s">
        <v>28</v>
      </c>
      <c r="AN288" t="s">
        <v>251</v>
      </c>
      <c r="AO288">
        <v>594</v>
      </c>
      <c r="AQ288">
        <v>99</v>
      </c>
      <c r="AR288" s="21">
        <v>70</v>
      </c>
      <c r="AS288">
        <v>75</v>
      </c>
    </row>
    <row r="289" spans="2:46" x14ac:dyDescent="0.35">
      <c r="B289">
        <v>141446</v>
      </c>
      <c r="C289">
        <v>1791</v>
      </c>
      <c r="D289">
        <v>3</v>
      </c>
      <c r="E289">
        <v>7</v>
      </c>
      <c r="F289">
        <v>63</v>
      </c>
      <c r="H289" t="s">
        <v>37</v>
      </c>
      <c r="I289" t="s">
        <v>281</v>
      </c>
      <c r="J289">
        <v>728</v>
      </c>
      <c r="L289">
        <v>98</v>
      </c>
      <c r="M289" s="21">
        <v>69</v>
      </c>
      <c r="N289">
        <v>62</v>
      </c>
      <c r="Q289">
        <v>167</v>
      </c>
      <c r="R289">
        <v>141459</v>
      </c>
      <c r="S289">
        <v>1791</v>
      </c>
      <c r="T289">
        <v>3</v>
      </c>
      <c r="U289">
        <v>7</v>
      </c>
      <c r="V289">
        <v>63</v>
      </c>
      <c r="X289" t="s">
        <v>37</v>
      </c>
      <c r="Y289" t="s">
        <v>281</v>
      </c>
      <c r="Z289">
        <v>491</v>
      </c>
      <c r="AB289">
        <v>98</v>
      </c>
      <c r="AC289" s="21">
        <v>34</v>
      </c>
      <c r="AD289">
        <v>81</v>
      </c>
      <c r="AF289">
        <v>158</v>
      </c>
      <c r="AG289">
        <v>141417</v>
      </c>
      <c r="AH289">
        <v>1791</v>
      </c>
      <c r="AI289">
        <v>3</v>
      </c>
      <c r="AJ289">
        <v>7</v>
      </c>
      <c r="AK289">
        <v>63</v>
      </c>
      <c r="AM289" t="s">
        <v>37</v>
      </c>
      <c r="AN289" t="s">
        <v>249</v>
      </c>
      <c r="AO289">
        <v>593</v>
      </c>
      <c r="AQ289">
        <v>98</v>
      </c>
      <c r="AR289" s="21">
        <v>74</v>
      </c>
      <c r="AS289">
        <v>50</v>
      </c>
    </row>
    <row r="290" spans="2:46" x14ac:dyDescent="0.35">
      <c r="AF290">
        <v>158</v>
      </c>
      <c r="AG290">
        <v>141417</v>
      </c>
      <c r="AH290">
        <v>1791</v>
      </c>
      <c r="AI290">
        <v>3</v>
      </c>
      <c r="AJ290">
        <v>7</v>
      </c>
      <c r="AK290">
        <v>63</v>
      </c>
      <c r="AM290" t="s">
        <v>250</v>
      </c>
      <c r="AN290" t="s">
        <v>248</v>
      </c>
      <c r="AO290">
        <v>592</v>
      </c>
      <c r="AQ290">
        <v>164</v>
      </c>
      <c r="AR290" s="21">
        <v>1122</v>
      </c>
      <c r="AS290">
        <v>77</v>
      </c>
    </row>
    <row r="291" spans="2:46" x14ac:dyDescent="0.35">
      <c r="B291">
        <v>141446</v>
      </c>
      <c r="C291">
        <v>1791</v>
      </c>
      <c r="D291">
        <v>3</v>
      </c>
      <c r="E291">
        <v>7</v>
      </c>
      <c r="F291">
        <v>63</v>
      </c>
      <c r="H291" t="s">
        <v>253</v>
      </c>
      <c r="I291" t="s">
        <v>254</v>
      </c>
      <c r="J291">
        <v>730</v>
      </c>
      <c r="L291">
        <v>164</v>
      </c>
      <c r="M291" s="21">
        <v>115</v>
      </c>
      <c r="N291">
        <v>50</v>
      </c>
      <c r="Q291">
        <v>167</v>
      </c>
      <c r="R291">
        <v>141459</v>
      </c>
      <c r="S291">
        <v>1791</v>
      </c>
      <c r="T291">
        <v>3</v>
      </c>
      <c r="U291">
        <v>7</v>
      </c>
      <c r="V291">
        <v>63</v>
      </c>
      <c r="X291" t="s">
        <v>253</v>
      </c>
      <c r="Y291" t="s">
        <v>254</v>
      </c>
      <c r="Z291">
        <v>494</v>
      </c>
      <c r="AB291">
        <v>164</v>
      </c>
      <c r="AC291" s="21">
        <v>57</v>
      </c>
      <c r="AD291">
        <v>75</v>
      </c>
      <c r="AF291">
        <v>158</v>
      </c>
      <c r="AG291">
        <v>141417</v>
      </c>
      <c r="AH291">
        <v>1791</v>
      </c>
      <c r="AI291">
        <v>3</v>
      </c>
      <c r="AJ291">
        <v>7</v>
      </c>
      <c r="AK291">
        <v>63</v>
      </c>
      <c r="AM291" t="s">
        <v>253</v>
      </c>
      <c r="AN291" t="s">
        <v>254</v>
      </c>
      <c r="AO291">
        <v>596</v>
      </c>
      <c r="AQ291">
        <v>164</v>
      </c>
      <c r="AR291" s="21">
        <v>122</v>
      </c>
      <c r="AS291">
        <v>50</v>
      </c>
    </row>
    <row r="292" spans="2:46" x14ac:dyDescent="0.35">
      <c r="B292">
        <v>141446</v>
      </c>
      <c r="C292">
        <v>1791</v>
      </c>
      <c r="D292">
        <v>3</v>
      </c>
      <c r="E292">
        <v>7</v>
      </c>
      <c r="F292">
        <v>63</v>
      </c>
      <c r="H292" t="s">
        <v>154</v>
      </c>
      <c r="I292" t="s">
        <v>252</v>
      </c>
      <c r="J292">
        <v>729</v>
      </c>
      <c r="L292">
        <v>164</v>
      </c>
      <c r="M292" s="21">
        <v>58</v>
      </c>
      <c r="N292">
        <v>71</v>
      </c>
      <c r="Q292">
        <v>167</v>
      </c>
      <c r="R292">
        <v>141459</v>
      </c>
      <c r="S292">
        <v>1791</v>
      </c>
      <c r="T292">
        <v>3</v>
      </c>
      <c r="U292">
        <v>7</v>
      </c>
      <c r="V292">
        <v>63</v>
      </c>
      <c r="X292" t="s">
        <v>154</v>
      </c>
      <c r="Y292" t="s">
        <v>252</v>
      </c>
      <c r="Z292">
        <v>493</v>
      </c>
      <c r="AB292">
        <v>164</v>
      </c>
      <c r="AC292" s="21">
        <v>29</v>
      </c>
      <c r="AD292">
        <v>35</v>
      </c>
      <c r="AF292">
        <v>158</v>
      </c>
      <c r="AG292">
        <v>141417</v>
      </c>
      <c r="AH292">
        <v>1791</v>
      </c>
      <c r="AI292">
        <v>3</v>
      </c>
      <c r="AJ292">
        <v>7</v>
      </c>
      <c r="AK292">
        <v>63</v>
      </c>
      <c r="AM292" t="s">
        <v>154</v>
      </c>
      <c r="AN292" t="s">
        <v>252</v>
      </c>
      <c r="AO292">
        <v>595</v>
      </c>
      <c r="AQ292">
        <v>164</v>
      </c>
      <c r="AR292" s="21">
        <v>61</v>
      </c>
      <c r="AS292">
        <v>50</v>
      </c>
    </row>
    <row r="293" spans="2:46" x14ac:dyDescent="0.35">
      <c r="B293">
        <v>141446</v>
      </c>
      <c r="C293">
        <v>1791</v>
      </c>
      <c r="D293">
        <v>3</v>
      </c>
      <c r="E293">
        <v>7</v>
      </c>
      <c r="F293">
        <v>63</v>
      </c>
      <c r="H293" t="s">
        <v>67</v>
      </c>
      <c r="I293" t="s">
        <v>305</v>
      </c>
      <c r="J293">
        <v>731</v>
      </c>
      <c r="L293">
        <v>135</v>
      </c>
      <c r="M293" s="21">
        <v>3259</v>
      </c>
      <c r="N293">
        <v>78</v>
      </c>
      <c r="Q293">
        <v>167</v>
      </c>
      <c r="R293">
        <v>141459</v>
      </c>
      <c r="S293">
        <v>1791</v>
      </c>
      <c r="T293">
        <v>3</v>
      </c>
      <c r="U293">
        <v>7</v>
      </c>
      <c r="V293">
        <v>63</v>
      </c>
      <c r="X293" t="s">
        <v>67</v>
      </c>
      <c r="Y293" t="s">
        <v>305</v>
      </c>
      <c r="Z293">
        <v>495</v>
      </c>
      <c r="AB293">
        <v>135</v>
      </c>
      <c r="AC293" s="21">
        <v>1629</v>
      </c>
      <c r="AD293">
        <v>89</v>
      </c>
      <c r="AF293">
        <v>158</v>
      </c>
      <c r="AG293">
        <v>141417</v>
      </c>
      <c r="AH293">
        <v>1791</v>
      </c>
      <c r="AI293">
        <v>3</v>
      </c>
      <c r="AJ293">
        <v>7</v>
      </c>
      <c r="AK293">
        <v>63</v>
      </c>
      <c r="AM293" t="s">
        <v>67</v>
      </c>
      <c r="AN293" t="s">
        <v>305</v>
      </c>
      <c r="AO293">
        <v>597</v>
      </c>
      <c r="AQ293">
        <v>135</v>
      </c>
      <c r="AR293" s="21">
        <v>2048</v>
      </c>
      <c r="AS293">
        <v>38</v>
      </c>
    </row>
    <row r="294" spans="2:46" x14ac:dyDescent="0.35">
      <c r="B294">
        <v>141446</v>
      </c>
      <c r="C294">
        <v>1791</v>
      </c>
      <c r="D294">
        <v>3</v>
      </c>
      <c r="E294">
        <v>7</v>
      </c>
      <c r="F294">
        <v>63</v>
      </c>
      <c r="G294" t="s">
        <v>282</v>
      </c>
      <c r="H294" t="s">
        <v>37</v>
      </c>
      <c r="I294" t="s">
        <v>256</v>
      </c>
      <c r="J294">
        <v>734</v>
      </c>
      <c r="L294">
        <v>98</v>
      </c>
      <c r="M294" s="21">
        <v>5259</v>
      </c>
      <c r="N294">
        <v>3</v>
      </c>
      <c r="Q294">
        <v>167</v>
      </c>
      <c r="R294">
        <v>141459</v>
      </c>
      <c r="S294">
        <v>1791</v>
      </c>
      <c r="T294">
        <v>3</v>
      </c>
      <c r="U294">
        <v>7</v>
      </c>
      <c r="V294">
        <v>63</v>
      </c>
      <c r="W294" t="s">
        <v>282</v>
      </c>
      <c r="X294" t="s">
        <v>37</v>
      </c>
      <c r="Y294" t="s">
        <v>256</v>
      </c>
      <c r="Z294">
        <v>498</v>
      </c>
      <c r="AB294">
        <v>98</v>
      </c>
      <c r="AC294" s="21">
        <v>2629</v>
      </c>
      <c r="AD294">
        <v>52</v>
      </c>
      <c r="AF294">
        <v>158</v>
      </c>
      <c r="AG294">
        <v>141417</v>
      </c>
      <c r="AH294">
        <v>1791</v>
      </c>
      <c r="AI294">
        <v>3</v>
      </c>
      <c r="AJ294">
        <v>7</v>
      </c>
      <c r="AK294">
        <v>63</v>
      </c>
      <c r="AM294" t="s">
        <v>37</v>
      </c>
      <c r="AN294" t="s">
        <v>256</v>
      </c>
      <c r="AO294">
        <v>598</v>
      </c>
      <c r="AQ294">
        <v>98</v>
      </c>
      <c r="AR294" s="21">
        <v>3301</v>
      </c>
      <c r="AS294">
        <v>86</v>
      </c>
      <c r="AT294" s="22">
        <f>SUM(AR$14:AR323)+SUM(AS$14:AS323)/100-AT$321-AT$638-76622.71-123878.16-55235.32-156508.14</f>
        <v>471546.63</v>
      </c>
    </row>
    <row r="295" spans="2:46" x14ac:dyDescent="0.35">
      <c r="B295">
        <v>141446</v>
      </c>
      <c r="C295">
        <v>1791</v>
      </c>
      <c r="D295">
        <v>3</v>
      </c>
      <c r="E295">
        <v>9</v>
      </c>
      <c r="F295">
        <v>64</v>
      </c>
      <c r="H295" t="s">
        <v>39</v>
      </c>
      <c r="I295" t="s">
        <v>243</v>
      </c>
      <c r="J295">
        <v>735</v>
      </c>
      <c r="L295">
        <v>172</v>
      </c>
      <c r="M295" s="21">
        <v>2509</v>
      </c>
      <c r="N295">
        <v>32</v>
      </c>
      <c r="Q295">
        <v>167</v>
      </c>
      <c r="R295">
        <v>141459</v>
      </c>
      <c r="S295">
        <v>1791</v>
      </c>
      <c r="T295">
        <v>3</v>
      </c>
      <c r="U295">
        <v>9</v>
      </c>
      <c r="V295">
        <v>64</v>
      </c>
      <c r="X295" t="s">
        <v>39</v>
      </c>
      <c r="Y295" t="s">
        <v>243</v>
      </c>
      <c r="Z295">
        <v>499</v>
      </c>
      <c r="AB295">
        <v>172</v>
      </c>
      <c r="AC295" s="21">
        <v>1254</v>
      </c>
      <c r="AD295">
        <v>66</v>
      </c>
      <c r="AF295">
        <v>158</v>
      </c>
      <c r="AG295">
        <v>141417</v>
      </c>
      <c r="AH295">
        <v>1791</v>
      </c>
      <c r="AI295">
        <v>3</v>
      </c>
      <c r="AJ295">
        <v>7</v>
      </c>
      <c r="AK295">
        <v>63</v>
      </c>
      <c r="AM295" t="s">
        <v>39</v>
      </c>
      <c r="AN295" t="s">
        <v>243</v>
      </c>
      <c r="AO295">
        <v>599</v>
      </c>
      <c r="AQ295">
        <v>172</v>
      </c>
      <c r="AR295" s="21">
        <v>1355</v>
      </c>
      <c r="AS295">
        <v>2</v>
      </c>
    </row>
    <row r="296" spans="2:46" x14ac:dyDescent="0.35">
      <c r="B296">
        <v>141450</v>
      </c>
      <c r="C296">
        <v>1791</v>
      </c>
      <c r="D296">
        <v>3</v>
      </c>
      <c r="E296">
        <v>9</v>
      </c>
      <c r="F296">
        <v>64</v>
      </c>
      <c r="H296" t="s">
        <v>27</v>
      </c>
      <c r="I296" t="s">
        <v>172</v>
      </c>
      <c r="J296">
        <v>736</v>
      </c>
      <c r="L296">
        <v>150</v>
      </c>
      <c r="M296" s="21">
        <v>3325</v>
      </c>
      <c r="N296">
        <v>54</v>
      </c>
    </row>
    <row r="297" spans="2:46" x14ac:dyDescent="0.35">
      <c r="B297">
        <v>141450</v>
      </c>
      <c r="C297">
        <v>1791</v>
      </c>
      <c r="D297">
        <v>3</v>
      </c>
      <c r="E297">
        <v>9</v>
      </c>
      <c r="F297">
        <v>64</v>
      </c>
      <c r="H297" t="s">
        <v>36</v>
      </c>
      <c r="I297" t="s">
        <v>257</v>
      </c>
      <c r="J297">
        <v>737</v>
      </c>
      <c r="L297">
        <v>164</v>
      </c>
      <c r="M297" s="21">
        <v>87</v>
      </c>
      <c r="N297">
        <v>88</v>
      </c>
      <c r="Q297">
        <v>167</v>
      </c>
      <c r="R297">
        <v>141459</v>
      </c>
      <c r="S297">
        <v>1791</v>
      </c>
      <c r="T297">
        <v>3</v>
      </c>
      <c r="U297">
        <v>9</v>
      </c>
      <c r="V297">
        <v>64</v>
      </c>
      <c r="X297" t="s">
        <v>36</v>
      </c>
      <c r="Y297" t="s">
        <v>257</v>
      </c>
      <c r="Z297">
        <v>500</v>
      </c>
      <c r="AB297">
        <v>164</v>
      </c>
      <c r="AC297" s="21">
        <v>43</v>
      </c>
      <c r="AD297">
        <v>94</v>
      </c>
      <c r="AF297">
        <v>158</v>
      </c>
      <c r="AG297">
        <v>141417</v>
      </c>
      <c r="AH297">
        <v>1791</v>
      </c>
      <c r="AI297">
        <v>3</v>
      </c>
      <c r="AJ297">
        <v>7</v>
      </c>
      <c r="AK297">
        <v>63</v>
      </c>
      <c r="AL297" t="s">
        <v>255</v>
      </c>
      <c r="AM297" t="s">
        <v>36</v>
      </c>
      <c r="AN297" t="s">
        <v>257</v>
      </c>
      <c r="AO297">
        <v>600</v>
      </c>
      <c r="AQ297">
        <v>164</v>
      </c>
      <c r="AR297" s="21">
        <v>56</v>
      </c>
      <c r="AS297">
        <v>60</v>
      </c>
    </row>
    <row r="298" spans="2:46" x14ac:dyDescent="0.35">
      <c r="B298">
        <v>141450</v>
      </c>
      <c r="C298">
        <v>1791</v>
      </c>
      <c r="D298">
        <v>3</v>
      </c>
      <c r="E298">
        <v>9</v>
      </c>
      <c r="F298">
        <v>64</v>
      </c>
      <c r="H298" t="s">
        <v>27</v>
      </c>
      <c r="I298" t="s">
        <v>258</v>
      </c>
      <c r="J298">
        <v>738</v>
      </c>
      <c r="L298">
        <v>17</v>
      </c>
      <c r="M298" s="21">
        <v>23</v>
      </c>
      <c r="N298">
        <v>52</v>
      </c>
      <c r="Q298">
        <v>167</v>
      </c>
      <c r="R298">
        <v>141459</v>
      </c>
      <c r="S298">
        <v>1791</v>
      </c>
      <c r="T298">
        <v>3</v>
      </c>
      <c r="U298">
        <v>9</v>
      </c>
      <c r="V298">
        <v>64</v>
      </c>
      <c r="X298" t="s">
        <v>27</v>
      </c>
      <c r="Y298" t="s">
        <v>258</v>
      </c>
      <c r="Z298">
        <v>501</v>
      </c>
      <c r="AB298">
        <v>7</v>
      </c>
      <c r="AC298" s="21">
        <v>11</v>
      </c>
      <c r="AD298">
        <v>76</v>
      </c>
      <c r="AF298">
        <v>158</v>
      </c>
      <c r="AG298">
        <v>141417</v>
      </c>
      <c r="AH298">
        <v>1791</v>
      </c>
      <c r="AI298">
        <v>3</v>
      </c>
      <c r="AJ298">
        <v>9</v>
      </c>
      <c r="AK298">
        <v>64</v>
      </c>
      <c r="AM298" t="s">
        <v>27</v>
      </c>
      <c r="AN298" t="s">
        <v>258</v>
      </c>
      <c r="AO298">
        <v>601</v>
      </c>
      <c r="AQ298">
        <v>7</v>
      </c>
      <c r="AR298" s="21">
        <v>22</v>
      </c>
      <c r="AS298">
        <v>29</v>
      </c>
    </row>
    <row r="299" spans="2:46" x14ac:dyDescent="0.35">
      <c r="B299">
        <v>141450</v>
      </c>
      <c r="C299">
        <v>1791</v>
      </c>
      <c r="D299">
        <v>3</v>
      </c>
      <c r="E299">
        <v>9</v>
      </c>
      <c r="F299">
        <v>64</v>
      </c>
      <c r="G299" t="s">
        <v>259</v>
      </c>
      <c r="H299" t="s">
        <v>32</v>
      </c>
      <c r="I299" t="s">
        <v>260</v>
      </c>
      <c r="J299">
        <v>739</v>
      </c>
      <c r="L299">
        <v>24</v>
      </c>
      <c r="M299" s="21">
        <v>23189</v>
      </c>
      <c r="N299">
        <v>21</v>
      </c>
      <c r="Q299">
        <v>167</v>
      </c>
      <c r="R299">
        <v>141459</v>
      </c>
      <c r="S299">
        <v>1791</v>
      </c>
      <c r="T299">
        <v>3</v>
      </c>
      <c r="U299">
        <v>9</v>
      </c>
      <c r="V299">
        <v>64</v>
      </c>
      <c r="W299" t="s">
        <v>259</v>
      </c>
      <c r="X299" t="s">
        <v>32</v>
      </c>
      <c r="Y299" t="s">
        <v>260</v>
      </c>
      <c r="Z299">
        <v>502</v>
      </c>
      <c r="AB299">
        <v>24</v>
      </c>
      <c r="AC299" s="21">
        <v>11594</v>
      </c>
      <c r="AD299">
        <v>61</v>
      </c>
      <c r="AF299">
        <v>158</v>
      </c>
      <c r="AG299">
        <v>141417</v>
      </c>
      <c r="AH299">
        <v>1791</v>
      </c>
      <c r="AI299">
        <v>3</v>
      </c>
      <c r="AJ299">
        <v>9</v>
      </c>
      <c r="AK299">
        <v>64</v>
      </c>
      <c r="AM299" t="s">
        <v>32</v>
      </c>
      <c r="AN299" t="s">
        <v>260</v>
      </c>
      <c r="AO299">
        <v>602</v>
      </c>
      <c r="AQ299">
        <v>24</v>
      </c>
      <c r="AR299" s="21">
        <v>8036</v>
      </c>
      <c r="AS299">
        <v>50</v>
      </c>
    </row>
    <row r="300" spans="2:46" x14ac:dyDescent="0.35">
      <c r="B300">
        <v>141450</v>
      </c>
      <c r="C300">
        <v>1791</v>
      </c>
      <c r="D300">
        <v>3</v>
      </c>
      <c r="E300">
        <v>11</v>
      </c>
      <c r="F300">
        <v>65</v>
      </c>
      <c r="H300" t="s">
        <v>33</v>
      </c>
      <c r="I300" t="s">
        <v>49</v>
      </c>
      <c r="J300">
        <v>760</v>
      </c>
      <c r="L300">
        <v>18</v>
      </c>
      <c r="M300" s="21">
        <v>3962</v>
      </c>
      <c r="N300">
        <v>84</v>
      </c>
    </row>
    <row r="301" spans="2:46" x14ac:dyDescent="0.35">
      <c r="B301">
        <v>141450</v>
      </c>
      <c r="C301">
        <v>1791</v>
      </c>
      <c r="D301">
        <v>3</v>
      </c>
      <c r="E301">
        <v>11</v>
      </c>
      <c r="F301">
        <v>66</v>
      </c>
      <c r="H301" t="s">
        <v>261</v>
      </c>
      <c r="I301" t="s">
        <v>280</v>
      </c>
      <c r="J301">
        <v>767</v>
      </c>
      <c r="L301">
        <v>17</v>
      </c>
      <c r="M301" s="21">
        <v>1336</v>
      </c>
      <c r="N301">
        <v>88</v>
      </c>
      <c r="Q301">
        <v>167</v>
      </c>
      <c r="R301">
        <v>141459</v>
      </c>
      <c r="S301">
        <v>1791</v>
      </c>
      <c r="T301">
        <v>3</v>
      </c>
      <c r="U301">
        <v>11</v>
      </c>
      <c r="V301">
        <v>66</v>
      </c>
      <c r="X301" t="s">
        <v>261</v>
      </c>
      <c r="Y301" t="s">
        <v>280</v>
      </c>
      <c r="Z301">
        <v>511</v>
      </c>
      <c r="AB301">
        <v>17</v>
      </c>
      <c r="AC301" s="21">
        <v>668</v>
      </c>
      <c r="AD301">
        <v>46</v>
      </c>
      <c r="AF301">
        <v>158</v>
      </c>
      <c r="AG301">
        <v>141417</v>
      </c>
      <c r="AH301">
        <v>1791</v>
      </c>
      <c r="AI301">
        <v>3</v>
      </c>
      <c r="AJ301">
        <v>9</v>
      </c>
      <c r="AK301">
        <v>64</v>
      </c>
      <c r="AL301" t="s">
        <v>259</v>
      </c>
      <c r="AM301" t="s">
        <v>261</v>
      </c>
      <c r="AN301" t="s">
        <v>248</v>
      </c>
      <c r="AO301">
        <v>621</v>
      </c>
      <c r="AQ301">
        <v>17</v>
      </c>
      <c r="AR301" s="21">
        <v>760</v>
      </c>
      <c r="AS301">
        <v>24</v>
      </c>
    </row>
    <row r="302" spans="2:46" x14ac:dyDescent="0.35">
      <c r="B302">
        <v>141450</v>
      </c>
      <c r="C302">
        <v>1791</v>
      </c>
      <c r="D302">
        <v>3</v>
      </c>
      <c r="E302">
        <v>11</v>
      </c>
      <c r="F302">
        <v>66</v>
      </c>
      <c r="G302" t="s">
        <v>259</v>
      </c>
      <c r="H302" t="s">
        <v>27</v>
      </c>
      <c r="I302" t="s">
        <v>70</v>
      </c>
      <c r="J302">
        <v>768</v>
      </c>
      <c r="L302">
        <v>42</v>
      </c>
      <c r="M302" s="21">
        <v>3807</v>
      </c>
      <c r="N302">
        <v>26</v>
      </c>
      <c r="Q302">
        <v>167</v>
      </c>
      <c r="R302">
        <v>141459</v>
      </c>
      <c r="S302">
        <v>1791</v>
      </c>
      <c r="T302">
        <v>3</v>
      </c>
      <c r="U302">
        <v>11</v>
      </c>
      <c r="V302">
        <v>66</v>
      </c>
      <c r="W302" t="s">
        <v>259</v>
      </c>
      <c r="X302" t="s">
        <v>27</v>
      </c>
      <c r="Y302" t="s">
        <v>70</v>
      </c>
      <c r="Z302">
        <v>512</v>
      </c>
      <c r="AB302">
        <v>42</v>
      </c>
      <c r="AC302" s="21">
        <v>1903</v>
      </c>
      <c r="AD302">
        <v>64</v>
      </c>
      <c r="AF302">
        <v>158</v>
      </c>
      <c r="AG302">
        <v>141417</v>
      </c>
      <c r="AH302">
        <v>1791</v>
      </c>
      <c r="AI302">
        <v>3</v>
      </c>
      <c r="AJ302">
        <v>10</v>
      </c>
      <c r="AK302">
        <v>65</v>
      </c>
      <c r="AM302" t="s">
        <v>27</v>
      </c>
      <c r="AN302" t="s">
        <v>70</v>
      </c>
      <c r="AO302">
        <v>622</v>
      </c>
      <c r="AQ302">
        <v>42</v>
      </c>
      <c r="AR302" s="21">
        <v>1035</v>
      </c>
      <c r="AS302">
        <v>88</v>
      </c>
    </row>
    <row r="303" spans="2:46" x14ac:dyDescent="0.35">
      <c r="B303">
        <v>141450</v>
      </c>
      <c r="C303">
        <v>1791</v>
      </c>
      <c r="D303">
        <v>3</v>
      </c>
      <c r="E303">
        <v>11</v>
      </c>
      <c r="F303">
        <v>66</v>
      </c>
      <c r="H303" t="s">
        <v>242</v>
      </c>
      <c r="I303" t="s">
        <v>101</v>
      </c>
      <c r="J303">
        <v>769</v>
      </c>
      <c r="L303">
        <v>57</v>
      </c>
      <c r="M303" s="21">
        <v>463</v>
      </c>
      <c r="N303">
        <v>48</v>
      </c>
      <c r="Q303">
        <v>167</v>
      </c>
      <c r="R303">
        <v>141459</v>
      </c>
      <c r="S303">
        <v>1791</v>
      </c>
      <c r="T303">
        <v>3</v>
      </c>
      <c r="U303">
        <v>11</v>
      </c>
      <c r="V303">
        <v>66</v>
      </c>
      <c r="X303" t="s">
        <v>242</v>
      </c>
      <c r="Y303" t="s">
        <v>101</v>
      </c>
      <c r="Z303">
        <v>513</v>
      </c>
      <c r="AB303">
        <v>57</v>
      </c>
      <c r="AC303" s="21">
        <v>231</v>
      </c>
      <c r="AD303">
        <v>76</v>
      </c>
      <c r="AF303">
        <v>158</v>
      </c>
      <c r="AG303">
        <v>141417</v>
      </c>
      <c r="AH303">
        <v>1791</v>
      </c>
      <c r="AI303">
        <v>3</v>
      </c>
      <c r="AJ303">
        <v>11</v>
      </c>
      <c r="AK303">
        <v>66</v>
      </c>
      <c r="AM303" t="s">
        <v>242</v>
      </c>
      <c r="AN303" t="s">
        <v>101</v>
      </c>
      <c r="AO303">
        <v>623</v>
      </c>
      <c r="AQ303">
        <v>57</v>
      </c>
      <c r="AR303" s="21">
        <v>250</v>
      </c>
      <c r="AS303">
        <v>28</v>
      </c>
    </row>
    <row r="304" spans="2:46" x14ac:dyDescent="0.35">
      <c r="B304">
        <v>141450</v>
      </c>
      <c r="C304">
        <v>1791</v>
      </c>
      <c r="D304">
        <v>3</v>
      </c>
      <c r="E304">
        <v>11</v>
      </c>
      <c r="F304">
        <v>66</v>
      </c>
      <c r="H304" t="s">
        <v>34</v>
      </c>
      <c r="I304" t="s">
        <v>263</v>
      </c>
      <c r="J304">
        <v>770</v>
      </c>
      <c r="L304">
        <v>162</v>
      </c>
      <c r="M304" s="21">
        <v>812</v>
      </c>
      <c r="N304">
        <v>50</v>
      </c>
      <c r="Q304">
        <v>167</v>
      </c>
      <c r="R304">
        <v>141459</v>
      </c>
      <c r="S304">
        <v>1791</v>
      </c>
      <c r="T304">
        <v>3</v>
      </c>
      <c r="U304">
        <v>11</v>
      </c>
      <c r="V304">
        <v>66</v>
      </c>
      <c r="X304" t="s">
        <v>34</v>
      </c>
      <c r="Y304" t="s">
        <v>263</v>
      </c>
      <c r="Z304">
        <v>514</v>
      </c>
      <c r="AB304">
        <v>162</v>
      </c>
      <c r="AC304" s="21">
        <v>406</v>
      </c>
      <c r="AD304">
        <v>26</v>
      </c>
      <c r="AF304">
        <v>158</v>
      </c>
      <c r="AG304">
        <v>141417</v>
      </c>
      <c r="AH304">
        <v>1791</v>
      </c>
      <c r="AI304">
        <v>3</v>
      </c>
      <c r="AJ304">
        <v>11</v>
      </c>
      <c r="AK304">
        <v>66</v>
      </c>
      <c r="AL304" t="s">
        <v>259</v>
      </c>
      <c r="AM304" t="s">
        <v>34</v>
      </c>
      <c r="AN304" t="s">
        <v>263</v>
      </c>
      <c r="AO304">
        <v>624</v>
      </c>
      <c r="AQ304">
        <v>162</v>
      </c>
      <c r="AR304" s="21">
        <v>258</v>
      </c>
      <c r="AS304">
        <v>74</v>
      </c>
    </row>
    <row r="305" spans="1:46" x14ac:dyDescent="0.35">
      <c r="B305">
        <v>141450</v>
      </c>
      <c r="C305">
        <v>1791</v>
      </c>
      <c r="D305">
        <v>3</v>
      </c>
      <c r="E305">
        <v>11</v>
      </c>
      <c r="F305">
        <v>66</v>
      </c>
      <c r="H305" t="s">
        <v>24</v>
      </c>
      <c r="I305" t="s">
        <v>264</v>
      </c>
      <c r="J305">
        <v>777</v>
      </c>
      <c r="L305">
        <v>165</v>
      </c>
      <c r="M305" s="21">
        <v>291</v>
      </c>
      <c r="N305">
        <v>9</v>
      </c>
      <c r="Q305">
        <v>167</v>
      </c>
      <c r="R305">
        <v>141459</v>
      </c>
      <c r="S305">
        <v>1791</v>
      </c>
      <c r="T305">
        <v>3</v>
      </c>
      <c r="U305">
        <v>11</v>
      </c>
      <c r="V305">
        <v>66</v>
      </c>
      <c r="X305" t="s">
        <v>24</v>
      </c>
      <c r="Y305" t="s">
        <v>264</v>
      </c>
      <c r="Z305">
        <v>517</v>
      </c>
      <c r="AB305">
        <v>165</v>
      </c>
      <c r="AC305" s="21">
        <v>145</v>
      </c>
      <c r="AD305">
        <v>55</v>
      </c>
      <c r="AF305">
        <v>158</v>
      </c>
      <c r="AG305">
        <v>141417</v>
      </c>
      <c r="AH305">
        <v>1791</v>
      </c>
      <c r="AI305">
        <v>3</v>
      </c>
      <c r="AJ305">
        <v>11</v>
      </c>
      <c r="AK305">
        <v>66</v>
      </c>
      <c r="AM305" s="23" t="s">
        <v>24</v>
      </c>
      <c r="AN305" t="s">
        <v>811</v>
      </c>
      <c r="AO305">
        <v>627</v>
      </c>
      <c r="AQ305">
        <v>165</v>
      </c>
      <c r="AR305" s="21">
        <v>262</v>
      </c>
      <c r="AS305">
        <v>3</v>
      </c>
    </row>
    <row r="306" spans="1:46" x14ac:dyDescent="0.35">
      <c r="Q306">
        <v>167</v>
      </c>
      <c r="R306">
        <v>141459</v>
      </c>
      <c r="S306">
        <v>1791</v>
      </c>
      <c r="T306">
        <v>3</v>
      </c>
      <c r="U306">
        <v>14</v>
      </c>
      <c r="V306">
        <v>67</v>
      </c>
      <c r="X306" t="s">
        <v>26</v>
      </c>
      <c r="Y306" t="s">
        <v>52</v>
      </c>
      <c r="Z306">
        <v>518</v>
      </c>
      <c r="AB306">
        <v>165</v>
      </c>
      <c r="AC306" s="21">
        <v>1201</v>
      </c>
      <c r="AD306">
        <v>49</v>
      </c>
      <c r="AM306" s="23"/>
    </row>
    <row r="307" spans="1:46" x14ac:dyDescent="0.35">
      <c r="B307">
        <v>141450</v>
      </c>
      <c r="C307">
        <v>1791</v>
      </c>
      <c r="D307">
        <v>3</v>
      </c>
      <c r="E307">
        <v>14</v>
      </c>
      <c r="F307">
        <v>67</v>
      </c>
      <c r="H307" t="s">
        <v>30</v>
      </c>
      <c r="I307" t="s">
        <v>265</v>
      </c>
      <c r="J307">
        <v>778</v>
      </c>
      <c r="L307">
        <v>96</v>
      </c>
      <c r="M307" s="21">
        <v>254</v>
      </c>
      <c r="N307">
        <v>30</v>
      </c>
      <c r="Q307">
        <v>167</v>
      </c>
      <c r="R307">
        <v>141459</v>
      </c>
      <c r="S307">
        <v>1791</v>
      </c>
      <c r="T307">
        <v>3</v>
      </c>
      <c r="U307">
        <v>14</v>
      </c>
      <c r="V307">
        <v>67</v>
      </c>
      <c r="X307" t="s">
        <v>30</v>
      </c>
      <c r="Y307" t="s">
        <v>265</v>
      </c>
      <c r="Z307">
        <v>519</v>
      </c>
      <c r="AB307">
        <v>96</v>
      </c>
      <c r="AC307" s="21">
        <v>127</v>
      </c>
      <c r="AD307">
        <v>16</v>
      </c>
      <c r="AF307">
        <v>158</v>
      </c>
      <c r="AG307">
        <v>141417</v>
      </c>
      <c r="AH307">
        <v>1791</v>
      </c>
      <c r="AI307">
        <v>3</v>
      </c>
      <c r="AJ307">
        <v>11</v>
      </c>
      <c r="AK307">
        <v>66</v>
      </c>
      <c r="AM307" t="s">
        <v>30</v>
      </c>
      <c r="AN307" t="s">
        <v>265</v>
      </c>
      <c r="AO307">
        <v>638</v>
      </c>
      <c r="AQ307">
        <v>96</v>
      </c>
      <c r="AR307" s="21">
        <v>137</v>
      </c>
      <c r="AS307">
        <v>32</v>
      </c>
      <c r="AT307" s="22"/>
    </row>
    <row r="308" spans="1:46" x14ac:dyDescent="0.35">
      <c r="B308">
        <v>141450</v>
      </c>
      <c r="C308">
        <v>1791</v>
      </c>
      <c r="D308">
        <v>3</v>
      </c>
      <c r="E308">
        <v>14</v>
      </c>
      <c r="F308">
        <v>67</v>
      </c>
      <c r="H308" t="s">
        <v>32</v>
      </c>
      <c r="I308" t="s">
        <v>157</v>
      </c>
      <c r="J308">
        <v>779</v>
      </c>
      <c r="L308">
        <v>56</v>
      </c>
      <c r="M308" s="21">
        <v>1200</v>
      </c>
      <c r="N308">
        <v>0</v>
      </c>
      <c r="Q308">
        <v>167</v>
      </c>
      <c r="R308">
        <v>141459</v>
      </c>
      <c r="S308">
        <v>1791</v>
      </c>
      <c r="T308">
        <v>3</v>
      </c>
      <c r="U308">
        <v>14</v>
      </c>
      <c r="V308">
        <v>67</v>
      </c>
      <c r="X308" t="s">
        <v>32</v>
      </c>
      <c r="Y308" t="s">
        <v>157</v>
      </c>
      <c r="Z308">
        <v>520</v>
      </c>
      <c r="AB308">
        <v>56</v>
      </c>
      <c r="AC308" s="21">
        <v>600</v>
      </c>
      <c r="AD308">
        <v>0</v>
      </c>
      <c r="AF308">
        <v>158</v>
      </c>
      <c r="AG308">
        <v>141417</v>
      </c>
      <c r="AH308">
        <v>1791</v>
      </c>
      <c r="AI308">
        <v>3</v>
      </c>
      <c r="AJ308">
        <v>11</v>
      </c>
      <c r="AK308">
        <v>66</v>
      </c>
      <c r="AM308" t="s">
        <v>266</v>
      </c>
      <c r="AN308" t="s">
        <v>157</v>
      </c>
      <c r="AO308">
        <v>639</v>
      </c>
      <c r="AQ308">
        <v>56</v>
      </c>
      <c r="AR308" s="21">
        <v>864</v>
      </c>
      <c r="AS308">
        <v>0</v>
      </c>
      <c r="AT308" s="22">
        <f>SUM(AR$14:AR337)+SUM(AS$14:AS337)/100-AT$321-AT$638</f>
        <v>900981.98</v>
      </c>
    </row>
    <row r="309" spans="1:46" x14ac:dyDescent="0.35">
      <c r="B309">
        <v>141450</v>
      </c>
      <c r="C309">
        <v>1791</v>
      </c>
      <c r="D309">
        <v>3</v>
      </c>
      <c r="E309">
        <v>14</v>
      </c>
      <c r="F309">
        <v>67</v>
      </c>
      <c r="H309" t="s">
        <v>24</v>
      </c>
      <c r="I309" t="s">
        <v>166</v>
      </c>
      <c r="J309">
        <v>781</v>
      </c>
      <c r="L309">
        <v>161</v>
      </c>
      <c r="M309" s="21">
        <v>5816</v>
      </c>
      <c r="N309">
        <v>37</v>
      </c>
    </row>
    <row r="310" spans="1:46" x14ac:dyDescent="0.35">
      <c r="B310">
        <v>141450</v>
      </c>
      <c r="C310">
        <v>1791</v>
      </c>
      <c r="D310">
        <v>3</v>
      </c>
      <c r="E310">
        <v>15</v>
      </c>
      <c r="F310">
        <v>69</v>
      </c>
      <c r="H310" t="s">
        <v>27</v>
      </c>
      <c r="I310" t="s">
        <v>59</v>
      </c>
      <c r="J310">
        <v>791</v>
      </c>
      <c r="L310">
        <v>112</v>
      </c>
      <c r="M310" s="21">
        <v>10000</v>
      </c>
      <c r="N310">
        <v>0</v>
      </c>
    </row>
    <row r="311" spans="1:46" x14ac:dyDescent="0.35">
      <c r="B311">
        <v>141450</v>
      </c>
      <c r="C311">
        <v>1791</v>
      </c>
      <c r="D311">
        <v>3</v>
      </c>
      <c r="E311">
        <v>16</v>
      </c>
      <c r="F311">
        <v>73</v>
      </c>
      <c r="H311" t="s">
        <v>42</v>
      </c>
      <c r="I311" t="s">
        <v>45</v>
      </c>
      <c r="J311">
        <v>843</v>
      </c>
      <c r="L311">
        <v>27</v>
      </c>
      <c r="M311" s="21">
        <v>3649</v>
      </c>
      <c r="N311">
        <v>79</v>
      </c>
      <c r="Q311">
        <v>167</v>
      </c>
      <c r="R311">
        <v>141459</v>
      </c>
      <c r="S311">
        <v>1791</v>
      </c>
      <c r="T311">
        <v>3</v>
      </c>
      <c r="U311">
        <v>15</v>
      </c>
      <c r="V311">
        <v>72</v>
      </c>
      <c r="X311" t="s">
        <v>42</v>
      </c>
      <c r="Y311" t="s">
        <v>45</v>
      </c>
      <c r="Z311">
        <v>572</v>
      </c>
      <c r="AB311">
        <v>27</v>
      </c>
      <c r="AC311" s="21">
        <v>1824</v>
      </c>
      <c r="AD311">
        <v>89</v>
      </c>
      <c r="AF311">
        <v>158</v>
      </c>
      <c r="AG311">
        <v>141421</v>
      </c>
      <c r="AH311">
        <v>1791</v>
      </c>
      <c r="AI311">
        <v>3</v>
      </c>
      <c r="AJ311">
        <v>15</v>
      </c>
      <c r="AK311">
        <v>72</v>
      </c>
      <c r="AM311" t="s">
        <v>42</v>
      </c>
      <c r="AN311" t="s">
        <v>45</v>
      </c>
      <c r="AO311">
        <v>690</v>
      </c>
      <c r="AQ311">
        <v>27</v>
      </c>
      <c r="AR311" s="21">
        <v>2266</v>
      </c>
      <c r="AS311">
        <v>3</v>
      </c>
    </row>
    <row r="312" spans="1:46" x14ac:dyDescent="0.35">
      <c r="B312">
        <v>141450</v>
      </c>
      <c r="C312">
        <v>1791</v>
      </c>
      <c r="D312">
        <v>3</v>
      </c>
      <c r="E312">
        <v>16</v>
      </c>
      <c r="F312">
        <v>73</v>
      </c>
      <c r="H312" t="s">
        <v>148</v>
      </c>
      <c r="I312" t="s">
        <v>149</v>
      </c>
      <c r="J312">
        <v>844</v>
      </c>
      <c r="L312">
        <v>152</v>
      </c>
      <c r="M312" s="21">
        <v>1742</v>
      </c>
      <c r="N312">
        <v>13</v>
      </c>
      <c r="Q312">
        <v>167</v>
      </c>
      <c r="R312">
        <v>141459</v>
      </c>
      <c r="S312">
        <v>1791</v>
      </c>
      <c r="T312">
        <v>3</v>
      </c>
      <c r="U312">
        <v>15</v>
      </c>
      <c r="V312">
        <v>72</v>
      </c>
      <c r="X312" t="s">
        <v>148</v>
      </c>
      <c r="Y312" t="s">
        <v>149</v>
      </c>
      <c r="Z312">
        <v>568</v>
      </c>
      <c r="AB312">
        <v>152</v>
      </c>
      <c r="AC312" s="21">
        <v>871</v>
      </c>
      <c r="AD312">
        <v>6</v>
      </c>
      <c r="AF312">
        <v>158</v>
      </c>
      <c r="AG312">
        <v>141417</v>
      </c>
      <c r="AH312">
        <v>1791</v>
      </c>
      <c r="AI312">
        <v>3</v>
      </c>
      <c r="AJ312">
        <v>15</v>
      </c>
      <c r="AK312">
        <v>72</v>
      </c>
      <c r="AM312" t="s">
        <v>148</v>
      </c>
      <c r="AN312" t="s">
        <v>149</v>
      </c>
      <c r="AO312">
        <v>684</v>
      </c>
      <c r="AQ312">
        <v>152</v>
      </c>
      <c r="AR312" s="21">
        <v>917</v>
      </c>
      <c r="AS312">
        <v>12</v>
      </c>
    </row>
    <row r="313" spans="1:46" x14ac:dyDescent="0.35">
      <c r="B313">
        <v>141450</v>
      </c>
      <c r="C313">
        <v>1791</v>
      </c>
      <c r="D313">
        <v>3</v>
      </c>
      <c r="E313">
        <v>16</v>
      </c>
      <c r="F313">
        <v>73</v>
      </c>
      <c r="H313" t="s">
        <v>33</v>
      </c>
      <c r="I313" t="s">
        <v>201</v>
      </c>
      <c r="J313">
        <v>852</v>
      </c>
      <c r="L313">
        <v>52</v>
      </c>
      <c r="M313" s="21">
        <v>2069</v>
      </c>
      <c r="N313">
        <v>68</v>
      </c>
      <c r="Q313">
        <v>167</v>
      </c>
      <c r="R313">
        <v>141459</v>
      </c>
      <c r="S313">
        <v>1791</v>
      </c>
      <c r="T313">
        <v>3</v>
      </c>
      <c r="U313">
        <v>15</v>
      </c>
      <c r="V313">
        <v>71</v>
      </c>
      <c r="X313" t="s">
        <v>33</v>
      </c>
      <c r="Y313" t="s">
        <v>201</v>
      </c>
      <c r="Z313">
        <v>565</v>
      </c>
      <c r="AB313">
        <v>52</v>
      </c>
      <c r="AC313" s="21">
        <v>1034</v>
      </c>
      <c r="AD313">
        <v>84</v>
      </c>
      <c r="AF313">
        <v>158</v>
      </c>
      <c r="AG313">
        <v>141417</v>
      </c>
      <c r="AH313">
        <v>1791</v>
      </c>
      <c r="AI313">
        <v>3</v>
      </c>
      <c r="AJ313">
        <v>15</v>
      </c>
      <c r="AK313">
        <v>72</v>
      </c>
      <c r="AL313" t="s">
        <v>267</v>
      </c>
      <c r="AM313" t="s">
        <v>33</v>
      </c>
      <c r="AN313" t="s">
        <v>201</v>
      </c>
      <c r="AO313">
        <v>681</v>
      </c>
      <c r="AQ313">
        <v>52</v>
      </c>
      <c r="AR313" s="21">
        <v>1131</v>
      </c>
      <c r="AS313">
        <v>53</v>
      </c>
    </row>
    <row r="314" spans="1:46" x14ac:dyDescent="0.35">
      <c r="B314">
        <v>141450</v>
      </c>
      <c r="C314">
        <v>1791</v>
      </c>
      <c r="D314">
        <v>3</v>
      </c>
      <c r="E314">
        <v>16</v>
      </c>
      <c r="F314">
        <v>73</v>
      </c>
      <c r="H314" t="s">
        <v>27</v>
      </c>
      <c r="I314" t="s">
        <v>283</v>
      </c>
      <c r="J314">
        <v>853</v>
      </c>
      <c r="L314">
        <v>23</v>
      </c>
      <c r="M314" s="21">
        <v>9304</v>
      </c>
      <c r="N314">
        <v>47</v>
      </c>
      <c r="Q314">
        <v>170</v>
      </c>
      <c r="R314">
        <v>141542</v>
      </c>
      <c r="S314">
        <v>1791</v>
      </c>
      <c r="T314">
        <v>3</v>
      </c>
      <c r="U314">
        <v>15</v>
      </c>
      <c r="V314">
        <v>72</v>
      </c>
      <c r="X314" t="s">
        <v>27</v>
      </c>
      <c r="Y314" t="s">
        <v>283</v>
      </c>
      <c r="Z314">
        <v>577</v>
      </c>
      <c r="AB314">
        <v>23</v>
      </c>
      <c r="AC314" s="21">
        <v>4652</v>
      </c>
      <c r="AD314">
        <v>16</v>
      </c>
      <c r="AF314">
        <v>177</v>
      </c>
      <c r="AG314">
        <v>141550</v>
      </c>
      <c r="AH314">
        <v>1791</v>
      </c>
      <c r="AI314">
        <v>3</v>
      </c>
      <c r="AJ314">
        <v>15</v>
      </c>
      <c r="AK314">
        <v>73</v>
      </c>
      <c r="AM314" t="s">
        <v>27</v>
      </c>
      <c r="AN314" t="s">
        <v>283</v>
      </c>
      <c r="AO314">
        <v>696</v>
      </c>
      <c r="AQ314">
        <v>23</v>
      </c>
      <c r="AR314" s="21">
        <v>7636</v>
      </c>
      <c r="AS314">
        <v>58</v>
      </c>
    </row>
    <row r="315" spans="1:46" x14ac:dyDescent="0.35">
      <c r="B315">
        <v>141450</v>
      </c>
      <c r="C315">
        <v>1791</v>
      </c>
      <c r="D315">
        <v>3</v>
      </c>
      <c r="E315">
        <v>16</v>
      </c>
      <c r="F315">
        <v>73</v>
      </c>
      <c r="H315" t="s">
        <v>43</v>
      </c>
      <c r="I315" t="s">
        <v>189</v>
      </c>
      <c r="J315">
        <v>854</v>
      </c>
      <c r="L315">
        <v>175</v>
      </c>
      <c r="M315" s="21">
        <v>2000</v>
      </c>
      <c r="N315">
        <v>0</v>
      </c>
      <c r="Q315">
        <v>167</v>
      </c>
      <c r="R315">
        <v>141459</v>
      </c>
      <c r="S315">
        <v>1791</v>
      </c>
      <c r="T315">
        <v>3</v>
      </c>
      <c r="U315">
        <v>9</v>
      </c>
      <c r="V315">
        <v>64</v>
      </c>
      <c r="X315" t="s">
        <v>43</v>
      </c>
      <c r="Y315" t="s">
        <v>189</v>
      </c>
      <c r="Z315">
        <v>504</v>
      </c>
      <c r="AB315">
        <v>75</v>
      </c>
      <c r="AC315" s="21">
        <v>1356</v>
      </c>
      <c r="AD315">
        <v>57</v>
      </c>
    </row>
    <row r="316" spans="1:46" x14ac:dyDescent="0.35">
      <c r="A316">
        <v>178</v>
      </c>
      <c r="B316">
        <v>141601</v>
      </c>
      <c r="C316">
        <v>1791</v>
      </c>
      <c r="D316">
        <v>3</v>
      </c>
      <c r="E316">
        <v>16</v>
      </c>
      <c r="F316">
        <v>73</v>
      </c>
      <c r="H316" t="s">
        <v>147</v>
      </c>
      <c r="I316" t="s">
        <v>156</v>
      </c>
      <c r="J316">
        <v>856</v>
      </c>
      <c r="L316">
        <v>45</v>
      </c>
      <c r="M316" s="21">
        <v>1098</v>
      </c>
      <c r="N316">
        <v>93</v>
      </c>
    </row>
    <row r="317" spans="1:46" x14ac:dyDescent="0.35">
      <c r="A317">
        <v>178</v>
      </c>
      <c r="B317">
        <v>141601</v>
      </c>
      <c r="C317">
        <v>1791</v>
      </c>
      <c r="D317">
        <v>3</v>
      </c>
      <c r="E317">
        <v>16</v>
      </c>
      <c r="F317">
        <v>74</v>
      </c>
      <c r="G317" t="s">
        <v>267</v>
      </c>
      <c r="H317" t="s">
        <v>268</v>
      </c>
      <c r="I317" t="s">
        <v>285</v>
      </c>
      <c r="J317">
        <v>874</v>
      </c>
      <c r="L317">
        <v>171</v>
      </c>
      <c r="M317" s="21">
        <v>227</v>
      </c>
      <c r="N317">
        <v>17</v>
      </c>
      <c r="O317" s="22">
        <f>SUM($M$13:M315)+SUM(N$13:N315)/100</f>
        <v>1126887.22</v>
      </c>
      <c r="Q317">
        <v>167</v>
      </c>
      <c r="R317">
        <v>141459</v>
      </c>
      <c r="S317">
        <v>1791</v>
      </c>
      <c r="T317">
        <v>3</v>
      </c>
      <c r="U317">
        <v>15</v>
      </c>
      <c r="V317">
        <v>71</v>
      </c>
      <c r="W317" t="s">
        <v>267</v>
      </c>
      <c r="X317" t="s">
        <v>284</v>
      </c>
      <c r="Y317" t="s">
        <v>285</v>
      </c>
      <c r="Z317">
        <v>560</v>
      </c>
      <c r="AB317">
        <v>171</v>
      </c>
      <c r="AC317" s="21">
        <v>113</v>
      </c>
      <c r="AD317">
        <v>53</v>
      </c>
      <c r="AF317">
        <v>158</v>
      </c>
      <c r="AG317">
        <v>141417</v>
      </c>
      <c r="AH317">
        <v>1791</v>
      </c>
      <c r="AI317">
        <v>3</v>
      </c>
      <c r="AJ317">
        <v>14</v>
      </c>
      <c r="AK317">
        <v>67</v>
      </c>
      <c r="AM317" t="s">
        <v>268</v>
      </c>
      <c r="AN317" t="s">
        <v>269</v>
      </c>
      <c r="AO317">
        <v>679</v>
      </c>
      <c r="AQ317">
        <v>171</v>
      </c>
      <c r="AR317" s="21">
        <v>119</v>
      </c>
      <c r="AS317">
        <v>75</v>
      </c>
    </row>
    <row r="318" spans="1:46" x14ac:dyDescent="0.35">
      <c r="A318">
        <v>178</v>
      </c>
      <c r="B318">
        <v>141601</v>
      </c>
      <c r="C318">
        <v>1791</v>
      </c>
      <c r="D318">
        <v>3</v>
      </c>
      <c r="E318">
        <v>16</v>
      </c>
      <c r="F318">
        <v>73</v>
      </c>
      <c r="H318" t="s">
        <v>33</v>
      </c>
      <c r="I318" t="s">
        <v>49</v>
      </c>
      <c r="J318">
        <v>857</v>
      </c>
      <c r="L318">
        <v>18</v>
      </c>
      <c r="M318" s="21">
        <v>15300</v>
      </c>
      <c r="N318">
        <v>0</v>
      </c>
    </row>
    <row r="319" spans="1:46" x14ac:dyDescent="0.35">
      <c r="A319">
        <v>178</v>
      </c>
      <c r="B319">
        <v>141601</v>
      </c>
      <c r="C319">
        <v>1791</v>
      </c>
      <c r="D319">
        <v>3</v>
      </c>
      <c r="E319">
        <v>16</v>
      </c>
      <c r="F319">
        <v>73</v>
      </c>
      <c r="H319" t="s">
        <v>40</v>
      </c>
      <c r="I319" t="s">
        <v>50</v>
      </c>
      <c r="J319">
        <v>858</v>
      </c>
      <c r="L319">
        <v>22</v>
      </c>
      <c r="M319" s="21">
        <v>10000</v>
      </c>
      <c r="N319">
        <v>0</v>
      </c>
      <c r="Q319">
        <v>167</v>
      </c>
      <c r="R319">
        <v>141459</v>
      </c>
      <c r="S319">
        <v>1791</v>
      </c>
      <c r="T319">
        <v>3</v>
      </c>
      <c r="U319">
        <v>15</v>
      </c>
      <c r="V319">
        <v>72</v>
      </c>
      <c r="X319" t="s">
        <v>40</v>
      </c>
      <c r="Y319" t="s">
        <v>50</v>
      </c>
      <c r="Z319">
        <v>570</v>
      </c>
      <c r="AB319">
        <v>22</v>
      </c>
      <c r="AC319" s="21">
        <v>5000</v>
      </c>
      <c r="AD319">
        <v>0</v>
      </c>
      <c r="AF319">
        <v>158</v>
      </c>
      <c r="AG319">
        <v>141421</v>
      </c>
      <c r="AH319">
        <v>1791</v>
      </c>
      <c r="AI319">
        <v>3</v>
      </c>
      <c r="AJ319">
        <v>15</v>
      </c>
      <c r="AK319">
        <v>72</v>
      </c>
      <c r="AL319" t="s">
        <v>274</v>
      </c>
      <c r="AM319" t="s">
        <v>40</v>
      </c>
      <c r="AN319" t="s">
        <v>50</v>
      </c>
      <c r="AO319">
        <v>687</v>
      </c>
      <c r="AQ319">
        <v>22</v>
      </c>
      <c r="AR319" s="21">
        <v>5300</v>
      </c>
      <c r="AS319">
        <v>0</v>
      </c>
    </row>
    <row r="320" spans="1:46" x14ac:dyDescent="0.35">
      <c r="A320">
        <v>178</v>
      </c>
      <c r="B320">
        <v>141601</v>
      </c>
      <c r="C320">
        <v>1791</v>
      </c>
      <c r="D320">
        <v>3</v>
      </c>
      <c r="E320">
        <v>16</v>
      </c>
      <c r="F320">
        <v>73</v>
      </c>
      <c r="H320" t="s">
        <v>24</v>
      </c>
      <c r="I320" t="s">
        <v>296</v>
      </c>
      <c r="J320">
        <v>859</v>
      </c>
      <c r="L320">
        <v>43</v>
      </c>
      <c r="M320" s="21">
        <v>5000</v>
      </c>
      <c r="N320">
        <v>0</v>
      </c>
      <c r="AF320">
        <v>177</v>
      </c>
      <c r="AG320">
        <v>141550</v>
      </c>
      <c r="AH320">
        <v>1791</v>
      </c>
      <c r="AI320">
        <v>3</v>
      </c>
      <c r="AJ320">
        <v>15</v>
      </c>
      <c r="AK320">
        <v>73</v>
      </c>
      <c r="AM320" t="s">
        <v>24</v>
      </c>
      <c r="AN320" t="s">
        <v>296</v>
      </c>
      <c r="AO320">
        <v>692</v>
      </c>
      <c r="AQ320">
        <v>43</v>
      </c>
      <c r="AR320" s="21">
        <v>276</v>
      </c>
      <c r="AS320">
        <v>59</v>
      </c>
    </row>
    <row r="321" spans="1:46" x14ac:dyDescent="0.35">
      <c r="A321">
        <v>178</v>
      </c>
      <c r="B321">
        <v>141601</v>
      </c>
      <c r="C321">
        <v>1791</v>
      </c>
      <c r="D321">
        <v>3</v>
      </c>
      <c r="E321">
        <v>16</v>
      </c>
      <c r="F321">
        <v>73</v>
      </c>
      <c r="H321" t="s">
        <v>36</v>
      </c>
      <c r="I321" t="s">
        <v>64</v>
      </c>
      <c r="J321">
        <v>860</v>
      </c>
      <c r="L321">
        <v>12</v>
      </c>
      <c r="M321" s="21">
        <v>7430</v>
      </c>
      <c r="N321">
        <v>81</v>
      </c>
      <c r="AF321">
        <v>177</v>
      </c>
      <c r="AG321">
        <v>141550</v>
      </c>
      <c r="AH321">
        <v>1791</v>
      </c>
      <c r="AI321">
        <v>3</v>
      </c>
      <c r="AJ321">
        <v>16</v>
      </c>
      <c r="AK321">
        <v>74</v>
      </c>
      <c r="AM321" t="s">
        <v>36</v>
      </c>
      <c r="AN321" t="s">
        <v>64</v>
      </c>
      <c r="AO321">
        <v>703</v>
      </c>
      <c r="AQ321">
        <v>12</v>
      </c>
      <c r="AR321" s="21">
        <v>2488</v>
      </c>
      <c r="AS321">
        <v>0</v>
      </c>
    </row>
    <row r="322" spans="1:46" x14ac:dyDescent="0.35">
      <c r="AF322">
        <v>158</v>
      </c>
      <c r="AG322">
        <v>141417</v>
      </c>
      <c r="AH322">
        <v>1791</v>
      </c>
      <c r="AI322">
        <v>3</v>
      </c>
      <c r="AJ322">
        <v>15</v>
      </c>
      <c r="AK322">
        <v>72</v>
      </c>
      <c r="AM322" t="s">
        <v>225</v>
      </c>
      <c r="AN322" t="s">
        <v>226</v>
      </c>
      <c r="AO322">
        <v>682</v>
      </c>
      <c r="AQ322">
        <v>159</v>
      </c>
      <c r="AR322" s="21">
        <v>304</v>
      </c>
      <c r="AS322">
        <v>89</v>
      </c>
    </row>
    <row r="323" spans="1:46" x14ac:dyDescent="0.35">
      <c r="A323">
        <v>178</v>
      </c>
      <c r="B323">
        <v>141601</v>
      </c>
      <c r="C323">
        <v>1791</v>
      </c>
      <c r="D323">
        <v>3</v>
      </c>
      <c r="E323">
        <v>16</v>
      </c>
      <c r="F323">
        <v>73</v>
      </c>
      <c r="H323" t="s">
        <v>36</v>
      </c>
      <c r="I323" t="s">
        <v>44</v>
      </c>
      <c r="J323">
        <v>861</v>
      </c>
      <c r="L323">
        <v>173</v>
      </c>
      <c r="M323" s="21">
        <v>16107</v>
      </c>
      <c r="N323">
        <v>44</v>
      </c>
      <c r="Q323">
        <v>167</v>
      </c>
      <c r="R323">
        <v>141459</v>
      </c>
      <c r="S323">
        <v>1791</v>
      </c>
      <c r="T323">
        <v>3</v>
      </c>
      <c r="U323">
        <v>15</v>
      </c>
      <c r="V323">
        <v>72</v>
      </c>
      <c r="X323" t="s">
        <v>36</v>
      </c>
      <c r="Y323" t="s">
        <v>44</v>
      </c>
      <c r="Z323">
        <v>573</v>
      </c>
      <c r="AB323">
        <v>173</v>
      </c>
      <c r="AC323" s="21">
        <v>8053</v>
      </c>
      <c r="AD323">
        <v>73</v>
      </c>
      <c r="AF323">
        <v>158</v>
      </c>
      <c r="AG323">
        <v>141417</v>
      </c>
      <c r="AH323">
        <v>1791</v>
      </c>
      <c r="AI323">
        <v>3</v>
      </c>
      <c r="AJ323">
        <v>9</v>
      </c>
      <c r="AK323">
        <v>64</v>
      </c>
      <c r="AM323" t="s">
        <v>36</v>
      </c>
      <c r="AN323" t="s">
        <v>44</v>
      </c>
      <c r="AO323">
        <v>608</v>
      </c>
      <c r="AQ323">
        <v>11</v>
      </c>
      <c r="AR323" s="21">
        <v>11426</v>
      </c>
      <c r="AS323">
        <v>98</v>
      </c>
    </row>
    <row r="324" spans="1:46" x14ac:dyDescent="0.35">
      <c r="A324">
        <v>178</v>
      </c>
      <c r="B324">
        <v>141601</v>
      </c>
      <c r="C324">
        <v>1791</v>
      </c>
      <c r="D324">
        <v>3</v>
      </c>
      <c r="E324">
        <v>16</v>
      </c>
      <c r="F324">
        <v>73</v>
      </c>
      <c r="H324" t="s">
        <v>27</v>
      </c>
      <c r="I324" t="s">
        <v>271</v>
      </c>
      <c r="J324">
        <v>865</v>
      </c>
      <c r="L324">
        <v>39</v>
      </c>
      <c r="M324" s="21">
        <v>6176</v>
      </c>
      <c r="N324">
        <v>46</v>
      </c>
      <c r="Q324">
        <v>170</v>
      </c>
      <c r="R324">
        <v>141542</v>
      </c>
      <c r="S324">
        <v>1791</v>
      </c>
      <c r="T324">
        <v>3</v>
      </c>
      <c r="U324">
        <v>15</v>
      </c>
      <c r="V324">
        <v>72</v>
      </c>
      <c r="X324" t="s">
        <v>27</v>
      </c>
      <c r="Y324" t="s">
        <v>271</v>
      </c>
      <c r="Z324">
        <v>575</v>
      </c>
      <c r="AB324">
        <v>39</v>
      </c>
      <c r="AC324" s="21">
        <v>3088</v>
      </c>
      <c r="AD324">
        <v>22</v>
      </c>
    </row>
    <row r="325" spans="1:46" x14ac:dyDescent="0.35">
      <c r="A325">
        <v>178</v>
      </c>
      <c r="B325">
        <v>141601</v>
      </c>
      <c r="C325">
        <v>1791</v>
      </c>
      <c r="D325">
        <v>3</v>
      </c>
      <c r="E325">
        <v>16</v>
      </c>
      <c r="F325">
        <v>73</v>
      </c>
      <c r="H325" t="s">
        <v>36</v>
      </c>
      <c r="I325" t="s">
        <v>289</v>
      </c>
      <c r="J325">
        <v>866</v>
      </c>
      <c r="L325">
        <v>126</v>
      </c>
      <c r="M325" s="21">
        <v>51</v>
      </c>
      <c r="N325">
        <v>44</v>
      </c>
      <c r="Q325">
        <v>170</v>
      </c>
      <c r="R325">
        <v>141542</v>
      </c>
      <c r="S325">
        <v>1791</v>
      </c>
      <c r="T325">
        <v>3</v>
      </c>
      <c r="U325">
        <v>16</v>
      </c>
      <c r="V325">
        <v>73</v>
      </c>
      <c r="X325" t="s">
        <v>36</v>
      </c>
      <c r="Y325" t="s">
        <v>289</v>
      </c>
      <c r="Z325">
        <v>579</v>
      </c>
      <c r="AB325">
        <v>126</v>
      </c>
      <c r="AC325" s="21">
        <v>25</v>
      </c>
      <c r="AD325">
        <v>73</v>
      </c>
      <c r="AF325">
        <v>177</v>
      </c>
      <c r="AG325">
        <v>141550</v>
      </c>
      <c r="AH325">
        <v>1791</v>
      </c>
      <c r="AI325">
        <v>3</v>
      </c>
      <c r="AJ325">
        <v>15</v>
      </c>
      <c r="AK325">
        <v>73</v>
      </c>
      <c r="AM325" t="s">
        <v>36</v>
      </c>
      <c r="AN325" t="s">
        <v>289</v>
      </c>
      <c r="AO325">
        <v>698</v>
      </c>
      <c r="AQ325">
        <v>126</v>
      </c>
      <c r="AR325" s="21">
        <v>27</v>
      </c>
      <c r="AS325">
        <v>48</v>
      </c>
    </row>
    <row r="326" spans="1:46" x14ac:dyDescent="0.35">
      <c r="A326">
        <v>178</v>
      </c>
      <c r="B326">
        <v>141601</v>
      </c>
      <c r="C326">
        <v>1791</v>
      </c>
      <c r="D326">
        <v>3</v>
      </c>
      <c r="E326">
        <v>16</v>
      </c>
      <c r="F326">
        <v>74</v>
      </c>
      <c r="H326" t="s">
        <v>270</v>
      </c>
      <c r="I326" t="s">
        <v>271</v>
      </c>
      <c r="J326">
        <v>867</v>
      </c>
      <c r="L326">
        <v>55</v>
      </c>
      <c r="M326" s="21">
        <v>2273</v>
      </c>
      <c r="N326">
        <v>96</v>
      </c>
      <c r="Q326">
        <v>167</v>
      </c>
      <c r="R326">
        <v>141459</v>
      </c>
      <c r="S326">
        <v>1791</v>
      </c>
      <c r="T326">
        <v>3</v>
      </c>
      <c r="U326">
        <v>15</v>
      </c>
      <c r="V326">
        <v>71</v>
      </c>
      <c r="X326" t="s">
        <v>270</v>
      </c>
      <c r="Y326" t="s">
        <v>271</v>
      </c>
      <c r="Z326">
        <v>564</v>
      </c>
      <c r="AB326">
        <v>55</v>
      </c>
      <c r="AC326" s="21">
        <v>1136</v>
      </c>
      <c r="AD326">
        <v>98</v>
      </c>
      <c r="AF326">
        <v>158</v>
      </c>
      <c r="AG326">
        <v>141417</v>
      </c>
      <c r="AH326">
        <v>1791</v>
      </c>
      <c r="AI326">
        <v>3</v>
      </c>
      <c r="AJ326">
        <v>14</v>
      </c>
      <c r="AK326">
        <v>67</v>
      </c>
      <c r="AM326" t="s">
        <v>270</v>
      </c>
      <c r="AN326" t="s">
        <v>271</v>
      </c>
      <c r="AO326">
        <v>680</v>
      </c>
      <c r="AQ326">
        <v>55</v>
      </c>
      <c r="AR326" s="21">
        <v>1029</v>
      </c>
      <c r="AS326">
        <v>1</v>
      </c>
    </row>
    <row r="327" spans="1:46" x14ac:dyDescent="0.35">
      <c r="A327">
        <v>178</v>
      </c>
      <c r="B327">
        <v>141601</v>
      </c>
      <c r="C327">
        <v>1791</v>
      </c>
      <c r="D327">
        <v>3</v>
      </c>
      <c r="E327">
        <v>16</v>
      </c>
      <c r="F327">
        <v>74</v>
      </c>
      <c r="H327" t="s">
        <v>147</v>
      </c>
      <c r="I327" t="s">
        <v>156</v>
      </c>
      <c r="J327">
        <v>868</v>
      </c>
      <c r="L327">
        <v>45</v>
      </c>
      <c r="M327" s="21">
        <v>1811</v>
      </c>
      <c r="N327">
        <v>88</v>
      </c>
    </row>
    <row r="328" spans="1:46" x14ac:dyDescent="0.35">
      <c r="A328">
        <v>178</v>
      </c>
      <c r="B328">
        <v>141601</v>
      </c>
      <c r="C328">
        <v>1791</v>
      </c>
      <c r="D328">
        <v>3</v>
      </c>
      <c r="E328">
        <v>16</v>
      </c>
      <c r="F328">
        <v>74</v>
      </c>
      <c r="H328" t="s">
        <v>403</v>
      </c>
      <c r="I328" t="s">
        <v>1106</v>
      </c>
      <c r="J328">
        <v>869</v>
      </c>
      <c r="L328">
        <v>28</v>
      </c>
      <c r="M328" s="21">
        <v>61</v>
      </c>
      <c r="N328">
        <v>36</v>
      </c>
      <c r="Q328">
        <v>170</v>
      </c>
      <c r="R328">
        <v>141542</v>
      </c>
      <c r="S328">
        <v>1791</v>
      </c>
      <c r="T328">
        <v>3</v>
      </c>
      <c r="U328">
        <v>15</v>
      </c>
      <c r="V328">
        <v>72</v>
      </c>
      <c r="X328" t="s">
        <v>403</v>
      </c>
      <c r="Y328" t="s">
        <v>1106</v>
      </c>
      <c r="Z328">
        <v>576</v>
      </c>
      <c r="AB328">
        <v>28</v>
      </c>
      <c r="AC328" s="21">
        <v>30</v>
      </c>
      <c r="AD328">
        <v>67</v>
      </c>
      <c r="AE328" s="22">
        <f>SUM(AC$13:AC2205)+SUM(AD$13:AD2205)/100</f>
        <v>655473.42000000004</v>
      </c>
      <c r="AF328">
        <v>177</v>
      </c>
      <c r="AG328">
        <v>141550</v>
      </c>
      <c r="AH328">
        <v>1791</v>
      </c>
      <c r="AI328">
        <v>3</v>
      </c>
      <c r="AJ328">
        <v>15</v>
      </c>
      <c r="AK328">
        <v>72</v>
      </c>
      <c r="AM328" t="s">
        <v>403</v>
      </c>
      <c r="AN328" t="s">
        <v>1106</v>
      </c>
      <c r="AO328">
        <v>691</v>
      </c>
      <c r="AQ328">
        <v>28</v>
      </c>
      <c r="AR328" s="21">
        <v>36</v>
      </c>
      <c r="AS328">
        <v>14</v>
      </c>
    </row>
    <row r="329" spans="1:46" x14ac:dyDescent="0.35">
      <c r="A329">
        <v>178</v>
      </c>
      <c r="B329">
        <v>141601</v>
      </c>
      <c r="C329">
        <v>1791</v>
      </c>
      <c r="D329">
        <v>3</v>
      </c>
      <c r="E329">
        <v>16</v>
      </c>
      <c r="F329">
        <v>74</v>
      </c>
      <c r="H329" t="s">
        <v>237</v>
      </c>
      <c r="I329" t="s">
        <v>238</v>
      </c>
      <c r="J329">
        <v>870</v>
      </c>
      <c r="L329">
        <v>138</v>
      </c>
      <c r="M329" s="21">
        <v>78</v>
      </c>
      <c r="N329">
        <v>35</v>
      </c>
      <c r="Q329">
        <v>170</v>
      </c>
      <c r="R329">
        <v>141542</v>
      </c>
      <c r="S329">
        <v>1791</v>
      </c>
      <c r="T329">
        <v>3</v>
      </c>
      <c r="U329">
        <v>15</v>
      </c>
      <c r="V329">
        <v>72</v>
      </c>
      <c r="X329" t="s">
        <v>237</v>
      </c>
      <c r="Y329" t="s">
        <v>238</v>
      </c>
      <c r="Z329">
        <v>574</v>
      </c>
      <c r="AB329">
        <v>138</v>
      </c>
      <c r="AC329" s="21">
        <v>39</v>
      </c>
      <c r="AD329">
        <v>17</v>
      </c>
    </row>
    <row r="330" spans="1:46" x14ac:dyDescent="0.35">
      <c r="A330">
        <v>178</v>
      </c>
      <c r="B330">
        <v>141601</v>
      </c>
      <c r="C330">
        <v>1791</v>
      </c>
      <c r="D330">
        <v>3</v>
      </c>
      <c r="E330">
        <v>16</v>
      </c>
      <c r="F330">
        <v>74</v>
      </c>
      <c r="H330" t="s">
        <v>36</v>
      </c>
      <c r="I330" t="s">
        <v>47</v>
      </c>
      <c r="J330">
        <v>871</v>
      </c>
      <c r="L330">
        <v>68</v>
      </c>
      <c r="M330" s="21">
        <v>5967</v>
      </c>
      <c r="N330">
        <v>5</v>
      </c>
      <c r="Q330">
        <v>167</v>
      </c>
      <c r="R330">
        <v>141459</v>
      </c>
      <c r="S330">
        <v>1791</v>
      </c>
      <c r="T330">
        <v>3</v>
      </c>
      <c r="U330">
        <v>15</v>
      </c>
      <c r="V330">
        <v>72</v>
      </c>
      <c r="X330" t="s">
        <v>36</v>
      </c>
      <c r="Y330" t="s">
        <v>47</v>
      </c>
      <c r="Z330">
        <v>569</v>
      </c>
      <c r="AB330">
        <v>68</v>
      </c>
      <c r="AC330" s="21">
        <v>2983</v>
      </c>
      <c r="AD330">
        <v>52</v>
      </c>
      <c r="AF330">
        <v>158</v>
      </c>
      <c r="AG330">
        <v>141421</v>
      </c>
      <c r="AH330">
        <v>1791</v>
      </c>
      <c r="AI330">
        <v>3</v>
      </c>
      <c r="AJ330">
        <v>15</v>
      </c>
      <c r="AK330">
        <v>72</v>
      </c>
      <c r="AM330" t="s">
        <v>36</v>
      </c>
      <c r="AN330" t="s">
        <v>47</v>
      </c>
      <c r="AO330">
        <v>688</v>
      </c>
      <c r="AQ330">
        <v>68</v>
      </c>
      <c r="AR330" s="21">
        <v>3688</v>
      </c>
      <c r="AS330">
        <v>19</v>
      </c>
    </row>
    <row r="331" spans="1:46" x14ac:dyDescent="0.35">
      <c r="A331">
        <v>178</v>
      </c>
      <c r="B331">
        <v>141601</v>
      </c>
      <c r="C331">
        <v>1791</v>
      </c>
      <c r="D331">
        <v>3</v>
      </c>
      <c r="E331">
        <v>16</v>
      </c>
      <c r="F331">
        <v>74</v>
      </c>
      <c r="G331" t="s">
        <v>274</v>
      </c>
      <c r="H331" t="s">
        <v>297</v>
      </c>
      <c r="I331" t="s">
        <v>276</v>
      </c>
      <c r="J331">
        <v>872</v>
      </c>
      <c r="L331">
        <v>172</v>
      </c>
      <c r="M331" s="21">
        <v>1162</v>
      </c>
      <c r="N331">
        <v>69</v>
      </c>
      <c r="Q331">
        <v>167</v>
      </c>
      <c r="R331">
        <v>141459</v>
      </c>
      <c r="S331">
        <v>1791</v>
      </c>
      <c r="T331">
        <v>3</v>
      </c>
      <c r="U331">
        <v>15</v>
      </c>
      <c r="V331">
        <v>71</v>
      </c>
      <c r="W331" t="s">
        <v>274</v>
      </c>
      <c r="X331" t="s">
        <v>287</v>
      </c>
      <c r="Y331" t="s">
        <v>276</v>
      </c>
      <c r="Z331">
        <v>566</v>
      </c>
      <c r="AB331">
        <v>172</v>
      </c>
      <c r="AC331" s="21">
        <v>581</v>
      </c>
      <c r="AD331">
        <v>35</v>
      </c>
      <c r="AF331">
        <v>158</v>
      </c>
      <c r="AG331">
        <v>141417</v>
      </c>
      <c r="AH331">
        <v>1791</v>
      </c>
      <c r="AI331">
        <v>3</v>
      </c>
      <c r="AJ331">
        <v>15</v>
      </c>
      <c r="AK331">
        <v>72</v>
      </c>
      <c r="AM331" t="s">
        <v>275</v>
      </c>
      <c r="AN331" t="s">
        <v>276</v>
      </c>
      <c r="AO331">
        <v>685</v>
      </c>
      <c r="AQ331">
        <v>172</v>
      </c>
      <c r="AR331" s="21">
        <v>1360</v>
      </c>
      <c r="AS331">
        <v>39</v>
      </c>
    </row>
    <row r="332" spans="1:46" x14ac:dyDescent="0.35">
      <c r="A332">
        <v>178</v>
      </c>
      <c r="B332">
        <v>141601</v>
      </c>
      <c r="C332">
        <v>1791</v>
      </c>
      <c r="D332">
        <v>3</v>
      </c>
      <c r="E332">
        <v>16</v>
      </c>
      <c r="F332">
        <v>74</v>
      </c>
      <c r="H332" t="s">
        <v>272</v>
      </c>
      <c r="I332" t="s">
        <v>273</v>
      </c>
      <c r="J332">
        <v>873</v>
      </c>
      <c r="L332">
        <v>155</v>
      </c>
      <c r="M332" s="21">
        <v>1801</v>
      </c>
      <c r="N332">
        <v>14</v>
      </c>
      <c r="Q332">
        <v>167</v>
      </c>
      <c r="R332">
        <v>141459</v>
      </c>
      <c r="S332">
        <v>1791</v>
      </c>
      <c r="T332">
        <v>3</v>
      </c>
      <c r="U332">
        <v>15</v>
      </c>
      <c r="V332">
        <v>71</v>
      </c>
      <c r="X332" t="s">
        <v>272</v>
      </c>
      <c r="Y332" t="s">
        <v>286</v>
      </c>
      <c r="Z332">
        <v>563</v>
      </c>
      <c r="AB332">
        <v>155</v>
      </c>
      <c r="AC332" s="21">
        <v>900</v>
      </c>
      <c r="AD332">
        <v>57</v>
      </c>
      <c r="AF332">
        <v>158</v>
      </c>
      <c r="AG332">
        <v>141417</v>
      </c>
      <c r="AH332">
        <v>1791</v>
      </c>
      <c r="AI332">
        <v>3</v>
      </c>
      <c r="AJ332">
        <v>15</v>
      </c>
      <c r="AK332">
        <v>72</v>
      </c>
      <c r="AM332" t="s">
        <v>272</v>
      </c>
      <c r="AN332" t="s">
        <v>273</v>
      </c>
      <c r="AO332">
        <v>683</v>
      </c>
      <c r="AQ332">
        <v>155</v>
      </c>
      <c r="AR332" s="21">
        <v>1380</v>
      </c>
      <c r="AS332">
        <v>98</v>
      </c>
      <c r="AT332" s="22"/>
    </row>
    <row r="333" spans="1:46" x14ac:dyDescent="0.35">
      <c r="A333">
        <v>178</v>
      </c>
      <c r="B333">
        <v>141601</v>
      </c>
      <c r="C333">
        <v>1791</v>
      </c>
      <c r="D333">
        <v>3</v>
      </c>
      <c r="E333">
        <v>16</v>
      </c>
      <c r="F333">
        <v>74</v>
      </c>
      <c r="H333" t="s">
        <v>24</v>
      </c>
      <c r="I333" t="s">
        <v>290</v>
      </c>
      <c r="J333">
        <v>875</v>
      </c>
      <c r="L333">
        <v>128</v>
      </c>
      <c r="M333" s="21">
        <v>136</v>
      </c>
      <c r="N333">
        <v>28</v>
      </c>
      <c r="Q333">
        <v>170</v>
      </c>
      <c r="R333">
        <v>141542</v>
      </c>
      <c r="S333">
        <v>1791</v>
      </c>
      <c r="T333">
        <v>3</v>
      </c>
      <c r="U333">
        <v>16</v>
      </c>
      <c r="V333">
        <v>74</v>
      </c>
      <c r="X333" t="s">
        <v>24</v>
      </c>
      <c r="Y333" t="s">
        <v>290</v>
      </c>
      <c r="Z333">
        <v>580</v>
      </c>
      <c r="AB333">
        <v>128</v>
      </c>
      <c r="AC333" s="21">
        <v>68</v>
      </c>
      <c r="AD333">
        <v>14</v>
      </c>
      <c r="AF333">
        <v>177</v>
      </c>
      <c r="AG333">
        <v>141550</v>
      </c>
      <c r="AH333">
        <v>1790</v>
      </c>
      <c r="AI333">
        <v>11</v>
      </c>
      <c r="AJ333">
        <v>1</v>
      </c>
      <c r="AK333">
        <v>5</v>
      </c>
      <c r="AM333" t="s">
        <v>24</v>
      </c>
      <c r="AN333" t="s">
        <v>290</v>
      </c>
      <c r="AO333">
        <v>701</v>
      </c>
      <c r="AQ333">
        <v>128</v>
      </c>
      <c r="AR333" s="21">
        <v>143</v>
      </c>
      <c r="AS333">
        <v>85</v>
      </c>
    </row>
    <row r="334" spans="1:46" x14ac:dyDescent="0.35">
      <c r="A334">
        <v>178</v>
      </c>
      <c r="B334">
        <v>141601</v>
      </c>
      <c r="C334">
        <v>1791</v>
      </c>
      <c r="D334">
        <v>3</v>
      </c>
      <c r="E334">
        <v>16</v>
      </c>
      <c r="F334">
        <v>74</v>
      </c>
      <c r="H334" t="s">
        <v>204</v>
      </c>
      <c r="I334" t="s">
        <v>291</v>
      </c>
      <c r="J334">
        <v>876</v>
      </c>
      <c r="L334">
        <v>155</v>
      </c>
      <c r="M334" s="21">
        <v>454</v>
      </c>
      <c r="N334">
        <v>35</v>
      </c>
      <c r="Q334">
        <v>170</v>
      </c>
      <c r="R334">
        <v>141542</v>
      </c>
      <c r="S334">
        <v>1791</v>
      </c>
      <c r="T334">
        <v>3</v>
      </c>
      <c r="U334">
        <v>16</v>
      </c>
      <c r="V334">
        <v>74</v>
      </c>
      <c r="X334" t="s">
        <v>204</v>
      </c>
      <c r="Y334" t="s">
        <v>291</v>
      </c>
      <c r="Z334">
        <v>581</v>
      </c>
      <c r="AB334">
        <v>155</v>
      </c>
      <c r="AC334" s="21">
        <v>227</v>
      </c>
      <c r="AD334">
        <v>17</v>
      </c>
      <c r="AF334">
        <v>177</v>
      </c>
      <c r="AG334">
        <v>141550</v>
      </c>
      <c r="AH334">
        <v>1790</v>
      </c>
      <c r="AI334">
        <v>11</v>
      </c>
      <c r="AJ334">
        <v>1</v>
      </c>
      <c r="AK334">
        <v>5</v>
      </c>
      <c r="AM334" t="s">
        <v>204</v>
      </c>
      <c r="AN334" t="s">
        <v>291</v>
      </c>
      <c r="AO334">
        <v>700</v>
      </c>
      <c r="AQ334">
        <v>155</v>
      </c>
      <c r="AR334" s="21">
        <v>239</v>
      </c>
      <c r="AS334">
        <v>51</v>
      </c>
    </row>
    <row r="335" spans="1:46" x14ac:dyDescent="0.35">
      <c r="A335">
        <v>178</v>
      </c>
      <c r="B335">
        <v>141601</v>
      </c>
      <c r="C335">
        <v>1791</v>
      </c>
      <c r="D335">
        <v>3</v>
      </c>
      <c r="E335">
        <v>16</v>
      </c>
      <c r="F335">
        <v>74</v>
      </c>
      <c r="H335" t="s">
        <v>850</v>
      </c>
      <c r="I335" t="s">
        <v>292</v>
      </c>
      <c r="J335">
        <v>877</v>
      </c>
      <c r="L335">
        <v>175</v>
      </c>
      <c r="M335" s="21">
        <v>5400</v>
      </c>
      <c r="N335">
        <v>23</v>
      </c>
      <c r="Q335">
        <v>170</v>
      </c>
      <c r="R335">
        <v>141542</v>
      </c>
      <c r="S335">
        <v>1791</v>
      </c>
      <c r="T335">
        <v>3</v>
      </c>
      <c r="U335">
        <v>16</v>
      </c>
      <c r="V335">
        <v>74</v>
      </c>
      <c r="X335" t="s">
        <v>850</v>
      </c>
      <c r="Y335" t="s">
        <v>292</v>
      </c>
      <c r="Z335">
        <v>582</v>
      </c>
      <c r="AB335">
        <v>175</v>
      </c>
      <c r="AC335" s="21">
        <v>2700</v>
      </c>
      <c r="AD335">
        <v>11</v>
      </c>
      <c r="AF335">
        <v>177</v>
      </c>
      <c r="AG335">
        <v>141550</v>
      </c>
      <c r="AH335">
        <v>1791</v>
      </c>
      <c r="AI335">
        <v>3</v>
      </c>
      <c r="AJ335">
        <v>16</v>
      </c>
      <c r="AK335">
        <v>74</v>
      </c>
      <c r="AM335" t="s">
        <v>850</v>
      </c>
      <c r="AN335" t="s">
        <v>292</v>
      </c>
      <c r="AO335">
        <v>702</v>
      </c>
      <c r="AQ335">
        <v>175</v>
      </c>
      <c r="AR335" s="21">
        <v>5638</v>
      </c>
      <c r="AS335">
        <v>11</v>
      </c>
      <c r="AT335" s="22">
        <f>SUM(AR$14:AR364)+SUM(AS$14:AS364)/100-AT$321-AT$638</f>
        <v>961926.04</v>
      </c>
    </row>
    <row r="336" spans="1:46" x14ac:dyDescent="0.35">
      <c r="A336">
        <v>178</v>
      </c>
      <c r="B336">
        <v>141601</v>
      </c>
      <c r="C336">
        <v>1791</v>
      </c>
      <c r="D336">
        <v>3</v>
      </c>
      <c r="E336">
        <v>16</v>
      </c>
      <c r="F336">
        <v>75</v>
      </c>
      <c r="H336" t="s">
        <v>153</v>
      </c>
      <c r="J336">
        <v>893</v>
      </c>
      <c r="L336">
        <v>64</v>
      </c>
      <c r="M336" s="21">
        <v>157</v>
      </c>
      <c r="N336">
        <v>94</v>
      </c>
      <c r="Q336">
        <v>170</v>
      </c>
      <c r="R336">
        <v>141542</v>
      </c>
      <c r="S336">
        <v>1791</v>
      </c>
      <c r="T336">
        <v>3</v>
      </c>
      <c r="U336">
        <v>16</v>
      </c>
      <c r="V336">
        <v>75</v>
      </c>
      <c r="X336" t="s">
        <v>153</v>
      </c>
      <c r="Z336">
        <v>586</v>
      </c>
      <c r="AB336">
        <v>64</v>
      </c>
      <c r="AC336" s="21">
        <v>78</v>
      </c>
      <c r="AD336">
        <v>97</v>
      </c>
    </row>
    <row r="337" spans="1:46" x14ac:dyDescent="0.35">
      <c r="Q337">
        <v>167</v>
      </c>
      <c r="R337">
        <v>141459</v>
      </c>
      <c r="S337">
        <v>1791</v>
      </c>
      <c r="T337">
        <v>3</v>
      </c>
      <c r="U337">
        <v>15</v>
      </c>
      <c r="V337">
        <v>72</v>
      </c>
      <c r="X337" t="s">
        <v>185</v>
      </c>
      <c r="Y337" t="s">
        <v>288</v>
      </c>
      <c r="Z337">
        <v>567</v>
      </c>
      <c r="AB337">
        <v>148</v>
      </c>
      <c r="AC337" s="21">
        <v>3678</v>
      </c>
      <c r="AD337">
        <v>89</v>
      </c>
      <c r="AF337">
        <v>177</v>
      </c>
      <c r="AG337">
        <v>141550</v>
      </c>
      <c r="AH337">
        <v>1791</v>
      </c>
      <c r="AI337">
        <v>3</v>
      </c>
      <c r="AJ337">
        <v>16</v>
      </c>
      <c r="AK337">
        <v>73</v>
      </c>
      <c r="AM337" t="s">
        <v>185</v>
      </c>
      <c r="AN337" t="s">
        <v>288</v>
      </c>
      <c r="AO337">
        <v>699</v>
      </c>
      <c r="AQ337">
        <v>148</v>
      </c>
      <c r="AR337" s="21">
        <v>3647</v>
      </c>
      <c r="AS337">
        <v>36</v>
      </c>
    </row>
    <row r="338" spans="1:46" x14ac:dyDescent="0.35">
      <c r="A338">
        <v>178</v>
      </c>
      <c r="B338">
        <v>141601</v>
      </c>
      <c r="C338">
        <v>1791</v>
      </c>
      <c r="D338">
        <v>3</v>
      </c>
      <c r="E338">
        <v>16</v>
      </c>
      <c r="F338">
        <v>75</v>
      </c>
      <c r="H338" t="s">
        <v>27</v>
      </c>
      <c r="I338" t="s">
        <v>295</v>
      </c>
      <c r="J338">
        <v>894</v>
      </c>
      <c r="L338">
        <v>102</v>
      </c>
      <c r="M338" s="21">
        <v>556</v>
      </c>
      <c r="N338">
        <v>4</v>
      </c>
      <c r="Q338">
        <v>170</v>
      </c>
      <c r="R338">
        <v>141542</v>
      </c>
      <c r="S338">
        <v>1791</v>
      </c>
      <c r="T338">
        <v>3</v>
      </c>
      <c r="U338">
        <v>16</v>
      </c>
      <c r="V338">
        <v>75</v>
      </c>
      <c r="X338" t="s">
        <v>27</v>
      </c>
      <c r="Y338" t="s">
        <v>295</v>
      </c>
      <c r="Z338">
        <v>587</v>
      </c>
      <c r="AB338">
        <v>102</v>
      </c>
      <c r="AC338" s="21">
        <v>278</v>
      </c>
      <c r="AD338">
        <v>2</v>
      </c>
      <c r="AF338">
        <v>177</v>
      </c>
      <c r="AG338">
        <v>141550</v>
      </c>
      <c r="AH338">
        <v>1791</v>
      </c>
      <c r="AI338">
        <v>3</v>
      </c>
      <c r="AJ338">
        <v>16</v>
      </c>
      <c r="AK338">
        <v>74</v>
      </c>
      <c r="AM338" t="s">
        <v>27</v>
      </c>
      <c r="AN338" t="s">
        <v>295</v>
      </c>
      <c r="AO338">
        <v>716</v>
      </c>
      <c r="AQ338">
        <v>102</v>
      </c>
      <c r="AR338" s="21">
        <v>386</v>
      </c>
      <c r="AS338">
        <v>65</v>
      </c>
    </row>
    <row r="339" spans="1:46" x14ac:dyDescent="0.35">
      <c r="A339">
        <v>178</v>
      </c>
      <c r="B339">
        <v>141601</v>
      </c>
      <c r="C339">
        <v>1791</v>
      </c>
      <c r="D339">
        <v>3</v>
      </c>
      <c r="E339">
        <v>16</v>
      </c>
      <c r="F339">
        <v>75</v>
      </c>
      <c r="H339" t="s">
        <v>40</v>
      </c>
      <c r="I339" t="s">
        <v>50</v>
      </c>
      <c r="J339">
        <v>895</v>
      </c>
      <c r="L339">
        <v>16</v>
      </c>
      <c r="M339" s="21">
        <v>44562</v>
      </c>
      <c r="N339">
        <v>60</v>
      </c>
      <c r="Q339">
        <v>170</v>
      </c>
      <c r="R339">
        <v>141542</v>
      </c>
      <c r="S339">
        <v>1791</v>
      </c>
      <c r="T339">
        <v>3</v>
      </c>
      <c r="U339">
        <v>16</v>
      </c>
      <c r="V339">
        <v>75</v>
      </c>
      <c r="X339" t="s">
        <v>40</v>
      </c>
      <c r="Y339" t="s">
        <v>50</v>
      </c>
      <c r="Z339">
        <v>588</v>
      </c>
      <c r="AB339">
        <v>76</v>
      </c>
      <c r="AC339" s="21">
        <v>22281</v>
      </c>
      <c r="AD339">
        <v>31</v>
      </c>
      <c r="AF339">
        <v>177</v>
      </c>
      <c r="AG339">
        <v>141550</v>
      </c>
      <c r="AH339">
        <v>1791</v>
      </c>
      <c r="AI339">
        <v>3</v>
      </c>
      <c r="AJ339">
        <v>16</v>
      </c>
      <c r="AK339">
        <v>74</v>
      </c>
      <c r="AM339" t="s">
        <v>40</v>
      </c>
      <c r="AN339" t="s">
        <v>50</v>
      </c>
      <c r="AO339">
        <v>717</v>
      </c>
      <c r="AQ339">
        <v>76</v>
      </c>
      <c r="AR339" s="21">
        <v>13263</v>
      </c>
      <c r="AS339">
        <v>80</v>
      </c>
    </row>
    <row r="340" spans="1:46" x14ac:dyDescent="0.35">
      <c r="A340">
        <v>178</v>
      </c>
      <c r="B340">
        <v>141601</v>
      </c>
      <c r="C340">
        <v>1791</v>
      </c>
      <c r="D340">
        <v>3</v>
      </c>
      <c r="E340">
        <v>16</v>
      </c>
      <c r="F340">
        <v>75</v>
      </c>
      <c r="H340" t="s">
        <v>312</v>
      </c>
      <c r="I340" t="s">
        <v>293</v>
      </c>
      <c r="J340">
        <v>896</v>
      </c>
      <c r="L340">
        <v>118</v>
      </c>
      <c r="M340" s="21">
        <v>7419</v>
      </c>
      <c r="N340">
        <v>18</v>
      </c>
      <c r="Q340">
        <v>170</v>
      </c>
      <c r="R340">
        <v>141542</v>
      </c>
      <c r="S340">
        <v>1791</v>
      </c>
      <c r="T340">
        <v>3</v>
      </c>
      <c r="U340">
        <v>16</v>
      </c>
      <c r="V340">
        <v>75</v>
      </c>
      <c r="X340" t="s">
        <v>312</v>
      </c>
      <c r="Y340" t="s">
        <v>293</v>
      </c>
      <c r="Z340">
        <v>589</v>
      </c>
      <c r="AB340">
        <v>118</v>
      </c>
      <c r="AC340" s="21">
        <v>3709</v>
      </c>
      <c r="AD340">
        <v>61</v>
      </c>
      <c r="AF340">
        <v>177</v>
      </c>
      <c r="AG340">
        <v>141550</v>
      </c>
      <c r="AH340">
        <v>1791</v>
      </c>
      <c r="AI340">
        <v>3</v>
      </c>
      <c r="AJ340">
        <v>16</v>
      </c>
      <c r="AK340">
        <v>75</v>
      </c>
      <c r="AM340" t="s">
        <v>312</v>
      </c>
      <c r="AN340" t="s">
        <v>293</v>
      </c>
      <c r="AO340">
        <v>718</v>
      </c>
      <c r="AQ340">
        <v>118</v>
      </c>
      <c r="AR340" s="21">
        <v>4182</v>
      </c>
      <c r="AS340">
        <v>51</v>
      </c>
    </row>
    <row r="341" spans="1:46" x14ac:dyDescent="0.35">
      <c r="A341">
        <v>178</v>
      </c>
      <c r="B341">
        <v>141601</v>
      </c>
      <c r="C341">
        <v>1791</v>
      </c>
      <c r="D341">
        <v>3</v>
      </c>
      <c r="E341">
        <v>16</v>
      </c>
      <c r="F341">
        <v>75</v>
      </c>
      <c r="H341" t="s">
        <v>312</v>
      </c>
      <c r="I341" t="s">
        <v>293</v>
      </c>
      <c r="J341">
        <v>897</v>
      </c>
      <c r="L341">
        <v>118</v>
      </c>
      <c r="M341" s="21">
        <v>1666</v>
      </c>
      <c r="N341">
        <v>66</v>
      </c>
      <c r="Q341">
        <v>170</v>
      </c>
      <c r="R341">
        <v>141542</v>
      </c>
      <c r="S341">
        <v>1791</v>
      </c>
      <c r="T341">
        <v>3</v>
      </c>
      <c r="U341">
        <v>16</v>
      </c>
      <c r="V341">
        <v>75</v>
      </c>
      <c r="X341" t="s">
        <v>312</v>
      </c>
      <c r="Y341" t="s">
        <v>293</v>
      </c>
      <c r="Z341">
        <v>590</v>
      </c>
      <c r="AB341">
        <v>118</v>
      </c>
      <c r="AC341" s="21">
        <v>833</v>
      </c>
      <c r="AD341">
        <v>34</v>
      </c>
      <c r="AF341">
        <v>177</v>
      </c>
      <c r="AG341">
        <v>141550</v>
      </c>
      <c r="AH341">
        <v>1791</v>
      </c>
      <c r="AI341">
        <v>3</v>
      </c>
      <c r="AJ341">
        <v>16</v>
      </c>
      <c r="AK341">
        <v>75</v>
      </c>
      <c r="AM341" t="s">
        <v>312</v>
      </c>
      <c r="AN341" t="s">
        <v>293</v>
      </c>
      <c r="AO341">
        <v>719</v>
      </c>
      <c r="AQ341">
        <v>4</v>
      </c>
      <c r="AR341" s="21">
        <v>450</v>
      </c>
    </row>
    <row r="342" spans="1:46" x14ac:dyDescent="0.35">
      <c r="A342">
        <v>178</v>
      </c>
      <c r="B342">
        <v>141601</v>
      </c>
      <c r="C342">
        <v>1791</v>
      </c>
      <c r="D342">
        <v>3</v>
      </c>
      <c r="E342">
        <v>16</v>
      </c>
      <c r="F342">
        <v>75</v>
      </c>
      <c r="H342" t="s">
        <v>27</v>
      </c>
      <c r="I342" t="s">
        <v>293</v>
      </c>
      <c r="J342">
        <v>898</v>
      </c>
      <c r="L342">
        <v>170</v>
      </c>
      <c r="M342" s="21">
        <v>2134</v>
      </c>
      <c r="N342">
        <v>66</v>
      </c>
      <c r="Q342">
        <v>170</v>
      </c>
      <c r="R342">
        <v>141542</v>
      </c>
      <c r="S342">
        <v>1791</v>
      </c>
      <c r="T342">
        <v>3</v>
      </c>
      <c r="U342">
        <v>16</v>
      </c>
      <c r="V342">
        <v>75</v>
      </c>
      <c r="X342" t="s">
        <v>27</v>
      </c>
      <c r="Y342" t="s">
        <v>293</v>
      </c>
      <c r="Z342">
        <v>591</v>
      </c>
      <c r="AB342">
        <v>170</v>
      </c>
      <c r="AC342" s="21">
        <v>1067</v>
      </c>
      <c r="AD342">
        <v>34</v>
      </c>
      <c r="AF342">
        <v>177</v>
      </c>
      <c r="AG342">
        <v>141550</v>
      </c>
      <c r="AH342">
        <v>1791</v>
      </c>
      <c r="AI342">
        <v>3</v>
      </c>
      <c r="AJ342">
        <v>16</v>
      </c>
      <c r="AK342">
        <v>75</v>
      </c>
      <c r="AM342" t="s">
        <v>24</v>
      </c>
      <c r="AN342" t="s">
        <v>293</v>
      </c>
      <c r="AO342">
        <v>720</v>
      </c>
      <c r="AQ342">
        <v>170</v>
      </c>
      <c r="AR342" s="21">
        <v>2230</v>
      </c>
      <c r="AS342">
        <v>19</v>
      </c>
    </row>
    <row r="343" spans="1:46" x14ac:dyDescent="0.35">
      <c r="A343">
        <v>178</v>
      </c>
      <c r="B343">
        <v>141601</v>
      </c>
      <c r="C343">
        <v>1791</v>
      </c>
      <c r="D343">
        <v>3</v>
      </c>
      <c r="E343">
        <v>16</v>
      </c>
      <c r="F343">
        <v>75</v>
      </c>
      <c r="H343" t="s">
        <v>167</v>
      </c>
      <c r="I343" t="s">
        <v>294</v>
      </c>
      <c r="J343">
        <v>899</v>
      </c>
      <c r="L343">
        <v>91</v>
      </c>
      <c r="M343" s="21">
        <v>2628</v>
      </c>
      <c r="N343">
        <v>40</v>
      </c>
      <c r="Q343">
        <v>170</v>
      </c>
      <c r="R343">
        <v>141542</v>
      </c>
      <c r="S343">
        <v>1791</v>
      </c>
      <c r="T343">
        <v>3</v>
      </c>
      <c r="U343">
        <v>16</v>
      </c>
      <c r="V343">
        <v>75</v>
      </c>
      <c r="X343" t="s">
        <v>167</v>
      </c>
      <c r="Y343" t="s">
        <v>294</v>
      </c>
      <c r="Z343">
        <v>592</v>
      </c>
      <c r="AB343">
        <v>91</v>
      </c>
      <c r="AC343" s="21">
        <v>1314</v>
      </c>
      <c r="AD343">
        <v>22</v>
      </c>
      <c r="AF343">
        <v>177</v>
      </c>
      <c r="AG343">
        <v>141550</v>
      </c>
      <c r="AH343">
        <v>1791</v>
      </c>
      <c r="AI343">
        <v>3</v>
      </c>
      <c r="AJ343">
        <v>16</v>
      </c>
      <c r="AK343">
        <v>75</v>
      </c>
      <c r="AM343" t="s">
        <v>167</v>
      </c>
      <c r="AN343" t="s">
        <v>294</v>
      </c>
      <c r="AO343">
        <v>721</v>
      </c>
      <c r="AQ343">
        <v>91</v>
      </c>
      <c r="AR343" s="21">
        <v>709</v>
      </c>
      <c r="AS343">
        <v>67</v>
      </c>
    </row>
    <row r="344" spans="1:46" x14ac:dyDescent="0.35">
      <c r="M344"/>
      <c r="Q344">
        <v>170</v>
      </c>
      <c r="R344">
        <v>141542</v>
      </c>
      <c r="S344">
        <v>1791</v>
      </c>
      <c r="T344">
        <v>3</v>
      </c>
      <c r="U344">
        <v>16</v>
      </c>
      <c r="V344">
        <v>74</v>
      </c>
      <c r="X344" t="s">
        <v>42</v>
      </c>
      <c r="Y344" t="s">
        <v>45</v>
      </c>
      <c r="Z344">
        <v>583</v>
      </c>
      <c r="AB344">
        <v>27</v>
      </c>
      <c r="AC344" s="21">
        <v>15000</v>
      </c>
      <c r="AD344">
        <v>0</v>
      </c>
    </row>
    <row r="345" spans="1:46" x14ac:dyDescent="0.35">
      <c r="M345"/>
      <c r="O345" s="22"/>
      <c r="AF345">
        <v>177</v>
      </c>
      <c r="AG345">
        <v>141550</v>
      </c>
      <c r="AH345">
        <v>1791</v>
      </c>
      <c r="AI345">
        <v>3</v>
      </c>
      <c r="AJ345">
        <v>16</v>
      </c>
      <c r="AK345">
        <v>73</v>
      </c>
      <c r="AM345" t="s">
        <v>27</v>
      </c>
      <c r="AN345" t="s">
        <v>70</v>
      </c>
      <c r="AO345">
        <v>70</v>
      </c>
      <c r="AQ345">
        <v>42</v>
      </c>
      <c r="AR345" s="21">
        <v>1944</v>
      </c>
      <c r="AS345">
        <v>71</v>
      </c>
    </row>
    <row r="346" spans="1:46" x14ac:dyDescent="0.35">
      <c r="M346"/>
      <c r="AF346">
        <v>177</v>
      </c>
      <c r="AG346">
        <v>141550</v>
      </c>
      <c r="AH346">
        <v>1791</v>
      </c>
      <c r="AI346">
        <v>3</v>
      </c>
      <c r="AJ346">
        <v>16</v>
      </c>
      <c r="AK346">
        <v>74</v>
      </c>
      <c r="AM346" t="s">
        <v>40</v>
      </c>
      <c r="AN346" t="s">
        <v>61</v>
      </c>
      <c r="AO346">
        <v>71</v>
      </c>
      <c r="AQ346">
        <v>3</v>
      </c>
      <c r="AR346" s="21">
        <v>12786</v>
      </c>
      <c r="AS346">
        <v>17</v>
      </c>
    </row>
    <row r="347" spans="1:46" x14ac:dyDescent="0.35">
      <c r="M347"/>
      <c r="AC347"/>
      <c r="AE347" s="22"/>
      <c r="AF347">
        <v>177</v>
      </c>
      <c r="AG347">
        <v>141550</v>
      </c>
      <c r="AH347">
        <v>1791</v>
      </c>
      <c r="AI347">
        <v>3</v>
      </c>
      <c r="AJ347">
        <v>16</v>
      </c>
      <c r="AK347">
        <v>75</v>
      </c>
      <c r="AM347" t="s">
        <v>36</v>
      </c>
      <c r="AN347" t="s">
        <v>47</v>
      </c>
      <c r="AO347">
        <v>704</v>
      </c>
      <c r="AQ347">
        <v>68</v>
      </c>
      <c r="AR347" s="21">
        <v>112</v>
      </c>
      <c r="AS347">
        <v>77</v>
      </c>
      <c r="AT347" s="22">
        <f>SUM(AR$14:AR377)+SUM(AS$14:AS377)/100-AT$321-AT$638-76622.71-123878.16-55235.32-156508.14</f>
        <v>563720.92000000004</v>
      </c>
    </row>
    <row r="348" spans="1:46" x14ac:dyDescent="0.35">
      <c r="M348"/>
      <c r="AC348"/>
      <c r="AE348" s="22"/>
      <c r="AF348">
        <v>177</v>
      </c>
      <c r="AG348">
        <v>141550</v>
      </c>
      <c r="AH348">
        <v>1791</v>
      </c>
      <c r="AI348">
        <v>3</v>
      </c>
      <c r="AJ348">
        <v>16</v>
      </c>
      <c r="AK348">
        <v>75</v>
      </c>
      <c r="AM348" t="s">
        <v>27</v>
      </c>
      <c r="AN348" t="s">
        <v>298</v>
      </c>
      <c r="AO348">
        <v>723</v>
      </c>
      <c r="AR348" s="21">
        <v>4454</v>
      </c>
      <c r="AS348">
        <v>98</v>
      </c>
      <c r="AT348" s="22"/>
    </row>
    <row r="349" spans="1:46" x14ac:dyDescent="0.35">
      <c r="M349"/>
      <c r="AC349"/>
      <c r="AF349">
        <v>1</v>
      </c>
      <c r="AG349">
        <v>143425</v>
      </c>
      <c r="AH349">
        <v>1791</v>
      </c>
      <c r="AI349">
        <v>3</v>
      </c>
      <c r="AJ349">
        <v>16</v>
      </c>
      <c r="AK349">
        <v>75</v>
      </c>
      <c r="AM349" t="s">
        <v>27</v>
      </c>
      <c r="AN349" t="s">
        <v>298</v>
      </c>
      <c r="AO349">
        <v>724</v>
      </c>
      <c r="AR349" s="21">
        <v>2766</v>
      </c>
      <c r="AS349">
        <v>45</v>
      </c>
    </row>
    <row r="350" spans="1:46" x14ac:dyDescent="0.35">
      <c r="M350"/>
      <c r="AC350"/>
      <c r="AF350">
        <v>1</v>
      </c>
      <c r="AG350">
        <v>143425</v>
      </c>
      <c r="AH350">
        <v>1791</v>
      </c>
      <c r="AI350">
        <v>4</v>
      </c>
      <c r="AJ350">
        <v>1</v>
      </c>
      <c r="AK350">
        <v>1</v>
      </c>
      <c r="AM350" t="s">
        <v>42</v>
      </c>
      <c r="AN350" t="s">
        <v>247</v>
      </c>
      <c r="AO350">
        <v>725</v>
      </c>
      <c r="AR350" s="21">
        <v>2201</v>
      </c>
      <c r="AS350">
        <v>70</v>
      </c>
    </row>
    <row r="351" spans="1:46" x14ac:dyDescent="0.35">
      <c r="M351"/>
      <c r="AC351"/>
      <c r="AF351">
        <v>1</v>
      </c>
      <c r="AG351">
        <v>143425</v>
      </c>
      <c r="AH351">
        <v>1791</v>
      </c>
      <c r="AI351">
        <v>4</v>
      </c>
      <c r="AJ351">
        <v>1</v>
      </c>
      <c r="AK351">
        <v>1</v>
      </c>
      <c r="AM351" t="s">
        <v>93</v>
      </c>
      <c r="AN351" t="s">
        <v>299</v>
      </c>
      <c r="AO351">
        <v>726</v>
      </c>
      <c r="AR351" s="21">
        <v>935</v>
      </c>
      <c r="AS351">
        <v>88</v>
      </c>
    </row>
    <row r="352" spans="1:46" x14ac:dyDescent="0.35">
      <c r="M352"/>
      <c r="AC352"/>
      <c r="AF352">
        <v>1</v>
      </c>
      <c r="AG352">
        <v>143425</v>
      </c>
      <c r="AH352">
        <v>1791</v>
      </c>
      <c r="AI352">
        <v>4</v>
      </c>
      <c r="AJ352">
        <v>1</v>
      </c>
      <c r="AK352">
        <v>1</v>
      </c>
      <c r="AM352" t="s">
        <v>176</v>
      </c>
      <c r="AN352" t="s">
        <v>300</v>
      </c>
      <c r="AO352">
        <v>727</v>
      </c>
      <c r="AR352" s="21">
        <v>899</v>
      </c>
      <c r="AS352">
        <v>84</v>
      </c>
    </row>
    <row r="353" spans="13:45" x14ac:dyDescent="0.35">
      <c r="M353"/>
      <c r="AC353"/>
      <c r="AF353">
        <v>1</v>
      </c>
      <c r="AG353">
        <v>143425</v>
      </c>
      <c r="AH353">
        <v>1791</v>
      </c>
      <c r="AI353">
        <v>4</v>
      </c>
      <c r="AJ353">
        <v>1</v>
      </c>
      <c r="AK353">
        <v>1</v>
      </c>
      <c r="AM353" t="s">
        <v>145</v>
      </c>
      <c r="AO353">
        <v>728</v>
      </c>
      <c r="AR353" s="21">
        <v>52</v>
      </c>
      <c r="AS353">
        <v>50</v>
      </c>
    </row>
    <row r="354" spans="13:45" x14ac:dyDescent="0.35">
      <c r="M354"/>
      <c r="AC354"/>
      <c r="AF354">
        <v>1</v>
      </c>
      <c r="AG354">
        <v>143425</v>
      </c>
      <c r="AH354">
        <v>1791</v>
      </c>
      <c r="AI354">
        <v>4</v>
      </c>
      <c r="AJ354">
        <v>1</v>
      </c>
      <c r="AK354">
        <v>1</v>
      </c>
      <c r="AM354" t="s">
        <v>301</v>
      </c>
      <c r="AN354" t="s">
        <v>299</v>
      </c>
      <c r="AO354">
        <v>729</v>
      </c>
      <c r="AR354" s="21">
        <v>113</v>
      </c>
      <c r="AS354">
        <v>75</v>
      </c>
    </row>
    <row r="355" spans="13:45" x14ac:dyDescent="0.35">
      <c r="M355"/>
      <c r="AC355"/>
      <c r="AF355">
        <v>1</v>
      </c>
      <c r="AG355">
        <v>143425</v>
      </c>
      <c r="AH355">
        <v>1791</v>
      </c>
      <c r="AI355">
        <v>4</v>
      </c>
      <c r="AJ355">
        <v>2</v>
      </c>
      <c r="AK355">
        <v>1</v>
      </c>
      <c r="AM355" t="s">
        <v>104</v>
      </c>
      <c r="AN355" t="s">
        <v>302</v>
      </c>
      <c r="AO355">
        <v>730</v>
      </c>
      <c r="AR355" s="21">
        <v>300</v>
      </c>
      <c r="AS355">
        <v>35</v>
      </c>
    </row>
    <row r="356" spans="13:45" x14ac:dyDescent="0.35">
      <c r="M356"/>
      <c r="AC356"/>
      <c r="AF356">
        <v>1</v>
      </c>
      <c r="AG356">
        <v>143425</v>
      </c>
      <c r="AH356">
        <v>1791</v>
      </c>
      <c r="AI356">
        <v>4</v>
      </c>
      <c r="AJ356">
        <v>2</v>
      </c>
      <c r="AK356">
        <v>1</v>
      </c>
      <c r="AM356" t="s">
        <v>303</v>
      </c>
      <c r="AN356" t="s">
        <v>304</v>
      </c>
      <c r="AO356">
        <v>731</v>
      </c>
      <c r="AR356" s="21">
        <v>268</v>
      </c>
      <c r="AS356">
        <v>38</v>
      </c>
    </row>
    <row r="357" spans="13:45" x14ac:dyDescent="0.35">
      <c r="M357"/>
      <c r="AC357"/>
      <c r="AF357">
        <v>1</v>
      </c>
      <c r="AG357">
        <v>143425</v>
      </c>
      <c r="AH357">
        <v>1791</v>
      </c>
      <c r="AI357">
        <v>4</v>
      </c>
      <c r="AJ357">
        <v>2</v>
      </c>
      <c r="AK357">
        <v>1</v>
      </c>
      <c r="AL357" t="s">
        <v>23</v>
      </c>
      <c r="AM357" t="s">
        <v>33</v>
      </c>
      <c r="AN357" t="s">
        <v>49</v>
      </c>
      <c r="AO357">
        <v>732</v>
      </c>
      <c r="AR357" s="21">
        <v>900</v>
      </c>
      <c r="AS357">
        <v>0</v>
      </c>
    </row>
    <row r="358" spans="13:45" x14ac:dyDescent="0.35">
      <c r="M358"/>
      <c r="AC358"/>
      <c r="AF358">
        <v>1</v>
      </c>
      <c r="AG358">
        <v>143425</v>
      </c>
      <c r="AH358">
        <v>1791</v>
      </c>
      <c r="AI358">
        <v>4</v>
      </c>
      <c r="AJ358">
        <v>2</v>
      </c>
      <c r="AK358">
        <v>1</v>
      </c>
      <c r="AL358" t="s">
        <v>23</v>
      </c>
      <c r="AM358" t="s">
        <v>233</v>
      </c>
      <c r="AN358" t="s">
        <v>234</v>
      </c>
      <c r="AO358">
        <v>733</v>
      </c>
      <c r="AQ358">
        <v>7</v>
      </c>
      <c r="AR358" s="21">
        <v>1058</v>
      </c>
      <c r="AS358">
        <v>94</v>
      </c>
    </row>
    <row r="359" spans="13:45" x14ac:dyDescent="0.35">
      <c r="M359"/>
      <c r="AC359"/>
      <c r="AF359">
        <v>1</v>
      </c>
      <c r="AG359">
        <v>143425</v>
      </c>
      <c r="AH359">
        <v>1791</v>
      </c>
      <c r="AI359">
        <v>4</v>
      </c>
      <c r="AJ359">
        <v>2</v>
      </c>
      <c r="AK359">
        <v>1</v>
      </c>
      <c r="AM359" t="s">
        <v>67</v>
      </c>
      <c r="AN359" t="s">
        <v>305</v>
      </c>
      <c r="AO359">
        <v>734</v>
      </c>
      <c r="AQ359">
        <v>8</v>
      </c>
      <c r="AR359" s="21">
        <v>36</v>
      </c>
      <c r="AS359">
        <v>10</v>
      </c>
    </row>
    <row r="360" spans="13:45" x14ac:dyDescent="0.35">
      <c r="M360"/>
      <c r="AC360"/>
      <c r="AF360">
        <v>1</v>
      </c>
      <c r="AG360">
        <v>143425</v>
      </c>
      <c r="AH360">
        <v>1791</v>
      </c>
      <c r="AI360">
        <v>4</v>
      </c>
      <c r="AJ360">
        <v>4</v>
      </c>
      <c r="AK360">
        <v>1</v>
      </c>
      <c r="AM360" t="s">
        <v>148</v>
      </c>
      <c r="AN360" t="s">
        <v>149</v>
      </c>
      <c r="AO360">
        <v>735</v>
      </c>
      <c r="AQ360">
        <v>9</v>
      </c>
      <c r="AR360" s="21">
        <v>1260</v>
      </c>
      <c r="AS360">
        <v>51</v>
      </c>
    </row>
    <row r="361" spans="13:45" x14ac:dyDescent="0.35">
      <c r="M361"/>
      <c r="AC361"/>
      <c r="AF361">
        <v>1</v>
      </c>
      <c r="AG361">
        <v>143425</v>
      </c>
      <c r="AH361">
        <v>1791</v>
      </c>
      <c r="AI361">
        <v>4</v>
      </c>
      <c r="AJ361">
        <v>4</v>
      </c>
      <c r="AK361">
        <v>1</v>
      </c>
      <c r="AM361" t="s">
        <v>306</v>
      </c>
      <c r="AN361" t="s">
        <v>307</v>
      </c>
      <c r="AO361">
        <v>736</v>
      </c>
      <c r="AQ361">
        <v>10</v>
      </c>
      <c r="AR361" s="21">
        <v>7197</v>
      </c>
      <c r="AS361">
        <v>96</v>
      </c>
    </row>
    <row r="362" spans="13:45" x14ac:dyDescent="0.35">
      <c r="M362"/>
      <c r="AC362"/>
      <c r="AF362">
        <v>1</v>
      </c>
      <c r="AG362">
        <v>143425</v>
      </c>
      <c r="AH362">
        <v>1791</v>
      </c>
      <c r="AI362">
        <v>4</v>
      </c>
      <c r="AJ362">
        <v>4</v>
      </c>
      <c r="AK362">
        <v>1</v>
      </c>
      <c r="AM362" t="s">
        <v>308</v>
      </c>
      <c r="AN362" t="s">
        <v>309</v>
      </c>
      <c r="AO362">
        <v>737</v>
      </c>
      <c r="AQ362">
        <v>10</v>
      </c>
      <c r="AR362" s="21">
        <v>39</v>
      </c>
      <c r="AS362">
        <v>52</v>
      </c>
    </row>
    <row r="363" spans="13:45" x14ac:dyDescent="0.35">
      <c r="M363"/>
      <c r="AC363"/>
      <c r="AF363">
        <v>1</v>
      </c>
      <c r="AG363">
        <v>143425</v>
      </c>
      <c r="AH363">
        <v>1791</v>
      </c>
      <c r="AI363">
        <v>4</v>
      </c>
      <c r="AJ363">
        <v>4</v>
      </c>
      <c r="AK363">
        <v>1</v>
      </c>
      <c r="AM363" t="s">
        <v>310</v>
      </c>
      <c r="AN363" t="s">
        <v>311</v>
      </c>
      <c r="AO363">
        <v>738</v>
      </c>
      <c r="AQ363">
        <v>10</v>
      </c>
      <c r="AR363" s="21">
        <v>914</v>
      </c>
      <c r="AS363">
        <v>5</v>
      </c>
    </row>
    <row r="364" spans="13:45" x14ac:dyDescent="0.35">
      <c r="M364"/>
      <c r="AC364"/>
      <c r="AF364">
        <v>1</v>
      </c>
      <c r="AG364">
        <v>143425</v>
      </c>
      <c r="AH364">
        <v>1791</v>
      </c>
      <c r="AI364">
        <v>4</v>
      </c>
      <c r="AJ364">
        <v>4</v>
      </c>
      <c r="AK364">
        <v>1</v>
      </c>
      <c r="AM364" t="s">
        <v>107</v>
      </c>
      <c r="AN364" t="s">
        <v>109</v>
      </c>
      <c r="AO364">
        <v>739</v>
      </c>
      <c r="AQ364">
        <v>11</v>
      </c>
      <c r="AR364" s="21">
        <v>1476</v>
      </c>
      <c r="AS364">
        <v>68</v>
      </c>
    </row>
    <row r="365" spans="13:45" x14ac:dyDescent="0.35">
      <c r="M365"/>
      <c r="AC365"/>
      <c r="AF365">
        <v>1</v>
      </c>
      <c r="AG365">
        <v>143425</v>
      </c>
      <c r="AH365">
        <v>1791</v>
      </c>
      <c r="AI365">
        <v>4</v>
      </c>
      <c r="AJ365">
        <v>4</v>
      </c>
      <c r="AK365">
        <v>1</v>
      </c>
      <c r="AM365" s="23" t="s">
        <v>133</v>
      </c>
      <c r="AN365" s="23" t="s">
        <v>689</v>
      </c>
      <c r="AO365">
        <v>740</v>
      </c>
      <c r="AQ365">
        <v>11</v>
      </c>
      <c r="AR365" s="21">
        <v>3146</v>
      </c>
      <c r="AS365">
        <v>17</v>
      </c>
    </row>
    <row r="366" spans="13:45" x14ac:dyDescent="0.35">
      <c r="M366"/>
      <c r="AC366"/>
      <c r="AF366">
        <v>1</v>
      </c>
      <c r="AG366">
        <v>143425</v>
      </c>
      <c r="AH366">
        <v>1791</v>
      </c>
      <c r="AI366">
        <v>4</v>
      </c>
      <c r="AJ366">
        <v>5</v>
      </c>
      <c r="AK366">
        <v>1</v>
      </c>
      <c r="AM366" t="s">
        <v>40</v>
      </c>
      <c r="AN366" t="s">
        <v>48</v>
      </c>
      <c r="AO366">
        <v>742</v>
      </c>
      <c r="AQ366">
        <v>12</v>
      </c>
      <c r="AR366" s="21">
        <v>1492</v>
      </c>
      <c r="AS366">
        <v>4</v>
      </c>
    </row>
    <row r="367" spans="13:45" x14ac:dyDescent="0.35">
      <c r="M367"/>
      <c r="AC367"/>
      <c r="AF367">
        <v>1</v>
      </c>
      <c r="AG367">
        <v>143431</v>
      </c>
      <c r="AH367">
        <v>1791</v>
      </c>
      <c r="AI367">
        <v>4</v>
      </c>
      <c r="AJ367">
        <v>5</v>
      </c>
      <c r="AK367">
        <v>1</v>
      </c>
      <c r="AM367" t="s">
        <v>312</v>
      </c>
      <c r="AN367" t="s">
        <v>293</v>
      </c>
      <c r="AO367">
        <v>758</v>
      </c>
      <c r="AQ367">
        <v>21</v>
      </c>
      <c r="AR367" s="21">
        <v>626</v>
      </c>
      <c r="AS367">
        <v>94</v>
      </c>
    </row>
    <row r="368" spans="13:45" x14ac:dyDescent="0.35">
      <c r="M368"/>
      <c r="AC368"/>
      <c r="AF368">
        <v>1</v>
      </c>
      <c r="AG368">
        <v>143431</v>
      </c>
      <c r="AH368">
        <v>1791</v>
      </c>
      <c r="AI368">
        <v>4</v>
      </c>
      <c r="AJ368">
        <v>5</v>
      </c>
      <c r="AK368">
        <v>1</v>
      </c>
      <c r="AM368" t="s">
        <v>27</v>
      </c>
      <c r="AN368" t="s">
        <v>293</v>
      </c>
      <c r="AO368">
        <v>759</v>
      </c>
      <c r="AQ368">
        <v>22</v>
      </c>
      <c r="AR368" s="21">
        <v>1532</v>
      </c>
      <c r="AS368">
        <v>40</v>
      </c>
    </row>
    <row r="369" spans="13:46" x14ac:dyDescent="0.35">
      <c r="M369"/>
      <c r="AC369"/>
      <c r="AF369">
        <v>1</v>
      </c>
      <c r="AG369">
        <v>143431</v>
      </c>
      <c r="AH369">
        <v>1791</v>
      </c>
      <c r="AI369">
        <v>4</v>
      </c>
      <c r="AJ369">
        <v>6</v>
      </c>
      <c r="AK369">
        <v>2</v>
      </c>
      <c r="AM369" t="s">
        <v>32</v>
      </c>
      <c r="AN369" t="s">
        <v>313</v>
      </c>
      <c r="AO369">
        <v>760</v>
      </c>
      <c r="AQ369">
        <v>22</v>
      </c>
      <c r="AR369" s="21">
        <v>400</v>
      </c>
      <c r="AS369">
        <v>62</v>
      </c>
    </row>
    <row r="370" spans="13:46" x14ac:dyDescent="0.35">
      <c r="M370"/>
      <c r="AC370"/>
      <c r="AF370">
        <v>1</v>
      </c>
      <c r="AG370">
        <v>143431</v>
      </c>
      <c r="AH370">
        <v>1791</v>
      </c>
      <c r="AI370">
        <v>4</v>
      </c>
      <c r="AJ370">
        <v>6</v>
      </c>
      <c r="AK370">
        <v>2</v>
      </c>
      <c r="AM370" t="s">
        <v>185</v>
      </c>
      <c r="AN370" t="s">
        <v>314</v>
      </c>
      <c r="AO370">
        <v>761</v>
      </c>
      <c r="AQ370">
        <v>23</v>
      </c>
      <c r="AR370" s="21">
        <v>1045</v>
      </c>
      <c r="AS370">
        <v>34</v>
      </c>
    </row>
    <row r="371" spans="13:46" x14ac:dyDescent="0.35">
      <c r="M371"/>
      <c r="AC371"/>
      <c r="AF371">
        <v>1</v>
      </c>
      <c r="AG371">
        <v>143431</v>
      </c>
      <c r="AH371">
        <v>1791</v>
      </c>
      <c r="AI371">
        <v>4</v>
      </c>
      <c r="AJ371">
        <v>6</v>
      </c>
      <c r="AK371">
        <v>2</v>
      </c>
      <c r="AM371" t="s">
        <v>315</v>
      </c>
      <c r="AO371">
        <v>269</v>
      </c>
      <c r="AQ371">
        <v>27</v>
      </c>
      <c r="AR371" s="21">
        <v>2766</v>
      </c>
      <c r="AS371">
        <v>26</v>
      </c>
    </row>
    <row r="372" spans="13:46" x14ac:dyDescent="0.35">
      <c r="M372"/>
      <c r="AC372"/>
      <c r="AF372">
        <v>1</v>
      </c>
      <c r="AG372">
        <v>143431</v>
      </c>
      <c r="AH372">
        <v>1791</v>
      </c>
      <c r="AI372">
        <v>4</v>
      </c>
      <c r="AJ372">
        <v>6</v>
      </c>
      <c r="AK372">
        <v>2</v>
      </c>
      <c r="AM372" t="s">
        <v>185</v>
      </c>
      <c r="AN372" t="s">
        <v>316</v>
      </c>
      <c r="AO372">
        <v>255</v>
      </c>
      <c r="AQ372">
        <v>31</v>
      </c>
      <c r="AR372" s="21">
        <v>94</v>
      </c>
      <c r="AS372">
        <v>57</v>
      </c>
    </row>
    <row r="373" spans="13:46" x14ac:dyDescent="0.35">
      <c r="M373"/>
      <c r="AC373"/>
      <c r="AF373">
        <v>1</v>
      </c>
      <c r="AG373">
        <v>143431</v>
      </c>
      <c r="AH373">
        <v>1791</v>
      </c>
      <c r="AI373">
        <v>4</v>
      </c>
      <c r="AJ373">
        <v>7</v>
      </c>
      <c r="AK373">
        <v>3</v>
      </c>
      <c r="AM373" t="s">
        <v>317</v>
      </c>
      <c r="AN373" t="s">
        <v>48</v>
      </c>
      <c r="AO373">
        <v>782</v>
      </c>
      <c r="AQ373">
        <v>31</v>
      </c>
      <c r="AR373" s="21">
        <v>401</v>
      </c>
      <c r="AS373">
        <v>13</v>
      </c>
    </row>
    <row r="374" spans="13:46" x14ac:dyDescent="0.35">
      <c r="M374"/>
      <c r="AC374"/>
      <c r="AF374">
        <v>1</v>
      </c>
      <c r="AG374">
        <v>143431</v>
      </c>
      <c r="AH374">
        <v>1791</v>
      </c>
      <c r="AI374">
        <v>4</v>
      </c>
      <c r="AJ374">
        <v>7</v>
      </c>
      <c r="AK374">
        <v>3</v>
      </c>
      <c r="AM374" t="s">
        <v>24</v>
      </c>
      <c r="AN374" t="s">
        <v>318</v>
      </c>
      <c r="AO374">
        <v>787</v>
      </c>
      <c r="AQ374">
        <v>32</v>
      </c>
      <c r="AR374" s="21">
        <v>1614</v>
      </c>
      <c r="AS374">
        <v>30</v>
      </c>
    </row>
    <row r="375" spans="13:46" x14ac:dyDescent="0.35">
      <c r="M375"/>
      <c r="AC375"/>
      <c r="AF375">
        <v>1</v>
      </c>
      <c r="AG375">
        <v>143431</v>
      </c>
      <c r="AH375">
        <v>1791</v>
      </c>
      <c r="AI375">
        <v>4</v>
      </c>
      <c r="AJ375">
        <v>8</v>
      </c>
      <c r="AK375">
        <v>4</v>
      </c>
      <c r="AM375" t="s">
        <v>24</v>
      </c>
      <c r="AN375" t="s">
        <v>318</v>
      </c>
      <c r="AO375">
        <v>788</v>
      </c>
      <c r="AQ375">
        <v>32</v>
      </c>
      <c r="AR375" s="21">
        <v>147</v>
      </c>
      <c r="AS375">
        <v>75</v>
      </c>
    </row>
    <row r="376" spans="13:46" x14ac:dyDescent="0.35">
      <c r="M376"/>
      <c r="AC376"/>
      <c r="AF376">
        <v>1</v>
      </c>
      <c r="AG376">
        <v>143431</v>
      </c>
      <c r="AH376">
        <v>1791</v>
      </c>
      <c r="AI376">
        <v>4</v>
      </c>
      <c r="AJ376">
        <v>8</v>
      </c>
      <c r="AK376">
        <v>4</v>
      </c>
      <c r="AM376" t="s">
        <v>319</v>
      </c>
      <c r="AN376" t="s">
        <v>320</v>
      </c>
      <c r="AO376">
        <v>789</v>
      </c>
      <c r="AQ376">
        <v>32</v>
      </c>
      <c r="AR376" s="21">
        <v>506</v>
      </c>
      <c r="AS376">
        <v>84</v>
      </c>
    </row>
    <row r="377" spans="13:46" x14ac:dyDescent="0.35">
      <c r="M377"/>
      <c r="AC377"/>
      <c r="AF377">
        <v>1</v>
      </c>
      <c r="AG377">
        <v>143431</v>
      </c>
      <c r="AH377">
        <v>1791</v>
      </c>
      <c r="AI377">
        <v>4</v>
      </c>
      <c r="AJ377">
        <v>8</v>
      </c>
      <c r="AK377">
        <v>4</v>
      </c>
      <c r="AM377" t="s">
        <v>40</v>
      </c>
      <c r="AN377" t="s">
        <v>41</v>
      </c>
      <c r="AO377">
        <v>790</v>
      </c>
      <c r="AQ377">
        <v>33</v>
      </c>
      <c r="AR377" s="21">
        <v>264</v>
      </c>
      <c r="AS377">
        <v>85</v>
      </c>
    </row>
    <row r="378" spans="13:46" x14ac:dyDescent="0.35">
      <c r="M378"/>
      <c r="AC378"/>
      <c r="AF378">
        <v>1</v>
      </c>
      <c r="AG378">
        <v>143431</v>
      </c>
      <c r="AH378">
        <v>1791</v>
      </c>
      <c r="AI378">
        <v>4</v>
      </c>
      <c r="AJ378">
        <v>8</v>
      </c>
      <c r="AK378">
        <v>4</v>
      </c>
      <c r="AL378" t="s">
        <v>255</v>
      </c>
      <c r="AM378" t="s">
        <v>27</v>
      </c>
      <c r="AN378" t="s">
        <v>321</v>
      </c>
      <c r="AO378">
        <v>791</v>
      </c>
      <c r="AQ378">
        <v>34</v>
      </c>
      <c r="AR378" s="21">
        <v>191</v>
      </c>
      <c r="AS378">
        <v>45</v>
      </c>
    </row>
    <row r="379" spans="13:46" x14ac:dyDescent="0.35">
      <c r="M379"/>
      <c r="AC379"/>
      <c r="AF379">
        <v>1</v>
      </c>
      <c r="AG379">
        <v>143431</v>
      </c>
      <c r="AH379">
        <v>1791</v>
      </c>
      <c r="AI379">
        <v>4</v>
      </c>
      <c r="AJ379">
        <v>9</v>
      </c>
      <c r="AK379">
        <v>4</v>
      </c>
      <c r="AM379" t="s">
        <v>27</v>
      </c>
      <c r="AN379" t="s">
        <v>322</v>
      </c>
      <c r="AO379">
        <v>792</v>
      </c>
      <c r="AQ379">
        <v>34</v>
      </c>
      <c r="AR379" s="21">
        <v>544</v>
      </c>
      <c r="AS379">
        <v>27</v>
      </c>
    </row>
    <row r="380" spans="13:46" x14ac:dyDescent="0.35">
      <c r="M380"/>
      <c r="AC380"/>
      <c r="AF380">
        <v>1</v>
      </c>
      <c r="AG380">
        <v>143431</v>
      </c>
      <c r="AH380">
        <v>1791</v>
      </c>
      <c r="AI380">
        <v>4</v>
      </c>
      <c r="AJ380">
        <v>9</v>
      </c>
      <c r="AK380">
        <v>4</v>
      </c>
      <c r="AM380" t="s">
        <v>36</v>
      </c>
      <c r="AN380" t="s">
        <v>323</v>
      </c>
      <c r="AO380">
        <v>904</v>
      </c>
      <c r="AQ380">
        <v>37</v>
      </c>
      <c r="AR380" s="21">
        <v>40</v>
      </c>
      <c r="AS380">
        <v>15</v>
      </c>
    </row>
    <row r="381" spans="13:46" x14ac:dyDescent="0.35">
      <c r="M381"/>
      <c r="AC381"/>
      <c r="AF381">
        <v>1</v>
      </c>
      <c r="AG381">
        <v>143431</v>
      </c>
      <c r="AH381">
        <v>1791</v>
      </c>
      <c r="AI381">
        <v>4</v>
      </c>
      <c r="AJ381">
        <v>9</v>
      </c>
      <c r="AK381">
        <v>4</v>
      </c>
      <c r="AM381" t="s">
        <v>324</v>
      </c>
      <c r="AN381" t="s">
        <v>161</v>
      </c>
      <c r="AO381">
        <v>915</v>
      </c>
      <c r="AQ381">
        <v>41</v>
      </c>
      <c r="AR381" s="21">
        <v>1077</v>
      </c>
      <c r="AS381">
        <v>10</v>
      </c>
      <c r="AT381" s="22">
        <f>SUM(AR$14:AR411)+SUM(AS$14:AS411)/100-AT$321-AT$638-76622.71-123878.16-55235.32-156508.14</f>
        <v>603873.01</v>
      </c>
    </row>
    <row r="382" spans="13:46" x14ac:dyDescent="0.35">
      <c r="M382"/>
      <c r="AC382"/>
      <c r="AF382">
        <v>1</v>
      </c>
      <c r="AG382">
        <v>143431</v>
      </c>
      <c r="AH382">
        <v>1791</v>
      </c>
      <c r="AI382">
        <v>4</v>
      </c>
      <c r="AJ382">
        <v>11</v>
      </c>
      <c r="AK382">
        <v>4</v>
      </c>
      <c r="AM382" t="s">
        <v>325</v>
      </c>
      <c r="AN382" t="s">
        <v>326</v>
      </c>
      <c r="AO382">
        <v>916</v>
      </c>
      <c r="AQ382">
        <v>41</v>
      </c>
      <c r="AR382" s="21">
        <v>60</v>
      </c>
      <c r="AS382">
        <v>0</v>
      </c>
    </row>
    <row r="383" spans="13:46" x14ac:dyDescent="0.35">
      <c r="M383"/>
      <c r="AC383"/>
      <c r="AF383">
        <v>1</v>
      </c>
      <c r="AG383">
        <v>143431</v>
      </c>
      <c r="AH383">
        <v>1791</v>
      </c>
      <c r="AI383">
        <v>4</v>
      </c>
      <c r="AJ383">
        <v>12</v>
      </c>
      <c r="AK383">
        <v>5</v>
      </c>
      <c r="AM383" t="s">
        <v>327</v>
      </c>
      <c r="AN383" t="s">
        <v>328</v>
      </c>
      <c r="AO383">
        <v>917</v>
      </c>
      <c r="AQ383">
        <v>42</v>
      </c>
      <c r="AR383" s="21">
        <v>109</v>
      </c>
      <c r="AS383">
        <v>19</v>
      </c>
    </row>
    <row r="384" spans="13:46" x14ac:dyDescent="0.35">
      <c r="M384"/>
      <c r="AC384"/>
      <c r="AF384">
        <v>1</v>
      </c>
      <c r="AG384">
        <v>143431</v>
      </c>
      <c r="AH384">
        <v>1791</v>
      </c>
      <c r="AI384">
        <v>4</v>
      </c>
      <c r="AJ384">
        <v>12</v>
      </c>
      <c r="AK384">
        <v>5</v>
      </c>
      <c r="AM384" t="s">
        <v>124</v>
      </c>
      <c r="AN384" t="s">
        <v>329</v>
      </c>
      <c r="AO384">
        <v>918</v>
      </c>
      <c r="AQ384">
        <v>42</v>
      </c>
      <c r="AR384" s="21">
        <v>210</v>
      </c>
      <c r="AS384">
        <v>3</v>
      </c>
    </row>
    <row r="385" spans="13:45" x14ac:dyDescent="0.35">
      <c r="M385"/>
      <c r="AC385"/>
      <c r="AF385">
        <v>91</v>
      </c>
      <c r="AG385">
        <v>143514</v>
      </c>
      <c r="AH385">
        <v>1791</v>
      </c>
      <c r="AI385">
        <v>4</v>
      </c>
      <c r="AJ385">
        <v>12</v>
      </c>
      <c r="AK385">
        <v>5</v>
      </c>
      <c r="AM385" s="23" t="s">
        <v>330</v>
      </c>
      <c r="AN385" t="s">
        <v>513</v>
      </c>
      <c r="AO385">
        <v>921</v>
      </c>
      <c r="AQ385">
        <v>16</v>
      </c>
      <c r="AR385" s="21">
        <v>1102</v>
      </c>
      <c r="AS385">
        <v>7</v>
      </c>
    </row>
    <row r="386" spans="13:45" x14ac:dyDescent="0.35">
      <c r="M386"/>
      <c r="AC386"/>
      <c r="AF386">
        <v>91</v>
      </c>
      <c r="AG386">
        <v>143514</v>
      </c>
      <c r="AH386">
        <v>1791</v>
      </c>
      <c r="AI386">
        <v>4</v>
      </c>
      <c r="AJ386">
        <v>12</v>
      </c>
      <c r="AK386">
        <v>5</v>
      </c>
      <c r="AM386" t="s">
        <v>33</v>
      </c>
      <c r="AN386" t="s">
        <v>331</v>
      </c>
      <c r="AO386">
        <v>922</v>
      </c>
      <c r="AQ386">
        <v>42</v>
      </c>
      <c r="AR386" s="21">
        <v>26</v>
      </c>
      <c r="AS386">
        <v>64</v>
      </c>
    </row>
    <row r="387" spans="13:45" x14ac:dyDescent="0.35">
      <c r="M387"/>
      <c r="AC387"/>
      <c r="AF387">
        <v>91</v>
      </c>
      <c r="AG387">
        <v>143514</v>
      </c>
      <c r="AH387">
        <v>1791</v>
      </c>
      <c r="AI387">
        <v>4</v>
      </c>
      <c r="AJ387">
        <v>13</v>
      </c>
      <c r="AK387">
        <v>6</v>
      </c>
      <c r="AM387" t="s">
        <v>332</v>
      </c>
      <c r="AN387" t="s">
        <v>333</v>
      </c>
      <c r="AO387">
        <v>929</v>
      </c>
      <c r="AQ387">
        <v>46</v>
      </c>
      <c r="AR387" s="21">
        <v>757</v>
      </c>
      <c r="AS387">
        <v>44</v>
      </c>
    </row>
    <row r="388" spans="13:45" x14ac:dyDescent="0.35">
      <c r="M388"/>
      <c r="AC388"/>
      <c r="AF388">
        <v>91</v>
      </c>
      <c r="AG388">
        <v>143514</v>
      </c>
      <c r="AH388">
        <v>1791</v>
      </c>
      <c r="AI388">
        <v>4</v>
      </c>
      <c r="AJ388">
        <v>13</v>
      </c>
      <c r="AK388">
        <v>6</v>
      </c>
      <c r="AM388" t="s">
        <v>185</v>
      </c>
      <c r="AN388" t="s">
        <v>288</v>
      </c>
      <c r="AO388">
        <v>930</v>
      </c>
      <c r="AQ388">
        <v>26</v>
      </c>
      <c r="AR388" s="21">
        <v>274</v>
      </c>
      <c r="AS388">
        <v>42</v>
      </c>
    </row>
    <row r="389" spans="13:45" x14ac:dyDescent="0.35">
      <c r="M389"/>
      <c r="AC389"/>
      <c r="AF389">
        <v>91</v>
      </c>
      <c r="AG389">
        <v>143514</v>
      </c>
      <c r="AH389">
        <v>1791</v>
      </c>
      <c r="AI389">
        <v>4</v>
      </c>
      <c r="AJ389">
        <v>13</v>
      </c>
      <c r="AK389">
        <v>6</v>
      </c>
      <c r="AM389" t="s">
        <v>334</v>
      </c>
      <c r="AN389" t="s">
        <v>335</v>
      </c>
      <c r="AO389">
        <v>931</v>
      </c>
      <c r="AQ389">
        <v>46</v>
      </c>
      <c r="AR389" s="21">
        <v>660</v>
      </c>
      <c r="AS389">
        <v>54</v>
      </c>
    </row>
    <row r="390" spans="13:45" x14ac:dyDescent="0.35">
      <c r="M390"/>
      <c r="AC390"/>
      <c r="AF390">
        <v>91</v>
      </c>
      <c r="AG390">
        <v>143514</v>
      </c>
      <c r="AH390">
        <v>1791</v>
      </c>
      <c r="AI390">
        <v>4</v>
      </c>
      <c r="AJ390">
        <v>13</v>
      </c>
      <c r="AK390">
        <v>6</v>
      </c>
      <c r="AM390" t="s">
        <v>185</v>
      </c>
      <c r="AN390" t="s">
        <v>288</v>
      </c>
      <c r="AO390">
        <v>932</v>
      </c>
      <c r="AQ390">
        <v>26</v>
      </c>
      <c r="AR390" s="21">
        <v>1394</v>
      </c>
      <c r="AS390">
        <v>17</v>
      </c>
    </row>
    <row r="391" spans="13:45" x14ac:dyDescent="0.35">
      <c r="M391"/>
      <c r="AC391"/>
      <c r="AF391">
        <v>91</v>
      </c>
      <c r="AG391">
        <v>143514</v>
      </c>
      <c r="AH391">
        <v>1791</v>
      </c>
      <c r="AI391">
        <v>4</v>
      </c>
      <c r="AJ391">
        <v>13</v>
      </c>
      <c r="AK391">
        <v>6</v>
      </c>
      <c r="AM391" t="s">
        <v>336</v>
      </c>
      <c r="AN391" t="s">
        <v>288</v>
      </c>
      <c r="AO391">
        <v>933</v>
      </c>
      <c r="AQ391">
        <v>47</v>
      </c>
      <c r="AR391" s="21">
        <v>569</v>
      </c>
      <c r="AS391">
        <v>57</v>
      </c>
    </row>
    <row r="392" spans="13:45" x14ac:dyDescent="0.35">
      <c r="M392"/>
      <c r="AC392"/>
      <c r="AF392">
        <v>91</v>
      </c>
      <c r="AG392">
        <v>143514</v>
      </c>
      <c r="AH392">
        <v>1791</v>
      </c>
      <c r="AI392">
        <v>4</v>
      </c>
      <c r="AJ392">
        <v>13</v>
      </c>
      <c r="AK392">
        <v>6</v>
      </c>
      <c r="AM392" t="s">
        <v>337</v>
      </c>
      <c r="AN392" t="s">
        <v>199</v>
      </c>
      <c r="AO392">
        <v>934</v>
      </c>
      <c r="AQ392">
        <v>47</v>
      </c>
      <c r="AR392" s="21">
        <v>2438</v>
      </c>
      <c r="AS392">
        <v>50</v>
      </c>
    </row>
    <row r="393" spans="13:45" x14ac:dyDescent="0.35">
      <c r="M393"/>
      <c r="AC393"/>
      <c r="AF393">
        <v>91</v>
      </c>
      <c r="AG393">
        <v>143514</v>
      </c>
      <c r="AH393">
        <v>1791</v>
      </c>
      <c r="AI393">
        <v>4</v>
      </c>
      <c r="AJ393">
        <v>14</v>
      </c>
      <c r="AK393">
        <v>6</v>
      </c>
      <c r="AM393" t="s">
        <v>37</v>
      </c>
      <c r="AN393" t="s">
        <v>338</v>
      </c>
      <c r="AO393">
        <v>935</v>
      </c>
      <c r="AQ393">
        <v>48</v>
      </c>
      <c r="AR393" s="21">
        <v>333</v>
      </c>
      <c r="AS393">
        <v>16</v>
      </c>
    </row>
    <row r="394" spans="13:45" x14ac:dyDescent="0.35">
      <c r="M394"/>
      <c r="AC394"/>
      <c r="AF394">
        <v>91</v>
      </c>
      <c r="AG394">
        <v>143514</v>
      </c>
      <c r="AH394">
        <v>1791</v>
      </c>
      <c r="AI394">
        <v>4</v>
      </c>
      <c r="AJ394">
        <v>14</v>
      </c>
      <c r="AK394">
        <v>6</v>
      </c>
      <c r="AM394" t="s">
        <v>154</v>
      </c>
      <c r="AN394" t="s">
        <v>339</v>
      </c>
      <c r="AO394">
        <v>936</v>
      </c>
      <c r="AQ394">
        <v>48</v>
      </c>
      <c r="AR394" s="21">
        <v>1274</v>
      </c>
      <c r="AS394">
        <v>41</v>
      </c>
    </row>
    <row r="395" spans="13:45" x14ac:dyDescent="0.35">
      <c r="M395"/>
      <c r="AC395"/>
      <c r="AF395">
        <v>91</v>
      </c>
      <c r="AG395">
        <v>143514</v>
      </c>
      <c r="AH395">
        <v>1791</v>
      </c>
      <c r="AI395">
        <v>4</v>
      </c>
      <c r="AJ395">
        <v>14</v>
      </c>
      <c r="AK395">
        <v>6</v>
      </c>
      <c r="AM395" t="s">
        <v>154</v>
      </c>
      <c r="AN395" t="s">
        <v>339</v>
      </c>
      <c r="AO395">
        <v>937</v>
      </c>
      <c r="AQ395">
        <v>48</v>
      </c>
      <c r="AR395" s="21">
        <v>224</v>
      </c>
      <c r="AS395">
        <v>45</v>
      </c>
    </row>
    <row r="396" spans="13:45" x14ac:dyDescent="0.35">
      <c r="M396"/>
      <c r="AC396"/>
      <c r="AF396">
        <v>91</v>
      </c>
      <c r="AG396">
        <v>143514</v>
      </c>
      <c r="AH396">
        <v>1791</v>
      </c>
      <c r="AI396">
        <v>4</v>
      </c>
      <c r="AJ396">
        <v>14</v>
      </c>
      <c r="AK396">
        <v>6</v>
      </c>
      <c r="AM396" t="s">
        <v>102</v>
      </c>
      <c r="AN396" t="s">
        <v>340</v>
      </c>
      <c r="AO396">
        <v>938</v>
      </c>
      <c r="AQ396">
        <v>49</v>
      </c>
      <c r="AR396" s="21">
        <v>62</v>
      </c>
      <c r="AS396">
        <v>9</v>
      </c>
    </row>
    <row r="397" spans="13:45" x14ac:dyDescent="0.35">
      <c r="M397"/>
      <c r="AC397"/>
      <c r="AF397">
        <v>91</v>
      </c>
      <c r="AG397">
        <v>143514</v>
      </c>
      <c r="AH397">
        <v>1791</v>
      </c>
      <c r="AI397">
        <v>4</v>
      </c>
      <c r="AJ397">
        <v>14</v>
      </c>
      <c r="AK397">
        <v>6</v>
      </c>
      <c r="AM397" t="s">
        <v>53</v>
      </c>
      <c r="AN397" t="s">
        <v>227</v>
      </c>
      <c r="AO397">
        <v>941</v>
      </c>
      <c r="AQ397">
        <v>49</v>
      </c>
      <c r="AR397" s="21">
        <v>2069</v>
      </c>
      <c r="AS397">
        <v>91</v>
      </c>
    </row>
    <row r="398" spans="13:45" x14ac:dyDescent="0.35">
      <c r="M398"/>
      <c r="AC398"/>
      <c r="AF398">
        <v>91</v>
      </c>
      <c r="AG398">
        <v>143514</v>
      </c>
      <c r="AH398">
        <v>1791</v>
      </c>
      <c r="AI398">
        <v>4</v>
      </c>
      <c r="AJ398">
        <v>14</v>
      </c>
      <c r="AK398">
        <v>6</v>
      </c>
      <c r="AM398" t="s">
        <v>27</v>
      </c>
      <c r="AN398" t="s">
        <v>341</v>
      </c>
      <c r="AO398">
        <v>953</v>
      </c>
      <c r="AQ398">
        <v>51</v>
      </c>
      <c r="AR398" s="21">
        <v>902</v>
      </c>
      <c r="AS398">
        <v>2</v>
      </c>
    </row>
    <row r="399" spans="13:45" x14ac:dyDescent="0.35">
      <c r="M399"/>
      <c r="AC399"/>
      <c r="AF399">
        <v>91</v>
      </c>
      <c r="AG399">
        <v>143514</v>
      </c>
      <c r="AH399">
        <v>1791</v>
      </c>
      <c r="AI399">
        <v>4</v>
      </c>
      <c r="AJ399">
        <v>14</v>
      </c>
      <c r="AK399">
        <v>6</v>
      </c>
      <c r="AM399" t="s">
        <v>342</v>
      </c>
      <c r="AN399" t="s">
        <v>343</v>
      </c>
      <c r="AO399">
        <v>954</v>
      </c>
      <c r="AQ399">
        <v>54</v>
      </c>
      <c r="AR399" s="21">
        <v>641</v>
      </c>
      <c r="AS399">
        <v>22</v>
      </c>
    </row>
    <row r="400" spans="13:45" x14ac:dyDescent="0.35">
      <c r="M400"/>
      <c r="AC400"/>
      <c r="AF400">
        <v>91</v>
      </c>
      <c r="AG400">
        <v>143514</v>
      </c>
      <c r="AH400">
        <v>1791</v>
      </c>
      <c r="AI400">
        <v>4</v>
      </c>
      <c r="AJ400">
        <v>15</v>
      </c>
      <c r="AK400">
        <v>7</v>
      </c>
      <c r="AM400" t="s">
        <v>37</v>
      </c>
      <c r="AN400" t="s">
        <v>338</v>
      </c>
      <c r="AO400">
        <v>955</v>
      </c>
      <c r="AQ400">
        <v>48</v>
      </c>
      <c r="AR400" s="21">
        <v>121</v>
      </c>
      <c r="AS400">
        <v>60</v>
      </c>
    </row>
    <row r="401" spans="13:45" x14ac:dyDescent="0.35">
      <c r="M401"/>
      <c r="AC401"/>
      <c r="AF401">
        <v>91</v>
      </c>
      <c r="AG401">
        <v>143514</v>
      </c>
      <c r="AH401">
        <v>1791</v>
      </c>
      <c r="AI401">
        <v>4</v>
      </c>
      <c r="AJ401">
        <v>15</v>
      </c>
      <c r="AK401">
        <v>7</v>
      </c>
      <c r="AM401" t="s">
        <v>27</v>
      </c>
      <c r="AN401" t="s">
        <v>172</v>
      </c>
      <c r="AO401">
        <v>956</v>
      </c>
      <c r="AQ401">
        <v>45</v>
      </c>
      <c r="AR401" s="21">
        <v>120</v>
      </c>
      <c r="AS401">
        <v>42</v>
      </c>
    </row>
    <row r="402" spans="13:45" x14ac:dyDescent="0.35">
      <c r="M402"/>
      <c r="AC402"/>
      <c r="AF402">
        <v>91</v>
      </c>
      <c r="AG402">
        <v>143514</v>
      </c>
      <c r="AH402">
        <v>1791</v>
      </c>
      <c r="AI402">
        <v>4</v>
      </c>
      <c r="AJ402">
        <v>15</v>
      </c>
      <c r="AK402">
        <v>7</v>
      </c>
      <c r="AM402" t="s">
        <v>27</v>
      </c>
      <c r="AN402" t="s">
        <v>344</v>
      </c>
      <c r="AO402">
        <v>957</v>
      </c>
      <c r="AQ402">
        <v>54</v>
      </c>
      <c r="AR402" s="21">
        <v>2713</v>
      </c>
      <c r="AS402">
        <v>0</v>
      </c>
    </row>
    <row r="403" spans="13:45" x14ac:dyDescent="0.35">
      <c r="M403"/>
      <c r="AC403"/>
      <c r="AF403">
        <v>91</v>
      </c>
      <c r="AG403">
        <v>143514</v>
      </c>
      <c r="AH403">
        <v>1791</v>
      </c>
      <c r="AI403">
        <v>4</v>
      </c>
      <c r="AJ403">
        <v>15</v>
      </c>
      <c r="AK403">
        <v>7</v>
      </c>
      <c r="AM403" t="s">
        <v>35</v>
      </c>
      <c r="AN403" t="s">
        <v>345</v>
      </c>
      <c r="AO403">
        <v>958</v>
      </c>
      <c r="AQ403">
        <v>54</v>
      </c>
      <c r="AR403" s="21">
        <v>1531</v>
      </c>
      <c r="AS403">
        <v>80</v>
      </c>
    </row>
    <row r="404" spans="13:45" x14ac:dyDescent="0.35">
      <c r="M404"/>
      <c r="AC404"/>
      <c r="AF404">
        <v>91</v>
      </c>
      <c r="AG404">
        <v>143514</v>
      </c>
      <c r="AH404">
        <v>1791</v>
      </c>
      <c r="AI404">
        <v>4</v>
      </c>
      <c r="AJ404">
        <v>15</v>
      </c>
      <c r="AK404">
        <v>7</v>
      </c>
      <c r="AM404" t="s">
        <v>220</v>
      </c>
      <c r="AN404" t="s">
        <v>132</v>
      </c>
      <c r="AO404">
        <v>959</v>
      </c>
      <c r="AQ404">
        <v>55</v>
      </c>
      <c r="AR404" s="21">
        <v>16470</v>
      </c>
    </row>
    <row r="405" spans="13:45" x14ac:dyDescent="0.35">
      <c r="M405"/>
      <c r="AC405"/>
      <c r="AF405">
        <v>91</v>
      </c>
      <c r="AG405">
        <v>143514</v>
      </c>
      <c r="AH405">
        <v>1791</v>
      </c>
      <c r="AI405">
        <v>4</v>
      </c>
      <c r="AJ405">
        <v>15</v>
      </c>
      <c r="AK405">
        <v>7</v>
      </c>
      <c r="AM405" t="s">
        <v>35</v>
      </c>
      <c r="AN405" t="s">
        <v>345</v>
      </c>
      <c r="AO405">
        <v>960</v>
      </c>
      <c r="AQ405">
        <v>54</v>
      </c>
      <c r="AR405" s="21">
        <v>450</v>
      </c>
    </row>
    <row r="406" spans="13:45" x14ac:dyDescent="0.35">
      <c r="M406"/>
      <c r="AC406"/>
      <c r="AF406">
        <v>91</v>
      </c>
      <c r="AG406">
        <v>143514</v>
      </c>
      <c r="AH406">
        <v>1791</v>
      </c>
      <c r="AI406">
        <v>4</v>
      </c>
      <c r="AJ406">
        <v>15</v>
      </c>
      <c r="AK406">
        <v>7</v>
      </c>
      <c r="AM406" t="s">
        <v>35</v>
      </c>
      <c r="AN406" t="s">
        <v>346</v>
      </c>
      <c r="AO406">
        <v>963</v>
      </c>
      <c r="AQ406">
        <v>15</v>
      </c>
      <c r="AR406" s="21">
        <v>231</v>
      </c>
      <c r="AS406">
        <v>58</v>
      </c>
    </row>
    <row r="407" spans="13:45" x14ac:dyDescent="0.35">
      <c r="M407"/>
      <c r="AC407"/>
      <c r="AF407">
        <v>91</v>
      </c>
      <c r="AG407">
        <v>143514</v>
      </c>
      <c r="AH407">
        <v>1791</v>
      </c>
      <c r="AI407">
        <v>4</v>
      </c>
      <c r="AJ407">
        <v>15</v>
      </c>
      <c r="AK407">
        <v>7</v>
      </c>
      <c r="AM407" t="s">
        <v>284</v>
      </c>
      <c r="AN407" t="s">
        <v>347</v>
      </c>
      <c r="AO407">
        <v>964</v>
      </c>
      <c r="AQ407">
        <v>51</v>
      </c>
      <c r="AR407" s="21">
        <v>118</v>
      </c>
      <c r="AS407">
        <v>44</v>
      </c>
    </row>
    <row r="408" spans="13:45" x14ac:dyDescent="0.35">
      <c r="M408"/>
      <c r="AC408"/>
      <c r="AF408">
        <v>91</v>
      </c>
      <c r="AG408">
        <v>143514</v>
      </c>
      <c r="AH408">
        <v>1791</v>
      </c>
      <c r="AI408">
        <v>4</v>
      </c>
      <c r="AJ408">
        <v>18</v>
      </c>
      <c r="AK408">
        <v>8</v>
      </c>
      <c r="AM408" t="s">
        <v>348</v>
      </c>
      <c r="AN408" t="s">
        <v>58</v>
      </c>
      <c r="AO408">
        <v>965</v>
      </c>
      <c r="AQ408">
        <v>20</v>
      </c>
      <c r="AR408" s="21">
        <v>1694</v>
      </c>
      <c r="AS408">
        <v>14</v>
      </c>
    </row>
    <row r="409" spans="13:45" x14ac:dyDescent="0.35">
      <c r="M409"/>
      <c r="AC409"/>
      <c r="AF409">
        <v>91</v>
      </c>
      <c r="AG409">
        <v>143514</v>
      </c>
      <c r="AH409">
        <v>1791</v>
      </c>
      <c r="AI409">
        <v>4</v>
      </c>
      <c r="AJ409">
        <v>18</v>
      </c>
      <c r="AK409">
        <v>8</v>
      </c>
      <c r="AM409" t="s">
        <v>35</v>
      </c>
      <c r="AN409" t="s">
        <v>349</v>
      </c>
      <c r="AO409">
        <v>968</v>
      </c>
      <c r="AQ409">
        <v>56</v>
      </c>
      <c r="AR409" s="21">
        <v>174</v>
      </c>
      <c r="AS409">
        <v>74</v>
      </c>
    </row>
    <row r="410" spans="13:45" x14ac:dyDescent="0.35">
      <c r="M410"/>
      <c r="AC410"/>
      <c r="AF410">
        <v>91</v>
      </c>
      <c r="AG410">
        <v>143514</v>
      </c>
      <c r="AH410">
        <v>1791</v>
      </c>
      <c r="AI410">
        <v>4</v>
      </c>
      <c r="AJ410">
        <v>18</v>
      </c>
      <c r="AK410">
        <v>8</v>
      </c>
      <c r="AM410" t="s">
        <v>185</v>
      </c>
      <c r="AN410" t="s">
        <v>157</v>
      </c>
      <c r="AO410">
        <v>969</v>
      </c>
      <c r="AQ410">
        <v>103</v>
      </c>
      <c r="AR410" s="21">
        <v>409</v>
      </c>
      <c r="AS410">
        <v>16</v>
      </c>
    </row>
    <row r="411" spans="13:45" x14ac:dyDescent="0.35">
      <c r="M411"/>
      <c r="AC411"/>
      <c r="AF411">
        <v>91</v>
      </c>
      <c r="AG411">
        <v>143514</v>
      </c>
      <c r="AH411">
        <v>1791</v>
      </c>
      <c r="AI411">
        <v>4</v>
      </c>
      <c r="AJ411">
        <v>18</v>
      </c>
      <c r="AK411">
        <v>8</v>
      </c>
      <c r="AM411" t="s">
        <v>350</v>
      </c>
      <c r="AN411" t="s">
        <v>351</v>
      </c>
      <c r="AO411">
        <v>971</v>
      </c>
      <c r="AQ411">
        <v>51</v>
      </c>
      <c r="AR411" s="21">
        <v>1154</v>
      </c>
      <c r="AS411">
        <v>41</v>
      </c>
    </row>
    <row r="412" spans="13:45" x14ac:dyDescent="0.35">
      <c r="M412"/>
      <c r="AC412"/>
      <c r="AF412">
        <v>91</v>
      </c>
      <c r="AG412">
        <v>143514</v>
      </c>
      <c r="AH412">
        <v>1791</v>
      </c>
      <c r="AI412">
        <v>4</v>
      </c>
      <c r="AJ412">
        <v>18</v>
      </c>
      <c r="AK412">
        <v>8</v>
      </c>
      <c r="AM412" t="s">
        <v>185</v>
      </c>
      <c r="AN412" t="s">
        <v>288</v>
      </c>
      <c r="AO412">
        <v>984</v>
      </c>
      <c r="AQ412">
        <v>26</v>
      </c>
      <c r="AR412" s="21">
        <v>587</v>
      </c>
      <c r="AS412">
        <v>19</v>
      </c>
    </row>
    <row r="413" spans="13:45" x14ac:dyDescent="0.35">
      <c r="M413"/>
      <c r="AC413"/>
      <c r="AF413">
        <v>91</v>
      </c>
      <c r="AG413">
        <v>143514</v>
      </c>
      <c r="AH413">
        <v>1791</v>
      </c>
      <c r="AI413">
        <v>4</v>
      </c>
      <c r="AJ413">
        <v>18</v>
      </c>
      <c r="AK413">
        <v>8</v>
      </c>
      <c r="AM413" t="s">
        <v>352</v>
      </c>
      <c r="AN413" t="s">
        <v>353</v>
      </c>
      <c r="AO413">
        <v>989</v>
      </c>
      <c r="AQ413">
        <v>57</v>
      </c>
      <c r="AR413" s="21">
        <v>408</v>
      </c>
      <c r="AS413">
        <v>8</v>
      </c>
    </row>
    <row r="414" spans="13:45" x14ac:dyDescent="0.35">
      <c r="M414"/>
      <c r="AC414"/>
      <c r="AF414">
        <v>91</v>
      </c>
      <c r="AG414">
        <v>143514</v>
      </c>
      <c r="AH414">
        <v>1791</v>
      </c>
      <c r="AI414">
        <v>4</v>
      </c>
      <c r="AJ414">
        <v>19</v>
      </c>
      <c r="AK414">
        <v>9</v>
      </c>
      <c r="AM414" t="s">
        <v>26</v>
      </c>
      <c r="AN414" t="s">
        <v>353</v>
      </c>
      <c r="AO414">
        <v>990</v>
      </c>
      <c r="AQ414">
        <v>58</v>
      </c>
      <c r="AR414" s="21">
        <v>1111</v>
      </c>
      <c r="AS414">
        <v>70</v>
      </c>
    </row>
    <row r="415" spans="13:45" x14ac:dyDescent="0.35">
      <c r="M415"/>
      <c r="AC415"/>
      <c r="AF415">
        <v>91</v>
      </c>
      <c r="AG415">
        <v>143514</v>
      </c>
      <c r="AH415">
        <v>1791</v>
      </c>
      <c r="AI415">
        <v>4</v>
      </c>
      <c r="AJ415">
        <v>19</v>
      </c>
      <c r="AK415">
        <v>9</v>
      </c>
      <c r="AM415" t="s">
        <v>354</v>
      </c>
      <c r="AN415" t="s">
        <v>355</v>
      </c>
      <c r="AO415">
        <v>1003</v>
      </c>
      <c r="AQ415">
        <v>61</v>
      </c>
      <c r="AR415" s="21">
        <v>1382</v>
      </c>
      <c r="AS415">
        <v>93</v>
      </c>
    </row>
    <row r="416" spans="13:45" x14ac:dyDescent="0.35">
      <c r="M416"/>
      <c r="AC416"/>
      <c r="AF416">
        <v>91</v>
      </c>
      <c r="AG416">
        <v>143514</v>
      </c>
      <c r="AH416">
        <v>1791</v>
      </c>
      <c r="AI416">
        <v>4</v>
      </c>
      <c r="AJ416">
        <v>19</v>
      </c>
      <c r="AK416">
        <v>9</v>
      </c>
      <c r="AM416" t="s">
        <v>1830</v>
      </c>
      <c r="AN416" t="s">
        <v>157</v>
      </c>
      <c r="AO416">
        <v>1004</v>
      </c>
      <c r="AQ416">
        <v>62</v>
      </c>
      <c r="AR416" s="21">
        <v>386</v>
      </c>
      <c r="AS416">
        <v>7</v>
      </c>
    </row>
    <row r="417" spans="13:46" x14ac:dyDescent="0.35">
      <c r="M417"/>
      <c r="AC417"/>
      <c r="AF417">
        <v>91</v>
      </c>
      <c r="AG417">
        <v>143514</v>
      </c>
      <c r="AH417">
        <v>1791</v>
      </c>
      <c r="AI417">
        <v>4</v>
      </c>
      <c r="AJ417">
        <v>20</v>
      </c>
      <c r="AK417">
        <v>10</v>
      </c>
      <c r="AM417" t="s">
        <v>24</v>
      </c>
      <c r="AN417" t="s">
        <v>356</v>
      </c>
      <c r="AO417">
        <v>1015</v>
      </c>
      <c r="AQ417">
        <v>64</v>
      </c>
      <c r="AR417" s="21">
        <v>3600</v>
      </c>
      <c r="AS417">
        <v>0</v>
      </c>
      <c r="AT417" s="22">
        <f>SUM(AR$14:AR446)+SUM(AS$14:AS446)/100-AT$321-AT$638-76622.71-123878.16-55235.32-156508.14</f>
        <v>691612.59</v>
      </c>
    </row>
    <row r="418" spans="13:46" x14ac:dyDescent="0.35">
      <c r="M418"/>
      <c r="AC418"/>
      <c r="AF418">
        <v>91</v>
      </c>
      <c r="AG418">
        <v>143514</v>
      </c>
      <c r="AH418">
        <v>1791</v>
      </c>
      <c r="AI418">
        <v>4</v>
      </c>
      <c r="AJ418">
        <v>20</v>
      </c>
      <c r="AK418">
        <v>10</v>
      </c>
      <c r="AM418" t="s">
        <v>36</v>
      </c>
      <c r="AN418" t="s">
        <v>47</v>
      </c>
      <c r="AO418">
        <v>1016</v>
      </c>
      <c r="AQ418">
        <v>53</v>
      </c>
      <c r="AR418" s="21">
        <v>253</v>
      </c>
      <c r="AS418">
        <v>53</v>
      </c>
      <c r="AT418" s="22">
        <f>+AT417-3401649.66</f>
        <v>-2710037.0700000003</v>
      </c>
    </row>
    <row r="419" spans="13:46" x14ac:dyDescent="0.35">
      <c r="M419"/>
      <c r="AC419"/>
      <c r="AF419">
        <v>91</v>
      </c>
      <c r="AG419">
        <v>143514</v>
      </c>
      <c r="AH419">
        <v>1791</v>
      </c>
      <c r="AI419">
        <v>4</v>
      </c>
      <c r="AJ419">
        <v>21</v>
      </c>
      <c r="AK419">
        <v>11</v>
      </c>
      <c r="AM419" t="s">
        <v>27</v>
      </c>
      <c r="AN419" t="s">
        <v>247</v>
      </c>
      <c r="AO419">
        <v>1017</v>
      </c>
      <c r="AQ419">
        <v>65</v>
      </c>
      <c r="AR419" s="21">
        <v>1749</v>
      </c>
      <c r="AS419">
        <v>26</v>
      </c>
    </row>
    <row r="420" spans="13:46" x14ac:dyDescent="0.35">
      <c r="M420"/>
      <c r="AC420"/>
      <c r="AF420">
        <v>91</v>
      </c>
      <c r="AG420">
        <v>143514</v>
      </c>
      <c r="AH420">
        <v>1791</v>
      </c>
      <c r="AI420">
        <v>4</v>
      </c>
      <c r="AJ420">
        <v>21</v>
      </c>
      <c r="AK420">
        <v>11</v>
      </c>
      <c r="AM420" t="s">
        <v>26</v>
      </c>
      <c r="AN420" t="s">
        <v>357</v>
      </c>
      <c r="AO420">
        <v>1020</v>
      </c>
      <c r="AQ420">
        <v>66</v>
      </c>
      <c r="AR420" s="21">
        <v>88</v>
      </c>
      <c r="AS420">
        <v>48</v>
      </c>
    </row>
    <row r="421" spans="13:46" x14ac:dyDescent="0.35">
      <c r="M421"/>
      <c r="AC421"/>
      <c r="AF421">
        <v>92</v>
      </c>
      <c r="AG421">
        <v>143533</v>
      </c>
      <c r="AH421">
        <v>1791</v>
      </c>
      <c r="AI421">
        <v>4</v>
      </c>
      <c r="AJ421">
        <v>21</v>
      </c>
      <c r="AK421">
        <v>11</v>
      </c>
      <c r="AM421" t="s">
        <v>26</v>
      </c>
      <c r="AN421" t="s">
        <v>357</v>
      </c>
      <c r="AO421">
        <v>1021</v>
      </c>
      <c r="AQ421">
        <v>66</v>
      </c>
      <c r="AR421" s="21">
        <v>1372</v>
      </c>
      <c r="AS421">
        <v>96</v>
      </c>
    </row>
    <row r="422" spans="13:46" x14ac:dyDescent="0.35">
      <c r="M422"/>
      <c r="AC422"/>
      <c r="AF422">
        <v>92</v>
      </c>
      <c r="AG422">
        <v>143533</v>
      </c>
      <c r="AH422">
        <v>1791</v>
      </c>
      <c r="AI422">
        <v>4</v>
      </c>
      <c r="AJ422">
        <v>22</v>
      </c>
      <c r="AK422">
        <v>11</v>
      </c>
      <c r="AM422" t="s">
        <v>26</v>
      </c>
      <c r="AN422" t="s">
        <v>358</v>
      </c>
      <c r="AO422">
        <v>1022</v>
      </c>
      <c r="AQ422">
        <v>66</v>
      </c>
      <c r="AR422" s="21">
        <v>392</v>
      </c>
      <c r="AS422">
        <v>41</v>
      </c>
    </row>
    <row r="423" spans="13:46" x14ac:dyDescent="0.35">
      <c r="M423"/>
      <c r="AC423"/>
      <c r="AF423">
        <v>92</v>
      </c>
      <c r="AG423">
        <v>143533</v>
      </c>
      <c r="AH423">
        <v>1791</v>
      </c>
      <c r="AI423">
        <v>4</v>
      </c>
      <c r="AJ423">
        <v>22</v>
      </c>
      <c r="AK423">
        <v>11</v>
      </c>
      <c r="AM423" t="s">
        <v>26</v>
      </c>
      <c r="AN423" t="s">
        <v>358</v>
      </c>
      <c r="AO423">
        <v>1023</v>
      </c>
      <c r="AQ423">
        <v>66</v>
      </c>
      <c r="AR423" s="21">
        <v>1032</v>
      </c>
      <c r="AS423">
        <v>28</v>
      </c>
    </row>
    <row r="424" spans="13:46" x14ac:dyDescent="0.35">
      <c r="M424"/>
      <c r="AC424"/>
      <c r="AF424">
        <v>92</v>
      </c>
      <c r="AG424">
        <v>143533</v>
      </c>
      <c r="AH424">
        <v>1791</v>
      </c>
      <c r="AI424">
        <v>4</v>
      </c>
      <c r="AJ424">
        <v>22</v>
      </c>
      <c r="AK424">
        <v>11</v>
      </c>
      <c r="AM424" t="s">
        <v>151</v>
      </c>
      <c r="AN424" t="s">
        <v>359</v>
      </c>
      <c r="AO424">
        <v>1024</v>
      </c>
      <c r="AQ424">
        <v>65</v>
      </c>
      <c r="AR424" s="21">
        <v>71</v>
      </c>
      <c r="AS424">
        <v>25</v>
      </c>
    </row>
    <row r="425" spans="13:46" x14ac:dyDescent="0.35">
      <c r="M425"/>
      <c r="AC425"/>
      <c r="AF425">
        <v>92</v>
      </c>
      <c r="AG425">
        <v>143533</v>
      </c>
      <c r="AH425">
        <v>1791</v>
      </c>
      <c r="AI425">
        <v>4</v>
      </c>
      <c r="AJ425">
        <v>22</v>
      </c>
      <c r="AK425">
        <v>11</v>
      </c>
      <c r="AM425" t="s">
        <v>30</v>
      </c>
      <c r="AN425" t="s">
        <v>360</v>
      </c>
      <c r="AO425">
        <v>1025</v>
      </c>
      <c r="AQ425">
        <v>67</v>
      </c>
      <c r="AR425" s="21">
        <v>395</v>
      </c>
      <c r="AS425">
        <v>73</v>
      </c>
    </row>
    <row r="426" spans="13:46" x14ac:dyDescent="0.35">
      <c r="M426"/>
      <c r="AC426"/>
      <c r="AF426">
        <v>92</v>
      </c>
      <c r="AG426">
        <v>143533</v>
      </c>
      <c r="AH426">
        <v>1791</v>
      </c>
      <c r="AI426">
        <v>4</v>
      </c>
      <c r="AJ426">
        <v>23</v>
      </c>
      <c r="AK426">
        <v>11</v>
      </c>
      <c r="AM426" t="s">
        <v>233</v>
      </c>
      <c r="AN426" t="s">
        <v>219</v>
      </c>
      <c r="AO426">
        <v>1028</v>
      </c>
      <c r="AQ426">
        <v>7</v>
      </c>
      <c r="AR426" s="21">
        <v>1895</v>
      </c>
      <c r="AS426">
        <v>85</v>
      </c>
    </row>
    <row r="427" spans="13:46" x14ac:dyDescent="0.35">
      <c r="M427"/>
      <c r="AC427"/>
      <c r="AF427">
        <v>92</v>
      </c>
      <c r="AG427">
        <v>143533</v>
      </c>
      <c r="AH427">
        <v>1791</v>
      </c>
      <c r="AI427">
        <v>4</v>
      </c>
      <c r="AJ427">
        <v>23</v>
      </c>
      <c r="AK427">
        <v>11</v>
      </c>
      <c r="AM427" t="s">
        <v>173</v>
      </c>
      <c r="AN427" t="s">
        <v>361</v>
      </c>
      <c r="AO427">
        <v>1034</v>
      </c>
      <c r="AQ427">
        <v>67</v>
      </c>
      <c r="AR427" s="21">
        <v>9796</v>
      </c>
      <c r="AS427">
        <v>63</v>
      </c>
    </row>
    <row r="428" spans="13:46" x14ac:dyDescent="0.35">
      <c r="M428"/>
      <c r="AC428"/>
      <c r="AF428">
        <v>92</v>
      </c>
      <c r="AG428">
        <v>143533</v>
      </c>
      <c r="AH428">
        <v>1791</v>
      </c>
      <c r="AI428">
        <v>4</v>
      </c>
      <c r="AJ428">
        <v>23</v>
      </c>
      <c r="AK428">
        <v>11</v>
      </c>
      <c r="AM428" t="s">
        <v>362</v>
      </c>
      <c r="AN428" t="s">
        <v>363</v>
      </c>
      <c r="AO428">
        <v>1029</v>
      </c>
      <c r="AQ428">
        <v>67</v>
      </c>
      <c r="AR428" s="21">
        <v>191</v>
      </c>
      <c r="AS428">
        <v>90</v>
      </c>
    </row>
    <row r="429" spans="13:46" x14ac:dyDescent="0.35">
      <c r="M429"/>
      <c r="AC429"/>
      <c r="AF429">
        <v>92</v>
      </c>
      <c r="AG429">
        <v>143533</v>
      </c>
      <c r="AH429">
        <v>1791</v>
      </c>
      <c r="AI429">
        <v>4</v>
      </c>
      <c r="AJ429">
        <v>26</v>
      </c>
      <c r="AK429">
        <v>11</v>
      </c>
      <c r="AM429" t="s">
        <v>40</v>
      </c>
      <c r="AN429" t="s">
        <v>48</v>
      </c>
      <c r="AO429">
        <v>1030</v>
      </c>
      <c r="AQ429">
        <v>12</v>
      </c>
      <c r="AR429" s="21">
        <v>1601</v>
      </c>
      <c r="AS429">
        <v>94</v>
      </c>
    </row>
    <row r="430" spans="13:46" x14ac:dyDescent="0.35">
      <c r="M430"/>
      <c r="AC430"/>
      <c r="AF430">
        <v>92</v>
      </c>
      <c r="AG430">
        <v>143533</v>
      </c>
      <c r="AH430">
        <v>1791</v>
      </c>
      <c r="AI430">
        <v>4</v>
      </c>
      <c r="AJ430">
        <v>26</v>
      </c>
      <c r="AK430">
        <v>11</v>
      </c>
      <c r="AM430" t="s">
        <v>26</v>
      </c>
      <c r="AN430" t="s">
        <v>364</v>
      </c>
      <c r="AO430">
        <v>1037</v>
      </c>
      <c r="AQ430">
        <v>70</v>
      </c>
      <c r="AR430" s="21">
        <v>1017</v>
      </c>
      <c r="AS430">
        <v>60</v>
      </c>
    </row>
    <row r="431" spans="13:46" x14ac:dyDescent="0.35">
      <c r="M431"/>
      <c r="AC431"/>
      <c r="AF431">
        <v>92</v>
      </c>
      <c r="AG431">
        <v>143533</v>
      </c>
      <c r="AH431">
        <v>1791</v>
      </c>
      <c r="AI431">
        <v>4</v>
      </c>
      <c r="AJ431">
        <v>26</v>
      </c>
      <c r="AK431">
        <v>11</v>
      </c>
      <c r="AM431" t="s">
        <v>365</v>
      </c>
      <c r="AN431" t="s">
        <v>366</v>
      </c>
      <c r="AO431">
        <v>1041</v>
      </c>
      <c r="AQ431">
        <v>70</v>
      </c>
      <c r="AR431" s="21">
        <v>265</v>
      </c>
      <c r="AS431">
        <v>13</v>
      </c>
    </row>
    <row r="432" spans="13:46" x14ac:dyDescent="0.35">
      <c r="M432"/>
      <c r="AC432"/>
      <c r="AF432">
        <v>92</v>
      </c>
      <c r="AG432">
        <v>143533</v>
      </c>
      <c r="AH432">
        <v>1791</v>
      </c>
      <c r="AI432">
        <v>4</v>
      </c>
      <c r="AJ432">
        <v>26</v>
      </c>
      <c r="AK432">
        <v>12</v>
      </c>
      <c r="AM432" t="s">
        <v>32</v>
      </c>
      <c r="AN432" t="s">
        <v>367</v>
      </c>
      <c r="AO432">
        <v>1043</v>
      </c>
      <c r="AQ432">
        <v>71</v>
      </c>
      <c r="AR432" s="21">
        <v>73</v>
      </c>
      <c r="AS432">
        <v>73</v>
      </c>
    </row>
    <row r="433" spans="13:45" x14ac:dyDescent="0.35">
      <c r="M433"/>
      <c r="AC433"/>
      <c r="AF433">
        <v>92</v>
      </c>
      <c r="AG433">
        <v>143533</v>
      </c>
      <c r="AH433">
        <v>1791</v>
      </c>
      <c r="AI433">
        <v>4</v>
      </c>
      <c r="AJ433">
        <v>27</v>
      </c>
      <c r="AK433">
        <v>12</v>
      </c>
      <c r="AM433" t="s">
        <v>368</v>
      </c>
      <c r="AN433" t="s">
        <v>369</v>
      </c>
      <c r="AO433">
        <v>1044</v>
      </c>
      <c r="AQ433">
        <v>71</v>
      </c>
      <c r="AR433" s="21">
        <v>113</v>
      </c>
      <c r="AS433">
        <v>63</v>
      </c>
    </row>
    <row r="434" spans="13:45" x14ac:dyDescent="0.35">
      <c r="M434"/>
      <c r="AC434"/>
      <c r="AF434">
        <v>92</v>
      </c>
      <c r="AG434">
        <v>143533</v>
      </c>
      <c r="AH434">
        <v>1791</v>
      </c>
      <c r="AI434">
        <v>4</v>
      </c>
      <c r="AJ434">
        <v>27</v>
      </c>
      <c r="AK434">
        <v>12</v>
      </c>
      <c r="AM434" t="s">
        <v>27</v>
      </c>
      <c r="AN434" t="s">
        <v>370</v>
      </c>
      <c r="AO434">
        <v>1056</v>
      </c>
      <c r="AQ434">
        <v>73</v>
      </c>
      <c r="AR434" s="21">
        <v>4447</v>
      </c>
      <c r="AS434">
        <v>44</v>
      </c>
    </row>
    <row r="435" spans="13:45" x14ac:dyDescent="0.35">
      <c r="M435"/>
      <c r="AC435"/>
      <c r="AF435">
        <v>92</v>
      </c>
      <c r="AG435">
        <v>143533</v>
      </c>
      <c r="AH435">
        <v>1791</v>
      </c>
      <c r="AI435">
        <v>4</v>
      </c>
      <c r="AJ435">
        <v>27</v>
      </c>
      <c r="AK435">
        <v>12</v>
      </c>
      <c r="AM435" t="s">
        <v>240</v>
      </c>
      <c r="AN435" t="s">
        <v>371</v>
      </c>
      <c r="AO435">
        <v>1057</v>
      </c>
      <c r="AQ435">
        <v>73</v>
      </c>
      <c r="AR435" s="21">
        <v>494</v>
      </c>
      <c r="AS435">
        <v>53</v>
      </c>
    </row>
    <row r="436" spans="13:45" x14ac:dyDescent="0.35">
      <c r="M436"/>
      <c r="AC436"/>
      <c r="AF436">
        <v>92</v>
      </c>
      <c r="AG436">
        <v>143533</v>
      </c>
      <c r="AH436">
        <v>1791</v>
      </c>
      <c r="AI436">
        <v>4</v>
      </c>
      <c r="AJ436">
        <v>28</v>
      </c>
      <c r="AK436">
        <v>13</v>
      </c>
      <c r="AM436" t="s">
        <v>26</v>
      </c>
      <c r="AN436" t="s">
        <v>372</v>
      </c>
      <c r="AO436">
        <v>1058</v>
      </c>
      <c r="AQ436">
        <v>73</v>
      </c>
      <c r="AR436" s="21">
        <v>7513</v>
      </c>
      <c r="AS436">
        <v>24</v>
      </c>
    </row>
    <row r="437" spans="13:45" x14ac:dyDescent="0.35">
      <c r="M437"/>
      <c r="AC437"/>
      <c r="AF437">
        <v>92</v>
      </c>
      <c r="AG437">
        <v>143533</v>
      </c>
      <c r="AH437">
        <v>1791</v>
      </c>
      <c r="AI437">
        <v>4</v>
      </c>
      <c r="AJ437">
        <v>28</v>
      </c>
      <c r="AK437">
        <v>13</v>
      </c>
      <c r="AM437" t="s">
        <v>373</v>
      </c>
      <c r="AN437" t="s">
        <v>260</v>
      </c>
      <c r="AO437">
        <v>1060</v>
      </c>
      <c r="AQ437">
        <v>74</v>
      </c>
      <c r="AR437" s="21">
        <v>1117</v>
      </c>
      <c r="AS437">
        <v>0</v>
      </c>
    </row>
    <row r="438" spans="13:45" x14ac:dyDescent="0.35">
      <c r="M438"/>
      <c r="AC438"/>
      <c r="AF438">
        <v>92</v>
      </c>
      <c r="AG438">
        <v>143539</v>
      </c>
      <c r="AH438">
        <v>1791</v>
      </c>
      <c r="AI438">
        <v>4</v>
      </c>
      <c r="AJ438">
        <v>28</v>
      </c>
      <c r="AK438">
        <v>13</v>
      </c>
      <c r="AM438" t="s">
        <v>185</v>
      </c>
      <c r="AN438" t="s">
        <v>288</v>
      </c>
      <c r="AO438">
        <v>1061</v>
      </c>
      <c r="AQ438">
        <v>26</v>
      </c>
      <c r="AR438" s="21">
        <v>2937</v>
      </c>
      <c r="AS438">
        <v>22</v>
      </c>
    </row>
    <row r="439" spans="13:45" x14ac:dyDescent="0.35">
      <c r="M439"/>
      <c r="AC439"/>
      <c r="AF439">
        <v>92</v>
      </c>
      <c r="AG439">
        <v>143539</v>
      </c>
      <c r="AH439">
        <v>1791</v>
      </c>
      <c r="AI439">
        <v>4</v>
      </c>
      <c r="AJ439">
        <v>28</v>
      </c>
      <c r="AK439">
        <v>13</v>
      </c>
      <c r="AM439" t="s">
        <v>40</v>
      </c>
      <c r="AN439" t="s">
        <v>41</v>
      </c>
      <c r="AO439">
        <v>1062</v>
      </c>
      <c r="AQ439">
        <v>33</v>
      </c>
      <c r="AR439" s="21">
        <v>3912</v>
      </c>
      <c r="AS439">
        <v>40</v>
      </c>
    </row>
    <row r="440" spans="13:45" x14ac:dyDescent="0.35">
      <c r="M440"/>
      <c r="AC440"/>
      <c r="AF440">
        <v>92</v>
      </c>
      <c r="AG440">
        <v>143539</v>
      </c>
      <c r="AH440">
        <v>1791</v>
      </c>
      <c r="AI440">
        <v>4</v>
      </c>
      <c r="AJ440">
        <v>28</v>
      </c>
      <c r="AK440">
        <v>13</v>
      </c>
      <c r="AM440" t="s">
        <v>228</v>
      </c>
      <c r="AN440" t="s">
        <v>271</v>
      </c>
      <c r="AO440">
        <v>1063</v>
      </c>
      <c r="AQ440">
        <v>28</v>
      </c>
      <c r="AR440" s="21">
        <v>1589</v>
      </c>
      <c r="AS440">
        <v>75</v>
      </c>
    </row>
    <row r="441" spans="13:45" x14ac:dyDescent="0.35">
      <c r="M441"/>
      <c r="AC441"/>
      <c r="AF441">
        <v>92</v>
      </c>
      <c r="AG441">
        <v>143539</v>
      </c>
      <c r="AH441">
        <v>1791</v>
      </c>
      <c r="AI441">
        <v>4</v>
      </c>
      <c r="AJ441">
        <v>28</v>
      </c>
      <c r="AK441">
        <v>13</v>
      </c>
      <c r="AM441" t="s">
        <v>27</v>
      </c>
      <c r="AN441" t="s">
        <v>374</v>
      </c>
      <c r="AO441">
        <v>1064</v>
      </c>
      <c r="AQ441">
        <v>74</v>
      </c>
      <c r="AR441" s="21">
        <v>142</v>
      </c>
      <c r="AS441">
        <v>35</v>
      </c>
    </row>
    <row r="442" spans="13:45" x14ac:dyDescent="0.35">
      <c r="M442"/>
      <c r="AC442"/>
      <c r="AF442">
        <v>92</v>
      </c>
      <c r="AG442">
        <v>143539</v>
      </c>
      <c r="AH442">
        <v>1791</v>
      </c>
      <c r="AI442">
        <v>4</v>
      </c>
      <c r="AJ442">
        <v>28</v>
      </c>
      <c r="AK442">
        <v>13</v>
      </c>
      <c r="AM442" t="s">
        <v>375</v>
      </c>
      <c r="AN442" t="s">
        <v>376</v>
      </c>
      <c r="AO442">
        <v>1065</v>
      </c>
      <c r="AQ442">
        <v>75</v>
      </c>
      <c r="AR442" s="21">
        <v>514</v>
      </c>
      <c r="AS442">
        <v>75</v>
      </c>
    </row>
    <row r="443" spans="13:45" x14ac:dyDescent="0.35">
      <c r="M443"/>
      <c r="AC443"/>
      <c r="AF443">
        <v>92</v>
      </c>
      <c r="AG443">
        <v>143539</v>
      </c>
      <c r="AH443">
        <v>1791</v>
      </c>
      <c r="AI443">
        <v>4</v>
      </c>
      <c r="AJ443">
        <v>28</v>
      </c>
      <c r="AK443">
        <v>13</v>
      </c>
      <c r="AM443" t="s">
        <v>377</v>
      </c>
      <c r="AN443" t="s">
        <v>224</v>
      </c>
      <c r="AO443">
        <v>1066</v>
      </c>
      <c r="AQ443">
        <v>74</v>
      </c>
      <c r="AR443" s="21">
        <v>1749</v>
      </c>
      <c r="AS443">
        <v>30</v>
      </c>
    </row>
    <row r="444" spans="13:45" x14ac:dyDescent="0.35">
      <c r="M444"/>
      <c r="AC444"/>
      <c r="AF444">
        <v>92</v>
      </c>
      <c r="AG444">
        <v>143539</v>
      </c>
      <c r="AH444">
        <v>1791</v>
      </c>
      <c r="AI444">
        <v>4</v>
      </c>
      <c r="AJ444">
        <v>29</v>
      </c>
      <c r="AK444">
        <v>13</v>
      </c>
      <c r="AM444" s="27" t="s">
        <v>379</v>
      </c>
      <c r="AN444" s="27" t="s">
        <v>378</v>
      </c>
      <c r="AO444" s="27">
        <v>1070</v>
      </c>
      <c r="AP444" s="27"/>
      <c r="AQ444" s="27">
        <v>76</v>
      </c>
      <c r="AR444" s="26">
        <v>35250</v>
      </c>
      <c r="AS444" s="27">
        <v>54</v>
      </c>
    </row>
    <row r="445" spans="13:45" x14ac:dyDescent="0.35">
      <c r="M445"/>
      <c r="AC445"/>
      <c r="AF445" s="27">
        <v>92</v>
      </c>
      <c r="AG445" s="27">
        <v>143539</v>
      </c>
      <c r="AH445">
        <v>1791</v>
      </c>
      <c r="AI445">
        <v>4</v>
      </c>
      <c r="AJ445">
        <v>29</v>
      </c>
      <c r="AK445">
        <v>13</v>
      </c>
      <c r="AM445" t="s">
        <v>148</v>
      </c>
      <c r="AN445" t="s">
        <v>149</v>
      </c>
      <c r="AO445">
        <v>1071</v>
      </c>
      <c r="AQ445">
        <v>9</v>
      </c>
      <c r="AR445" s="21">
        <v>80</v>
      </c>
      <c r="AS445">
        <v>40</v>
      </c>
    </row>
    <row r="446" spans="13:45" x14ac:dyDescent="0.35">
      <c r="M446"/>
      <c r="AC446"/>
      <c r="AF446">
        <v>92</v>
      </c>
      <c r="AG446">
        <v>143539</v>
      </c>
      <c r="AH446" s="27">
        <v>1791</v>
      </c>
      <c r="AI446" s="27">
        <v>4</v>
      </c>
      <c r="AJ446" s="27">
        <v>29</v>
      </c>
      <c r="AK446" s="27">
        <v>13</v>
      </c>
      <c r="AL446" s="27"/>
      <c r="AM446" t="s">
        <v>148</v>
      </c>
      <c r="AN446" t="s">
        <v>149</v>
      </c>
      <c r="AO446">
        <v>1072</v>
      </c>
      <c r="AQ446">
        <v>9</v>
      </c>
      <c r="AR446" s="21">
        <v>202</v>
      </c>
      <c r="AS446">
        <v>38</v>
      </c>
    </row>
    <row r="447" spans="13:45" x14ac:dyDescent="0.35">
      <c r="M447"/>
      <c r="AC447"/>
      <c r="AF447">
        <v>92</v>
      </c>
      <c r="AG447">
        <v>143539</v>
      </c>
      <c r="AH447">
        <v>1791</v>
      </c>
      <c r="AI447">
        <v>4</v>
      </c>
      <c r="AJ447">
        <v>29</v>
      </c>
      <c r="AK447">
        <v>13</v>
      </c>
      <c r="AM447" t="s">
        <v>148</v>
      </c>
      <c r="AN447" t="s">
        <v>149</v>
      </c>
      <c r="AO447">
        <v>1073</v>
      </c>
      <c r="AQ447">
        <v>9</v>
      </c>
      <c r="AR447" s="21">
        <v>201</v>
      </c>
      <c r="AS447">
        <v>51</v>
      </c>
    </row>
    <row r="448" spans="13:45" x14ac:dyDescent="0.35">
      <c r="M448"/>
      <c r="AC448"/>
      <c r="AF448">
        <v>92</v>
      </c>
      <c r="AG448">
        <v>143539</v>
      </c>
      <c r="AH448">
        <v>1791</v>
      </c>
      <c r="AI448">
        <v>4</v>
      </c>
      <c r="AJ448">
        <v>29</v>
      </c>
      <c r="AK448">
        <v>13</v>
      </c>
      <c r="AM448" t="s">
        <v>148</v>
      </c>
      <c r="AN448" t="s">
        <v>149</v>
      </c>
      <c r="AO448">
        <v>1074</v>
      </c>
      <c r="AQ448">
        <v>9</v>
      </c>
      <c r="AR448" s="21">
        <v>75</v>
      </c>
      <c r="AS448">
        <v>65</v>
      </c>
    </row>
    <row r="449" spans="13:46" x14ac:dyDescent="0.35">
      <c r="M449"/>
      <c r="AC449"/>
      <c r="AF449">
        <v>92</v>
      </c>
      <c r="AG449">
        <v>143539</v>
      </c>
      <c r="AH449">
        <v>1791</v>
      </c>
      <c r="AI449">
        <v>4</v>
      </c>
      <c r="AJ449">
        <v>29</v>
      </c>
      <c r="AK449">
        <v>13</v>
      </c>
      <c r="AM449" t="s">
        <v>148</v>
      </c>
      <c r="AN449" t="s">
        <v>149</v>
      </c>
      <c r="AO449">
        <v>1075</v>
      </c>
      <c r="AQ449">
        <v>9</v>
      </c>
      <c r="AR449" s="21">
        <v>138</v>
      </c>
      <c r="AS449">
        <v>14</v>
      </c>
      <c r="AT449" s="22"/>
    </row>
    <row r="450" spans="13:46" x14ac:dyDescent="0.35">
      <c r="M450"/>
      <c r="AC450"/>
      <c r="AF450">
        <v>92</v>
      </c>
      <c r="AG450">
        <v>143539</v>
      </c>
      <c r="AH450">
        <v>1791</v>
      </c>
      <c r="AI450">
        <v>4</v>
      </c>
      <c r="AJ450">
        <v>29</v>
      </c>
      <c r="AK450">
        <v>13</v>
      </c>
      <c r="AM450" t="s">
        <v>148</v>
      </c>
      <c r="AN450" t="s">
        <v>149</v>
      </c>
      <c r="AO450">
        <v>1076</v>
      </c>
      <c r="AQ450">
        <v>9</v>
      </c>
      <c r="AR450" s="21">
        <v>138</v>
      </c>
      <c r="AS450">
        <v>14</v>
      </c>
      <c r="AT450" s="22"/>
    </row>
    <row r="451" spans="13:46" x14ac:dyDescent="0.35">
      <c r="M451"/>
      <c r="AC451"/>
      <c r="AF451">
        <v>92</v>
      </c>
      <c r="AG451">
        <v>143539</v>
      </c>
      <c r="AH451">
        <v>1791</v>
      </c>
      <c r="AI451">
        <v>4</v>
      </c>
      <c r="AJ451">
        <v>29</v>
      </c>
      <c r="AK451">
        <v>13</v>
      </c>
      <c r="AM451" t="s">
        <v>148</v>
      </c>
      <c r="AN451" t="s">
        <v>149</v>
      </c>
      <c r="AO451">
        <v>1077</v>
      </c>
      <c r="AQ451">
        <v>9</v>
      </c>
      <c r="AR451" s="21">
        <v>242</v>
      </c>
      <c r="AS451">
        <v>46</v>
      </c>
      <c r="AT451" s="32">
        <f>SUM(AR$14:AR481)+SUM(AS$14:AS481)/100-AT$321-AT$638-76622.71-123878.16-55235.32-156508.14</f>
        <v>737273.77000000014</v>
      </c>
    </row>
    <row r="452" spans="13:46" x14ac:dyDescent="0.35">
      <c r="M452"/>
      <c r="AC452"/>
      <c r="AF452">
        <v>92</v>
      </c>
      <c r="AG452">
        <v>143539</v>
      </c>
      <c r="AH452">
        <v>1791</v>
      </c>
      <c r="AI452">
        <v>4</v>
      </c>
      <c r="AJ452">
        <v>29</v>
      </c>
      <c r="AK452">
        <v>13</v>
      </c>
      <c r="AM452" t="s">
        <v>148</v>
      </c>
      <c r="AN452" t="s">
        <v>149</v>
      </c>
      <c r="AO452">
        <v>1078</v>
      </c>
      <c r="AQ452">
        <v>9</v>
      </c>
      <c r="AR452" s="21">
        <v>701</v>
      </c>
      <c r="AS452">
        <v>72</v>
      </c>
    </row>
    <row r="453" spans="13:46" x14ac:dyDescent="0.35">
      <c r="M453"/>
      <c r="AC453"/>
      <c r="AF453">
        <v>92</v>
      </c>
      <c r="AG453">
        <v>143539</v>
      </c>
      <c r="AH453">
        <v>1791</v>
      </c>
      <c r="AI453">
        <v>4</v>
      </c>
      <c r="AJ453">
        <v>29</v>
      </c>
      <c r="AK453">
        <v>13</v>
      </c>
      <c r="AM453" t="s">
        <v>27</v>
      </c>
      <c r="AN453" t="s">
        <v>380</v>
      </c>
      <c r="AO453">
        <v>1079</v>
      </c>
      <c r="AQ453">
        <v>75</v>
      </c>
      <c r="AR453" s="21">
        <v>3294</v>
      </c>
      <c r="AS453">
        <v>18</v>
      </c>
    </row>
    <row r="454" spans="13:46" x14ac:dyDescent="0.35">
      <c r="M454"/>
      <c r="AC454"/>
      <c r="AF454">
        <v>92</v>
      </c>
      <c r="AG454">
        <v>143539</v>
      </c>
      <c r="AH454">
        <v>1791</v>
      </c>
      <c r="AI454">
        <v>4</v>
      </c>
      <c r="AJ454">
        <v>29</v>
      </c>
      <c r="AK454">
        <v>13</v>
      </c>
      <c r="AM454" t="s">
        <v>67</v>
      </c>
      <c r="AN454" t="s">
        <v>305</v>
      </c>
      <c r="AO454">
        <v>1080</v>
      </c>
      <c r="AQ454">
        <v>8</v>
      </c>
      <c r="AR454" s="21">
        <v>2632</v>
      </c>
      <c r="AS454">
        <v>48</v>
      </c>
    </row>
    <row r="455" spans="13:46" x14ac:dyDescent="0.35">
      <c r="M455"/>
      <c r="AC455"/>
      <c r="AF455">
        <v>93</v>
      </c>
      <c r="AG455">
        <v>143544</v>
      </c>
      <c r="AH455">
        <v>1791</v>
      </c>
      <c r="AI455">
        <v>4</v>
      </c>
      <c r="AJ455">
        <v>30</v>
      </c>
      <c r="AK455">
        <v>13</v>
      </c>
      <c r="AM455" t="s">
        <v>27</v>
      </c>
      <c r="AN455" t="s">
        <v>381</v>
      </c>
      <c r="AO455">
        <v>1090</v>
      </c>
      <c r="AQ455">
        <v>77</v>
      </c>
      <c r="AR455" s="21">
        <v>340</v>
      </c>
      <c r="AS455">
        <v>53</v>
      </c>
    </row>
    <row r="456" spans="13:46" x14ac:dyDescent="0.35">
      <c r="M456"/>
      <c r="AC456"/>
      <c r="AF456">
        <v>93</v>
      </c>
      <c r="AG456">
        <v>143544</v>
      </c>
      <c r="AH456">
        <v>1791</v>
      </c>
      <c r="AI456">
        <v>4</v>
      </c>
      <c r="AJ456">
        <v>30</v>
      </c>
      <c r="AK456">
        <v>14</v>
      </c>
      <c r="AM456" t="s">
        <v>26</v>
      </c>
      <c r="AN456" t="s">
        <v>372</v>
      </c>
      <c r="AO456">
        <v>1106</v>
      </c>
      <c r="AQ456">
        <v>73</v>
      </c>
      <c r="AR456" s="21">
        <v>2785</v>
      </c>
      <c r="AS456">
        <v>46</v>
      </c>
    </row>
    <row r="457" spans="13:46" x14ac:dyDescent="0.35">
      <c r="M457"/>
      <c r="AC457"/>
      <c r="AF457">
        <v>93</v>
      </c>
      <c r="AG457">
        <v>143544</v>
      </c>
      <c r="AH457">
        <v>1791</v>
      </c>
      <c r="AI457">
        <v>5</v>
      </c>
      <c r="AJ457">
        <v>2</v>
      </c>
      <c r="AK457">
        <v>14</v>
      </c>
      <c r="AL457" t="s">
        <v>23</v>
      </c>
      <c r="AM457" t="s">
        <v>26</v>
      </c>
      <c r="AN457" t="s">
        <v>372</v>
      </c>
      <c r="AO457">
        <v>1107</v>
      </c>
      <c r="AQ457">
        <v>73</v>
      </c>
      <c r="AR457" s="21">
        <v>400</v>
      </c>
      <c r="AS457">
        <v>0</v>
      </c>
    </row>
    <row r="458" spans="13:46" x14ac:dyDescent="0.35">
      <c r="M458"/>
      <c r="AC458"/>
      <c r="AF458">
        <v>93</v>
      </c>
      <c r="AG458">
        <v>143544</v>
      </c>
      <c r="AH458">
        <v>1791</v>
      </c>
      <c r="AI458">
        <v>5</v>
      </c>
      <c r="AJ458">
        <v>2</v>
      </c>
      <c r="AK458">
        <v>15</v>
      </c>
      <c r="AM458" t="s">
        <v>240</v>
      </c>
      <c r="AN458" t="s">
        <v>382</v>
      </c>
      <c r="AO458">
        <v>1108</v>
      </c>
      <c r="AQ458">
        <v>79</v>
      </c>
      <c r="AR458" s="21">
        <v>287</v>
      </c>
      <c r="AS458">
        <v>43</v>
      </c>
    </row>
    <row r="459" spans="13:46" x14ac:dyDescent="0.35">
      <c r="M459"/>
      <c r="AC459"/>
      <c r="AF459">
        <v>93</v>
      </c>
      <c r="AG459">
        <v>143544</v>
      </c>
      <c r="AH459">
        <v>1791</v>
      </c>
      <c r="AI459">
        <v>5</v>
      </c>
      <c r="AJ459">
        <v>2</v>
      </c>
      <c r="AK459">
        <v>15</v>
      </c>
      <c r="AM459" t="s">
        <v>348</v>
      </c>
      <c r="AN459" t="s">
        <v>58</v>
      </c>
      <c r="AO459">
        <v>1109</v>
      </c>
      <c r="AQ459">
        <v>20</v>
      </c>
      <c r="AR459" s="21">
        <v>1469</v>
      </c>
      <c r="AS459">
        <v>73</v>
      </c>
    </row>
    <row r="460" spans="13:46" x14ac:dyDescent="0.35">
      <c r="M460"/>
      <c r="AC460"/>
      <c r="AF460">
        <v>93</v>
      </c>
      <c r="AG460">
        <v>143544</v>
      </c>
      <c r="AH460">
        <v>1791</v>
      </c>
      <c r="AI460">
        <v>5</v>
      </c>
      <c r="AJ460">
        <v>3</v>
      </c>
      <c r="AK460">
        <v>15</v>
      </c>
      <c r="AM460" t="s">
        <v>27</v>
      </c>
      <c r="AN460" t="s">
        <v>59</v>
      </c>
      <c r="AO460">
        <v>1110</v>
      </c>
      <c r="AQ460">
        <v>18</v>
      </c>
      <c r="AR460" s="21">
        <v>997</v>
      </c>
      <c r="AS460">
        <v>62</v>
      </c>
    </row>
    <row r="461" spans="13:46" x14ac:dyDescent="0.35">
      <c r="M461"/>
      <c r="AC461"/>
      <c r="AF461">
        <v>93</v>
      </c>
      <c r="AG461">
        <v>143544</v>
      </c>
      <c r="AH461">
        <v>1791</v>
      </c>
      <c r="AI461">
        <v>5</v>
      </c>
      <c r="AJ461">
        <v>3</v>
      </c>
      <c r="AK461">
        <v>15</v>
      </c>
      <c r="AM461" t="s">
        <v>383</v>
      </c>
      <c r="AN461" t="s">
        <v>384</v>
      </c>
      <c r="AO461">
        <v>1111</v>
      </c>
      <c r="AQ461">
        <v>79</v>
      </c>
      <c r="AR461" s="21">
        <v>796</v>
      </c>
      <c r="AS461">
        <v>50</v>
      </c>
    </row>
    <row r="462" spans="13:46" x14ac:dyDescent="0.35">
      <c r="M462"/>
      <c r="AC462"/>
      <c r="AF462">
        <v>93</v>
      </c>
      <c r="AG462">
        <v>143544</v>
      </c>
      <c r="AH462">
        <v>1791</v>
      </c>
      <c r="AI462">
        <v>5</v>
      </c>
      <c r="AJ462">
        <v>3</v>
      </c>
      <c r="AK462">
        <v>15</v>
      </c>
      <c r="AM462" t="s">
        <v>27</v>
      </c>
      <c r="AN462" t="s">
        <v>385</v>
      </c>
      <c r="AO462">
        <v>1112</v>
      </c>
      <c r="AQ462">
        <v>74</v>
      </c>
      <c r="AR462" s="21">
        <v>1395</v>
      </c>
      <c r="AS462">
        <v>82</v>
      </c>
    </row>
    <row r="463" spans="13:46" x14ac:dyDescent="0.35">
      <c r="M463"/>
      <c r="AC463"/>
      <c r="AF463">
        <v>93</v>
      </c>
      <c r="AG463">
        <v>143544</v>
      </c>
      <c r="AH463">
        <v>1791</v>
      </c>
      <c r="AI463">
        <v>5</v>
      </c>
      <c r="AJ463">
        <v>3</v>
      </c>
      <c r="AK463">
        <v>15</v>
      </c>
      <c r="AM463" t="s">
        <v>386</v>
      </c>
      <c r="AN463" t="s">
        <v>387</v>
      </c>
      <c r="AO463">
        <v>1120</v>
      </c>
      <c r="AQ463">
        <v>79</v>
      </c>
      <c r="AR463" s="21">
        <v>1282</v>
      </c>
      <c r="AS463">
        <v>50</v>
      </c>
    </row>
    <row r="464" spans="13:46" x14ac:dyDescent="0.35">
      <c r="M464"/>
      <c r="AC464"/>
      <c r="AF464">
        <v>93</v>
      </c>
      <c r="AG464">
        <v>143544</v>
      </c>
      <c r="AH464">
        <v>1791</v>
      </c>
      <c r="AI464">
        <v>5</v>
      </c>
      <c r="AJ464">
        <v>3</v>
      </c>
      <c r="AK464">
        <v>15</v>
      </c>
      <c r="AM464" t="s">
        <v>27</v>
      </c>
      <c r="AN464" t="s">
        <v>381</v>
      </c>
      <c r="AO464">
        <v>1121</v>
      </c>
      <c r="AQ464">
        <v>77</v>
      </c>
      <c r="AR464" s="21">
        <v>224</v>
      </c>
      <c r="AS464">
        <v>1</v>
      </c>
    </row>
    <row r="465" spans="13:45" x14ac:dyDescent="0.35">
      <c r="M465"/>
      <c r="AC465"/>
      <c r="AF465">
        <v>93</v>
      </c>
      <c r="AG465">
        <v>143544</v>
      </c>
      <c r="AH465">
        <v>1791</v>
      </c>
      <c r="AI465">
        <v>5</v>
      </c>
      <c r="AJ465">
        <v>4</v>
      </c>
      <c r="AK465">
        <v>16</v>
      </c>
      <c r="AM465" t="s">
        <v>388</v>
      </c>
      <c r="AN465" t="s">
        <v>44</v>
      </c>
      <c r="AO465">
        <v>1135</v>
      </c>
      <c r="AQ465">
        <v>80</v>
      </c>
      <c r="AR465" s="21">
        <v>1263</v>
      </c>
      <c r="AS465">
        <v>78</v>
      </c>
    </row>
    <row r="466" spans="13:45" x14ac:dyDescent="0.35">
      <c r="M466"/>
      <c r="AC466"/>
      <c r="AF466">
        <v>93</v>
      </c>
      <c r="AG466">
        <v>143544</v>
      </c>
      <c r="AH466">
        <v>1791</v>
      </c>
      <c r="AI466">
        <v>5</v>
      </c>
      <c r="AJ466">
        <v>4</v>
      </c>
      <c r="AK466">
        <v>16</v>
      </c>
      <c r="AL466" t="s">
        <v>23</v>
      </c>
      <c r="AM466" t="s">
        <v>173</v>
      </c>
      <c r="AN466" t="s">
        <v>389</v>
      </c>
      <c r="AO466">
        <v>1136</v>
      </c>
      <c r="AQ466">
        <v>81</v>
      </c>
      <c r="AR466" s="21">
        <v>121</v>
      </c>
      <c r="AS466">
        <v>34</v>
      </c>
    </row>
    <row r="467" spans="13:45" x14ac:dyDescent="0.35">
      <c r="M467"/>
      <c r="AC467"/>
      <c r="AF467">
        <v>93</v>
      </c>
      <c r="AG467">
        <v>143544</v>
      </c>
      <c r="AH467">
        <v>1791</v>
      </c>
      <c r="AI467">
        <v>5</v>
      </c>
      <c r="AJ467">
        <v>5</v>
      </c>
      <c r="AK467">
        <v>17</v>
      </c>
      <c r="AM467" t="s">
        <v>33</v>
      </c>
      <c r="AN467" t="s">
        <v>58</v>
      </c>
      <c r="AO467">
        <v>1137</v>
      </c>
      <c r="AQ467">
        <v>81</v>
      </c>
      <c r="AR467" s="21">
        <v>8750</v>
      </c>
      <c r="AS467">
        <v>34</v>
      </c>
    </row>
    <row r="468" spans="13:45" x14ac:dyDescent="0.35">
      <c r="M468"/>
      <c r="AC468"/>
      <c r="AF468">
        <v>93</v>
      </c>
      <c r="AG468">
        <v>143544</v>
      </c>
      <c r="AH468">
        <v>1791</v>
      </c>
      <c r="AI468">
        <v>5</v>
      </c>
      <c r="AJ468">
        <v>5</v>
      </c>
      <c r="AK468">
        <v>17</v>
      </c>
      <c r="AM468" t="s">
        <v>390</v>
      </c>
      <c r="AN468" t="s">
        <v>391</v>
      </c>
      <c r="AO468">
        <v>1138</v>
      </c>
      <c r="AQ468">
        <v>81</v>
      </c>
      <c r="AR468" s="21">
        <v>972</v>
      </c>
      <c r="AS468">
        <v>94</v>
      </c>
    </row>
    <row r="469" spans="13:45" x14ac:dyDescent="0.35">
      <c r="M469"/>
      <c r="AC469"/>
      <c r="AF469">
        <v>93</v>
      </c>
      <c r="AG469">
        <v>143544</v>
      </c>
      <c r="AH469">
        <v>1791</v>
      </c>
      <c r="AI469">
        <v>5</v>
      </c>
      <c r="AJ469">
        <v>5</v>
      </c>
      <c r="AK469">
        <v>17</v>
      </c>
      <c r="AM469" t="s">
        <v>30</v>
      </c>
      <c r="AN469" t="s">
        <v>38</v>
      </c>
      <c r="AO469">
        <v>1139</v>
      </c>
      <c r="AQ469">
        <v>43</v>
      </c>
      <c r="AR469" s="21">
        <v>6102</v>
      </c>
      <c r="AS469">
        <v>9</v>
      </c>
    </row>
    <row r="470" spans="13:45" x14ac:dyDescent="0.35">
      <c r="M470"/>
      <c r="AC470"/>
      <c r="AF470">
        <v>93</v>
      </c>
      <c r="AG470">
        <v>143544</v>
      </c>
      <c r="AH470">
        <v>1791</v>
      </c>
      <c r="AI470">
        <v>5</v>
      </c>
      <c r="AJ470">
        <v>6</v>
      </c>
      <c r="AK470">
        <v>17</v>
      </c>
      <c r="AM470" t="s">
        <v>30</v>
      </c>
      <c r="AN470" t="s">
        <v>38</v>
      </c>
      <c r="AO470">
        <v>1140</v>
      </c>
      <c r="AQ470">
        <v>43</v>
      </c>
      <c r="AR470" s="21">
        <v>1707</v>
      </c>
      <c r="AS470">
        <v>95</v>
      </c>
    </row>
    <row r="471" spans="13:45" x14ac:dyDescent="0.35">
      <c r="M471"/>
      <c r="AC471"/>
      <c r="AF471">
        <v>93</v>
      </c>
      <c r="AG471">
        <v>143544</v>
      </c>
      <c r="AH471">
        <v>1791</v>
      </c>
      <c r="AI471">
        <v>5</v>
      </c>
      <c r="AJ471">
        <v>6</v>
      </c>
      <c r="AK471">
        <v>18</v>
      </c>
      <c r="AM471" t="s">
        <v>392</v>
      </c>
      <c r="AN471" t="s">
        <v>393</v>
      </c>
      <c r="AO471">
        <v>1147</v>
      </c>
      <c r="AQ471">
        <v>82</v>
      </c>
      <c r="AR471" s="21">
        <v>461</v>
      </c>
      <c r="AS471">
        <v>5</v>
      </c>
    </row>
    <row r="472" spans="13:45" x14ac:dyDescent="0.35">
      <c r="M472"/>
      <c r="AC472"/>
      <c r="AF472">
        <v>93</v>
      </c>
      <c r="AG472">
        <v>143544</v>
      </c>
      <c r="AH472">
        <v>1791</v>
      </c>
      <c r="AI472">
        <v>5</v>
      </c>
      <c r="AJ472">
        <v>6</v>
      </c>
      <c r="AK472">
        <v>18</v>
      </c>
      <c r="AM472" t="s">
        <v>153</v>
      </c>
      <c r="AO472">
        <v>1148</v>
      </c>
      <c r="AQ472">
        <v>24</v>
      </c>
      <c r="AR472" s="21">
        <v>195</v>
      </c>
      <c r="AS472">
        <v>34</v>
      </c>
    </row>
    <row r="473" spans="13:45" x14ac:dyDescent="0.35">
      <c r="M473"/>
      <c r="AC473"/>
      <c r="AF473">
        <v>93</v>
      </c>
      <c r="AG473">
        <v>143544</v>
      </c>
      <c r="AH473">
        <v>1791</v>
      </c>
      <c r="AI473">
        <v>5</v>
      </c>
      <c r="AJ473">
        <v>6</v>
      </c>
      <c r="AK473">
        <v>18</v>
      </c>
      <c r="AM473" t="s">
        <v>1830</v>
      </c>
      <c r="AN473" t="s">
        <v>157</v>
      </c>
      <c r="AO473">
        <v>1149</v>
      </c>
      <c r="AQ473">
        <v>62</v>
      </c>
      <c r="AR473" s="21">
        <v>533</v>
      </c>
      <c r="AS473">
        <v>70</v>
      </c>
    </row>
    <row r="474" spans="13:45" x14ac:dyDescent="0.35">
      <c r="M474"/>
      <c r="AC474"/>
      <c r="AF474">
        <v>93</v>
      </c>
      <c r="AG474">
        <v>143549</v>
      </c>
      <c r="AH474">
        <v>1791</v>
      </c>
      <c r="AI474">
        <v>5</v>
      </c>
      <c r="AJ474">
        <v>6</v>
      </c>
      <c r="AK474">
        <v>18</v>
      </c>
      <c r="AM474" t="s">
        <v>93</v>
      </c>
      <c r="AN474" t="s">
        <v>94</v>
      </c>
      <c r="AO474">
        <v>1150</v>
      </c>
      <c r="AQ474">
        <v>82</v>
      </c>
      <c r="AR474" s="21">
        <v>1946</v>
      </c>
      <c r="AS474">
        <v>22</v>
      </c>
    </row>
    <row r="475" spans="13:45" x14ac:dyDescent="0.35">
      <c r="M475"/>
      <c r="AC475"/>
      <c r="AF475">
        <v>93</v>
      </c>
      <c r="AG475">
        <v>143549</v>
      </c>
      <c r="AH475">
        <v>1791</v>
      </c>
      <c r="AI475">
        <v>5</v>
      </c>
      <c r="AJ475">
        <v>6</v>
      </c>
      <c r="AK475">
        <v>18</v>
      </c>
      <c r="AM475" t="s">
        <v>36</v>
      </c>
      <c r="AN475" t="s">
        <v>44</v>
      </c>
      <c r="AO475">
        <v>1151</v>
      </c>
      <c r="AQ475">
        <v>17</v>
      </c>
      <c r="AR475" s="21">
        <v>3134</v>
      </c>
      <c r="AS475">
        <v>5</v>
      </c>
    </row>
    <row r="476" spans="13:45" x14ac:dyDescent="0.35">
      <c r="M476"/>
      <c r="AC476"/>
      <c r="AF476">
        <v>93</v>
      </c>
      <c r="AG476">
        <v>143549</v>
      </c>
      <c r="AH476">
        <v>1791</v>
      </c>
      <c r="AI476">
        <v>5</v>
      </c>
      <c r="AJ476">
        <v>6</v>
      </c>
      <c r="AK476">
        <v>18</v>
      </c>
      <c r="AM476" t="s">
        <v>394</v>
      </c>
      <c r="AN476" t="s">
        <v>311</v>
      </c>
      <c r="AO476">
        <v>1152</v>
      </c>
      <c r="AQ476">
        <v>83</v>
      </c>
      <c r="AR476" s="21">
        <v>1709</v>
      </c>
      <c r="AS476">
        <v>73</v>
      </c>
    </row>
    <row r="477" spans="13:45" x14ac:dyDescent="0.35">
      <c r="M477"/>
      <c r="AC477"/>
      <c r="AF477">
        <v>93</v>
      </c>
      <c r="AG477">
        <v>143549</v>
      </c>
      <c r="AH477">
        <v>1791</v>
      </c>
      <c r="AI477">
        <v>5</v>
      </c>
      <c r="AJ477">
        <v>6</v>
      </c>
      <c r="AK477">
        <v>18</v>
      </c>
      <c r="AM477" t="s">
        <v>395</v>
      </c>
      <c r="AN477" t="s">
        <v>396</v>
      </c>
      <c r="AO477">
        <v>1153</v>
      </c>
      <c r="AQ477">
        <v>83</v>
      </c>
      <c r="AR477" s="21">
        <v>82</v>
      </c>
      <c r="AS477">
        <v>1</v>
      </c>
    </row>
    <row r="478" spans="13:45" x14ac:dyDescent="0.35">
      <c r="M478"/>
      <c r="AC478"/>
      <c r="AF478">
        <v>93</v>
      </c>
      <c r="AG478">
        <v>143549</v>
      </c>
      <c r="AH478">
        <v>1791</v>
      </c>
      <c r="AI478">
        <v>5</v>
      </c>
      <c r="AJ478">
        <v>7</v>
      </c>
      <c r="AK478">
        <v>18</v>
      </c>
      <c r="AM478" t="s">
        <v>397</v>
      </c>
      <c r="AN478" t="s">
        <v>398</v>
      </c>
      <c r="AO478">
        <v>1154</v>
      </c>
      <c r="AQ478">
        <v>83</v>
      </c>
      <c r="AR478" s="21">
        <v>138</v>
      </c>
      <c r="AS478">
        <v>30</v>
      </c>
    </row>
    <row r="479" spans="13:45" x14ac:dyDescent="0.35">
      <c r="M479"/>
      <c r="AC479"/>
      <c r="AF479">
        <v>93</v>
      </c>
      <c r="AG479">
        <v>143549</v>
      </c>
      <c r="AH479">
        <v>1791</v>
      </c>
      <c r="AI479">
        <v>5</v>
      </c>
      <c r="AJ479">
        <v>7</v>
      </c>
      <c r="AK479">
        <v>18</v>
      </c>
      <c r="AM479" t="s">
        <v>397</v>
      </c>
      <c r="AN479" t="s">
        <v>398</v>
      </c>
      <c r="AO479">
        <v>1154</v>
      </c>
      <c r="AQ479">
        <v>83</v>
      </c>
      <c r="AR479" s="21">
        <v>429</v>
      </c>
      <c r="AS479">
        <v>83</v>
      </c>
    </row>
    <row r="480" spans="13:45" x14ac:dyDescent="0.35">
      <c r="M480"/>
      <c r="AC480"/>
      <c r="AF480">
        <v>93</v>
      </c>
      <c r="AG480">
        <v>143549</v>
      </c>
      <c r="AH480">
        <v>1791</v>
      </c>
      <c r="AI480">
        <v>5</v>
      </c>
      <c r="AJ480">
        <v>7</v>
      </c>
      <c r="AK480">
        <v>18</v>
      </c>
      <c r="AM480" t="s">
        <v>920</v>
      </c>
      <c r="AN480" t="s">
        <v>1610</v>
      </c>
      <c r="AO480">
        <v>1165</v>
      </c>
      <c r="AQ480">
        <v>84</v>
      </c>
      <c r="AR480" s="21">
        <v>630</v>
      </c>
      <c r="AS480">
        <v>9</v>
      </c>
    </row>
    <row r="481" spans="13:46" x14ac:dyDescent="0.35">
      <c r="M481"/>
      <c r="AC481"/>
      <c r="AF481">
        <v>93</v>
      </c>
      <c r="AG481">
        <v>143549</v>
      </c>
      <c r="AH481">
        <v>1791</v>
      </c>
      <c r="AI481">
        <v>5</v>
      </c>
      <c r="AJ481">
        <v>7</v>
      </c>
      <c r="AK481">
        <v>18</v>
      </c>
      <c r="AM481" t="s">
        <v>36</v>
      </c>
      <c r="AN481" t="s">
        <v>105</v>
      </c>
      <c r="AO481">
        <v>1166</v>
      </c>
      <c r="AQ481">
        <v>85</v>
      </c>
      <c r="AR481" s="21">
        <v>78</v>
      </c>
      <c r="AS481">
        <v>54</v>
      </c>
    </row>
    <row r="482" spans="13:46" x14ac:dyDescent="0.35">
      <c r="M482"/>
      <c r="AC482"/>
      <c r="AF482">
        <v>93</v>
      </c>
      <c r="AG482">
        <v>143549</v>
      </c>
      <c r="AH482">
        <v>1791</v>
      </c>
      <c r="AI482">
        <v>5</v>
      </c>
      <c r="AJ482">
        <v>9</v>
      </c>
      <c r="AK482">
        <v>19</v>
      </c>
      <c r="AM482" t="s">
        <v>26</v>
      </c>
      <c r="AN482" t="s">
        <v>121</v>
      </c>
      <c r="AO482">
        <v>1167</v>
      </c>
      <c r="AQ482">
        <v>85</v>
      </c>
      <c r="AR482" s="21">
        <v>450</v>
      </c>
      <c r="AS482">
        <v>70</v>
      </c>
    </row>
    <row r="483" spans="13:46" x14ac:dyDescent="0.35">
      <c r="M483"/>
      <c r="AC483"/>
      <c r="AF483">
        <v>93</v>
      </c>
      <c r="AG483">
        <v>143549</v>
      </c>
      <c r="AH483">
        <v>1791</v>
      </c>
      <c r="AI483">
        <v>5</v>
      </c>
      <c r="AJ483">
        <v>9</v>
      </c>
      <c r="AK483">
        <v>19</v>
      </c>
      <c r="AM483" t="s">
        <v>30</v>
      </c>
      <c r="AN483" t="s">
        <v>400</v>
      </c>
      <c r="AO483">
        <v>1171</v>
      </c>
      <c r="AQ483">
        <v>85</v>
      </c>
      <c r="AR483" s="21">
        <v>932</v>
      </c>
      <c r="AS483">
        <v>17</v>
      </c>
    </row>
    <row r="484" spans="13:46" x14ac:dyDescent="0.35">
      <c r="M484"/>
      <c r="AC484"/>
      <c r="AF484">
        <v>93</v>
      </c>
      <c r="AG484">
        <v>143549</v>
      </c>
      <c r="AH484">
        <v>1791</v>
      </c>
      <c r="AI484">
        <v>5</v>
      </c>
      <c r="AJ484">
        <v>9</v>
      </c>
      <c r="AK484">
        <v>19</v>
      </c>
      <c r="AM484" t="s">
        <v>67</v>
      </c>
      <c r="AN484" t="s">
        <v>305</v>
      </c>
      <c r="AO484">
        <v>1171</v>
      </c>
      <c r="AQ484">
        <v>8</v>
      </c>
      <c r="AR484" s="21">
        <v>1550</v>
      </c>
      <c r="AS484">
        <v>87</v>
      </c>
    </row>
    <row r="485" spans="13:46" x14ac:dyDescent="0.35">
      <c r="M485"/>
      <c r="AC485"/>
      <c r="AF485">
        <v>93</v>
      </c>
      <c r="AG485">
        <v>143549</v>
      </c>
      <c r="AH485">
        <v>1791</v>
      </c>
      <c r="AI485">
        <v>5</v>
      </c>
      <c r="AJ485">
        <v>10</v>
      </c>
      <c r="AK485">
        <v>19</v>
      </c>
      <c r="AM485" t="s">
        <v>26</v>
      </c>
      <c r="AN485" t="s">
        <v>84</v>
      </c>
      <c r="AO485">
        <v>1172</v>
      </c>
      <c r="AQ485">
        <v>86</v>
      </c>
      <c r="AR485" s="21">
        <v>854</v>
      </c>
      <c r="AS485">
        <v>72</v>
      </c>
    </row>
    <row r="486" spans="13:46" x14ac:dyDescent="0.35">
      <c r="M486"/>
      <c r="AC486"/>
      <c r="AF486">
        <v>93</v>
      </c>
      <c r="AG486">
        <v>143549</v>
      </c>
      <c r="AH486">
        <v>1791</v>
      </c>
      <c r="AI486">
        <v>5</v>
      </c>
      <c r="AJ486">
        <v>10</v>
      </c>
      <c r="AK486">
        <v>19</v>
      </c>
      <c r="AM486" t="s">
        <v>26</v>
      </c>
      <c r="AN486" t="s">
        <v>84</v>
      </c>
      <c r="AO486">
        <v>1173</v>
      </c>
      <c r="AQ486">
        <v>86</v>
      </c>
      <c r="AR486" s="21">
        <v>1470</v>
      </c>
      <c r="AS486">
        <v>43</v>
      </c>
    </row>
    <row r="487" spans="13:46" x14ac:dyDescent="0.35">
      <c r="M487"/>
      <c r="AC487"/>
      <c r="AF487">
        <v>93</v>
      </c>
      <c r="AG487">
        <v>143549</v>
      </c>
      <c r="AH487">
        <v>1791</v>
      </c>
      <c r="AI487">
        <v>5</v>
      </c>
      <c r="AJ487">
        <v>10</v>
      </c>
      <c r="AK487">
        <v>19</v>
      </c>
      <c r="AM487" t="s">
        <v>30</v>
      </c>
      <c r="AN487" t="s">
        <v>401</v>
      </c>
      <c r="AO487">
        <v>1179</v>
      </c>
      <c r="AQ487">
        <v>86</v>
      </c>
      <c r="AR487" s="21">
        <v>1262</v>
      </c>
      <c r="AS487">
        <v>41</v>
      </c>
      <c r="AT487" s="22">
        <f>SUM(AR$14:AR517)+SUM(AS$14:AS517)/100-AT$321-AT$638-76622.71-123878.16-55235.32-156508.14</f>
        <v>778312.50000000012</v>
      </c>
    </row>
    <row r="488" spans="13:46" x14ac:dyDescent="0.35">
      <c r="M488"/>
      <c r="AC488"/>
      <c r="AF488">
        <v>93</v>
      </c>
      <c r="AG488">
        <v>143549</v>
      </c>
      <c r="AH488">
        <v>1791</v>
      </c>
      <c r="AI488">
        <v>5</v>
      </c>
      <c r="AJ488">
        <v>10</v>
      </c>
      <c r="AK488">
        <v>19</v>
      </c>
      <c r="AM488" t="s">
        <v>213</v>
      </c>
      <c r="AN488" t="s">
        <v>402</v>
      </c>
      <c r="AO488">
        <v>1176</v>
      </c>
      <c r="AQ488">
        <v>86</v>
      </c>
      <c r="AR488" s="21">
        <v>185</v>
      </c>
      <c r="AS488">
        <v>0</v>
      </c>
      <c r="AT488" s="22">
        <f>+AT487-3469806.7</f>
        <v>-2691494.2</v>
      </c>
    </row>
    <row r="489" spans="13:46" x14ac:dyDescent="0.35">
      <c r="M489"/>
      <c r="AC489"/>
      <c r="AF489">
        <v>93</v>
      </c>
      <c r="AG489">
        <v>143549</v>
      </c>
      <c r="AH489">
        <v>1791</v>
      </c>
      <c r="AI489">
        <v>5</v>
      </c>
      <c r="AJ489">
        <v>11</v>
      </c>
      <c r="AK489">
        <v>19</v>
      </c>
      <c r="AM489" t="s">
        <v>26</v>
      </c>
      <c r="AN489" t="s">
        <v>372</v>
      </c>
      <c r="AO489">
        <v>1182</v>
      </c>
      <c r="AQ489">
        <v>73</v>
      </c>
      <c r="AR489" s="21">
        <v>4820</v>
      </c>
      <c r="AS489">
        <v>80</v>
      </c>
    </row>
    <row r="490" spans="13:46" x14ac:dyDescent="0.35">
      <c r="M490"/>
      <c r="AC490"/>
      <c r="AF490">
        <v>93</v>
      </c>
      <c r="AG490">
        <v>143549</v>
      </c>
      <c r="AH490">
        <v>1791</v>
      </c>
      <c r="AI490">
        <v>5</v>
      </c>
      <c r="AJ490">
        <v>11</v>
      </c>
      <c r="AK490">
        <v>19</v>
      </c>
      <c r="AM490" t="s">
        <v>40</v>
      </c>
      <c r="AN490" t="s">
        <v>50</v>
      </c>
      <c r="AO490">
        <v>1180</v>
      </c>
      <c r="AQ490">
        <v>73</v>
      </c>
      <c r="AR490" s="21">
        <v>1671</v>
      </c>
      <c r="AS490">
        <v>24</v>
      </c>
      <c r="AT490" s="28">
        <v>3274752.13</v>
      </c>
    </row>
    <row r="491" spans="13:46" x14ac:dyDescent="0.35">
      <c r="M491"/>
      <c r="AC491"/>
      <c r="AF491">
        <v>93</v>
      </c>
      <c r="AG491">
        <v>143549</v>
      </c>
      <c r="AH491">
        <v>1791</v>
      </c>
      <c r="AI491">
        <v>5</v>
      </c>
      <c r="AJ491">
        <v>13</v>
      </c>
      <c r="AK491">
        <v>19</v>
      </c>
      <c r="AM491" t="s">
        <v>26</v>
      </c>
      <c r="AN491" t="s">
        <v>372</v>
      </c>
      <c r="AO491">
        <v>1183</v>
      </c>
      <c r="AQ491">
        <v>73</v>
      </c>
      <c r="AR491" s="21">
        <v>2029</v>
      </c>
      <c r="AS491">
        <v>39</v>
      </c>
    </row>
    <row r="492" spans="13:46" x14ac:dyDescent="0.35">
      <c r="M492"/>
      <c r="AC492"/>
      <c r="AF492">
        <v>93</v>
      </c>
      <c r="AG492">
        <v>143549</v>
      </c>
      <c r="AH492">
        <v>1791</v>
      </c>
      <c r="AI492">
        <v>5</v>
      </c>
      <c r="AJ492">
        <v>13</v>
      </c>
      <c r="AK492">
        <v>19</v>
      </c>
      <c r="AM492" t="s">
        <v>40</v>
      </c>
      <c r="AN492" t="s">
        <v>61</v>
      </c>
      <c r="AO492">
        <v>1184</v>
      </c>
      <c r="AQ492">
        <v>72</v>
      </c>
      <c r="AR492" s="21">
        <v>878</v>
      </c>
      <c r="AS492">
        <v>53</v>
      </c>
    </row>
    <row r="493" spans="13:46" x14ac:dyDescent="0.35">
      <c r="M493"/>
      <c r="AC493"/>
      <c r="AF493">
        <v>93</v>
      </c>
      <c r="AG493">
        <v>143549</v>
      </c>
      <c r="AH493">
        <v>1791</v>
      </c>
      <c r="AI493">
        <v>5</v>
      </c>
      <c r="AJ493">
        <v>13</v>
      </c>
      <c r="AK493">
        <v>19</v>
      </c>
      <c r="AM493" t="s">
        <v>228</v>
      </c>
      <c r="AN493" t="s">
        <v>440</v>
      </c>
      <c r="AO493">
        <v>1185</v>
      </c>
      <c r="AQ493">
        <v>89</v>
      </c>
      <c r="AR493" s="21">
        <v>30</v>
      </c>
      <c r="AS493">
        <v>86</v>
      </c>
    </row>
    <row r="494" spans="13:46" x14ac:dyDescent="0.35">
      <c r="M494"/>
      <c r="AC494"/>
      <c r="AF494">
        <v>117</v>
      </c>
      <c r="AG494">
        <v>143616</v>
      </c>
      <c r="AH494">
        <v>1791</v>
      </c>
      <c r="AI494">
        <v>5</v>
      </c>
      <c r="AJ494">
        <v>13</v>
      </c>
      <c r="AK494">
        <v>19</v>
      </c>
      <c r="AM494" t="s">
        <v>228</v>
      </c>
      <c r="AN494" t="s">
        <v>440</v>
      </c>
      <c r="AO494">
        <v>1186</v>
      </c>
      <c r="AQ494">
        <v>89</v>
      </c>
      <c r="AR494" s="21">
        <v>1045</v>
      </c>
      <c r="AS494">
        <v>12</v>
      </c>
    </row>
    <row r="495" spans="13:46" x14ac:dyDescent="0.35">
      <c r="M495"/>
      <c r="AC495"/>
      <c r="AF495">
        <v>117</v>
      </c>
      <c r="AG495">
        <v>143616</v>
      </c>
      <c r="AH495">
        <v>1791</v>
      </c>
      <c r="AI495">
        <v>5</v>
      </c>
      <c r="AJ495">
        <v>13</v>
      </c>
      <c r="AK495">
        <v>19</v>
      </c>
      <c r="AM495" t="s">
        <v>36</v>
      </c>
      <c r="AN495" t="s">
        <v>44</v>
      </c>
      <c r="AO495">
        <v>1189</v>
      </c>
      <c r="AQ495">
        <v>17</v>
      </c>
      <c r="AR495" s="21">
        <v>56</v>
      </c>
      <c r="AS495">
        <v>25</v>
      </c>
    </row>
    <row r="496" spans="13:46" x14ac:dyDescent="0.35">
      <c r="M496"/>
      <c r="AC496"/>
      <c r="AF496">
        <v>117</v>
      </c>
      <c r="AG496">
        <v>143616</v>
      </c>
      <c r="AH496">
        <v>1791</v>
      </c>
      <c r="AI496">
        <v>5</v>
      </c>
      <c r="AJ496">
        <v>13</v>
      </c>
      <c r="AK496">
        <v>19</v>
      </c>
      <c r="AM496" t="s">
        <v>36</v>
      </c>
      <c r="AN496" t="s">
        <v>44</v>
      </c>
      <c r="AO496">
        <v>1190</v>
      </c>
      <c r="AQ496">
        <v>17</v>
      </c>
      <c r="AR496" s="21">
        <v>56</v>
      </c>
      <c r="AS496">
        <v>25</v>
      </c>
    </row>
    <row r="497" spans="13:46" x14ac:dyDescent="0.35">
      <c r="M497"/>
      <c r="AC497"/>
      <c r="AF497">
        <v>117</v>
      </c>
      <c r="AG497">
        <v>143616</v>
      </c>
      <c r="AH497">
        <v>1791</v>
      </c>
      <c r="AI497">
        <v>5</v>
      </c>
      <c r="AJ497">
        <v>14</v>
      </c>
      <c r="AK497">
        <v>20</v>
      </c>
      <c r="AM497" t="s">
        <v>403</v>
      </c>
      <c r="AN497" t="s">
        <v>404</v>
      </c>
      <c r="AO497">
        <v>1191</v>
      </c>
      <c r="AQ497">
        <v>89</v>
      </c>
      <c r="AR497" s="21">
        <v>9</v>
      </c>
      <c r="AS497">
        <v>1</v>
      </c>
    </row>
    <row r="498" spans="13:46" x14ac:dyDescent="0.35">
      <c r="M498"/>
      <c r="AC498"/>
      <c r="AF498">
        <v>117</v>
      </c>
      <c r="AG498">
        <v>143616</v>
      </c>
      <c r="AH498">
        <v>1791</v>
      </c>
      <c r="AI498">
        <v>5</v>
      </c>
      <c r="AJ498">
        <v>14</v>
      </c>
      <c r="AK498">
        <v>20</v>
      </c>
      <c r="AM498" t="s">
        <v>403</v>
      </c>
      <c r="AN498" t="s">
        <v>404</v>
      </c>
      <c r="AO498">
        <v>1192</v>
      </c>
      <c r="AQ498">
        <v>89</v>
      </c>
      <c r="AR498" s="21">
        <v>28</v>
      </c>
      <c r="AS498">
        <v>44</v>
      </c>
    </row>
    <row r="499" spans="13:46" x14ac:dyDescent="0.35">
      <c r="M499"/>
      <c r="AC499"/>
      <c r="AF499">
        <v>117</v>
      </c>
      <c r="AG499">
        <v>143616</v>
      </c>
      <c r="AH499">
        <v>1791</v>
      </c>
      <c r="AI499">
        <v>5</v>
      </c>
      <c r="AJ499">
        <v>14</v>
      </c>
      <c r="AK499">
        <v>20</v>
      </c>
      <c r="AM499" t="s">
        <v>403</v>
      </c>
      <c r="AN499" t="s">
        <v>404</v>
      </c>
      <c r="AO499">
        <v>1193</v>
      </c>
      <c r="AQ499">
        <v>89</v>
      </c>
      <c r="AR499" s="21">
        <v>303</v>
      </c>
      <c r="AS499">
        <v>43</v>
      </c>
    </row>
    <row r="500" spans="13:46" x14ac:dyDescent="0.35">
      <c r="M500"/>
      <c r="AC500"/>
      <c r="AF500">
        <v>117</v>
      </c>
      <c r="AG500">
        <v>143616</v>
      </c>
      <c r="AH500">
        <v>1791</v>
      </c>
      <c r="AI500">
        <v>5</v>
      </c>
      <c r="AJ500">
        <v>14</v>
      </c>
      <c r="AK500">
        <v>20</v>
      </c>
      <c r="AM500" t="s">
        <v>148</v>
      </c>
      <c r="AN500" t="s">
        <v>149</v>
      </c>
      <c r="AO500">
        <v>1194</v>
      </c>
      <c r="AQ500">
        <v>107</v>
      </c>
      <c r="AR500" s="21">
        <v>3606</v>
      </c>
      <c r="AS500">
        <v>7</v>
      </c>
    </row>
    <row r="501" spans="13:46" x14ac:dyDescent="0.35">
      <c r="M501"/>
      <c r="AC501"/>
      <c r="AF501">
        <v>117</v>
      </c>
      <c r="AG501">
        <v>143616</v>
      </c>
      <c r="AH501">
        <v>1791</v>
      </c>
      <c r="AI501">
        <v>5</v>
      </c>
      <c r="AJ501">
        <v>14</v>
      </c>
      <c r="AK501">
        <v>20</v>
      </c>
      <c r="AM501" t="s">
        <v>26</v>
      </c>
      <c r="AN501" t="s">
        <v>405</v>
      </c>
      <c r="AO501">
        <v>1198</v>
      </c>
      <c r="AQ501">
        <v>89</v>
      </c>
      <c r="AR501" s="21">
        <v>2630</v>
      </c>
      <c r="AS501">
        <v>44</v>
      </c>
    </row>
    <row r="502" spans="13:46" x14ac:dyDescent="0.35">
      <c r="M502"/>
      <c r="AC502"/>
      <c r="AF502">
        <v>117</v>
      </c>
      <c r="AG502">
        <v>143616</v>
      </c>
      <c r="AH502">
        <v>1791</v>
      </c>
      <c r="AI502">
        <v>5</v>
      </c>
      <c r="AJ502">
        <v>14</v>
      </c>
      <c r="AK502">
        <v>20</v>
      </c>
      <c r="AM502" t="s">
        <v>53</v>
      </c>
      <c r="AN502" t="s">
        <v>227</v>
      </c>
      <c r="AO502">
        <v>1199</v>
      </c>
      <c r="AQ502">
        <v>49</v>
      </c>
      <c r="AR502" s="21">
        <v>376</v>
      </c>
      <c r="AS502">
        <v>76</v>
      </c>
    </row>
    <row r="503" spans="13:46" x14ac:dyDescent="0.35">
      <c r="M503"/>
      <c r="AC503"/>
      <c r="AF503">
        <v>117</v>
      </c>
      <c r="AG503">
        <v>143616</v>
      </c>
      <c r="AH503">
        <v>1791</v>
      </c>
      <c r="AI503">
        <v>5</v>
      </c>
      <c r="AJ503">
        <v>14</v>
      </c>
      <c r="AK503">
        <v>20</v>
      </c>
      <c r="AM503" t="s">
        <v>42</v>
      </c>
      <c r="AN503" t="s">
        <v>101</v>
      </c>
      <c r="AO503">
        <v>1200</v>
      </c>
      <c r="AQ503">
        <v>90</v>
      </c>
      <c r="AR503" s="21">
        <v>360</v>
      </c>
      <c r="AS503">
        <v>0</v>
      </c>
    </row>
    <row r="504" spans="13:46" x14ac:dyDescent="0.35">
      <c r="M504"/>
      <c r="AC504"/>
      <c r="AF504">
        <v>117</v>
      </c>
      <c r="AG504">
        <v>143616</v>
      </c>
      <c r="AH504">
        <v>1791</v>
      </c>
      <c r="AI504">
        <v>5</v>
      </c>
      <c r="AJ504">
        <v>14</v>
      </c>
      <c r="AK504">
        <v>20</v>
      </c>
      <c r="AM504" t="s">
        <v>30</v>
      </c>
      <c r="AN504" t="s">
        <v>38</v>
      </c>
      <c r="AO504">
        <v>1201</v>
      </c>
      <c r="AQ504">
        <v>43</v>
      </c>
      <c r="AR504" s="21">
        <v>644</v>
      </c>
      <c r="AS504">
        <v>64</v>
      </c>
    </row>
    <row r="505" spans="13:46" x14ac:dyDescent="0.35">
      <c r="M505"/>
      <c r="AC505"/>
      <c r="AF505">
        <v>117</v>
      </c>
      <c r="AG505">
        <v>143616</v>
      </c>
      <c r="AH505">
        <v>1791</v>
      </c>
      <c r="AI505">
        <v>5</v>
      </c>
      <c r="AJ505">
        <v>14</v>
      </c>
      <c r="AK505">
        <v>20</v>
      </c>
      <c r="AL505" t="s">
        <v>267</v>
      </c>
      <c r="AM505" t="s">
        <v>30</v>
      </c>
      <c r="AN505" t="s">
        <v>38</v>
      </c>
      <c r="AO505">
        <v>1202</v>
      </c>
      <c r="AQ505">
        <v>43</v>
      </c>
      <c r="AR505" s="21">
        <v>5291</v>
      </c>
      <c r="AS505">
        <v>38</v>
      </c>
    </row>
    <row r="506" spans="13:46" x14ac:dyDescent="0.35">
      <c r="M506"/>
      <c r="AC506"/>
      <c r="AF506">
        <v>117</v>
      </c>
      <c r="AG506">
        <v>143616</v>
      </c>
      <c r="AH506">
        <v>1791</v>
      </c>
      <c r="AI506">
        <v>5</v>
      </c>
      <c r="AJ506">
        <v>17</v>
      </c>
      <c r="AK506">
        <v>20</v>
      </c>
      <c r="AM506" t="s">
        <v>27</v>
      </c>
      <c r="AN506" t="s">
        <v>380</v>
      </c>
      <c r="AO506">
        <v>1209</v>
      </c>
      <c r="AQ506">
        <v>75</v>
      </c>
      <c r="AR506" s="21">
        <v>192</v>
      </c>
      <c r="AS506">
        <v>86</v>
      </c>
    </row>
    <row r="507" spans="13:46" x14ac:dyDescent="0.35">
      <c r="M507"/>
      <c r="AC507"/>
      <c r="AF507">
        <v>117</v>
      </c>
      <c r="AG507">
        <v>143616</v>
      </c>
      <c r="AH507">
        <v>1791</v>
      </c>
      <c r="AI507">
        <v>5</v>
      </c>
      <c r="AJ507">
        <v>17</v>
      </c>
      <c r="AK507">
        <v>20</v>
      </c>
      <c r="AM507" t="s">
        <v>27</v>
      </c>
      <c r="AN507" t="s">
        <v>59</v>
      </c>
      <c r="AO507">
        <v>1210</v>
      </c>
      <c r="AQ507">
        <v>18</v>
      </c>
      <c r="AR507" s="21">
        <v>15</v>
      </c>
      <c r="AS507">
        <v>39</v>
      </c>
    </row>
    <row r="508" spans="13:46" x14ac:dyDescent="0.35">
      <c r="M508"/>
      <c r="AC508"/>
      <c r="AF508">
        <v>117</v>
      </c>
      <c r="AG508">
        <v>143616</v>
      </c>
      <c r="AH508">
        <v>1791</v>
      </c>
      <c r="AI508">
        <v>5</v>
      </c>
      <c r="AJ508">
        <v>18</v>
      </c>
      <c r="AK508">
        <v>20</v>
      </c>
      <c r="AM508" t="s">
        <v>395</v>
      </c>
      <c r="AN508" t="s">
        <v>396</v>
      </c>
      <c r="AO508">
        <v>1211</v>
      </c>
      <c r="AQ508">
        <v>83</v>
      </c>
      <c r="AR508" s="21">
        <v>5</v>
      </c>
      <c r="AS508">
        <v>40</v>
      </c>
    </row>
    <row r="509" spans="13:46" x14ac:dyDescent="0.35">
      <c r="M509"/>
      <c r="AC509"/>
      <c r="AF509">
        <v>117</v>
      </c>
      <c r="AG509">
        <v>143616</v>
      </c>
      <c r="AH509">
        <v>1791</v>
      </c>
      <c r="AI509">
        <v>5</v>
      </c>
      <c r="AJ509">
        <v>18</v>
      </c>
      <c r="AK509">
        <v>20</v>
      </c>
      <c r="AM509" t="s">
        <v>40</v>
      </c>
      <c r="AN509" t="s">
        <v>41</v>
      </c>
      <c r="AO509">
        <v>1212</v>
      </c>
      <c r="AQ509">
        <v>33</v>
      </c>
      <c r="AR509" s="21">
        <v>2061</v>
      </c>
      <c r="AS509">
        <v>63</v>
      </c>
    </row>
    <row r="510" spans="13:46" x14ac:dyDescent="0.35">
      <c r="M510"/>
      <c r="AC510"/>
      <c r="AF510">
        <v>117</v>
      </c>
      <c r="AG510">
        <v>143616</v>
      </c>
      <c r="AH510">
        <v>1791</v>
      </c>
      <c r="AI510">
        <v>5</v>
      </c>
      <c r="AJ510">
        <v>18</v>
      </c>
      <c r="AK510">
        <v>20</v>
      </c>
      <c r="AM510" t="s">
        <v>24</v>
      </c>
      <c r="AN510" t="s">
        <v>406</v>
      </c>
      <c r="AO510">
        <v>1213</v>
      </c>
      <c r="AQ510">
        <v>94</v>
      </c>
      <c r="AR510" s="21">
        <v>308</v>
      </c>
      <c r="AS510">
        <v>17</v>
      </c>
    </row>
    <row r="511" spans="13:46" x14ac:dyDescent="0.35">
      <c r="M511"/>
      <c r="AC511"/>
      <c r="AF511">
        <v>117</v>
      </c>
      <c r="AG511">
        <v>143616</v>
      </c>
      <c r="AH511">
        <v>1791</v>
      </c>
      <c r="AI511">
        <v>5</v>
      </c>
      <c r="AJ511">
        <v>18</v>
      </c>
      <c r="AK511">
        <v>20</v>
      </c>
      <c r="AM511" t="s">
        <v>53</v>
      </c>
      <c r="AN511" t="s">
        <v>227</v>
      </c>
      <c r="AO511">
        <v>1214</v>
      </c>
      <c r="AQ511">
        <v>49</v>
      </c>
      <c r="AR511" s="21">
        <v>2496</v>
      </c>
      <c r="AS511">
        <v>78</v>
      </c>
    </row>
    <row r="512" spans="13:46" x14ac:dyDescent="0.35">
      <c r="M512"/>
      <c r="AC512"/>
      <c r="AF512">
        <v>117</v>
      </c>
      <c r="AG512">
        <v>143616</v>
      </c>
      <c r="AH512">
        <v>1791</v>
      </c>
      <c r="AI512">
        <v>5</v>
      </c>
      <c r="AJ512">
        <v>18</v>
      </c>
      <c r="AK512">
        <v>20</v>
      </c>
      <c r="AM512" t="s">
        <v>403</v>
      </c>
      <c r="AN512" t="s">
        <v>1106</v>
      </c>
      <c r="AO512">
        <v>1215</v>
      </c>
      <c r="AQ512">
        <v>94</v>
      </c>
      <c r="AR512" s="21">
        <v>466</v>
      </c>
      <c r="AS512">
        <v>51</v>
      </c>
      <c r="AT512" s="22">
        <f>AT$1657+SUM(AR$851:AR1371)+SUM(AS$851:AS1371)/100</f>
        <v>1658837.11</v>
      </c>
    </row>
    <row r="513" spans="13:46" x14ac:dyDescent="0.35">
      <c r="M513"/>
      <c r="AC513"/>
      <c r="AF513">
        <v>117</v>
      </c>
      <c r="AG513">
        <v>143616</v>
      </c>
      <c r="AH513">
        <v>1791</v>
      </c>
      <c r="AI513">
        <v>5</v>
      </c>
      <c r="AJ513">
        <v>18</v>
      </c>
      <c r="AK513">
        <v>20</v>
      </c>
      <c r="AM513" t="s">
        <v>403</v>
      </c>
      <c r="AN513" t="s">
        <v>1106</v>
      </c>
      <c r="AO513">
        <v>1216</v>
      </c>
      <c r="AQ513">
        <v>94</v>
      </c>
      <c r="AR513" s="21">
        <v>1675</v>
      </c>
      <c r="AS513">
        <v>4</v>
      </c>
      <c r="AT513" s="22">
        <f>+AT512-3332327.13</f>
        <v>-1673490.0199999998</v>
      </c>
    </row>
    <row r="514" spans="13:46" x14ac:dyDescent="0.35">
      <c r="M514"/>
      <c r="AC514"/>
      <c r="AF514">
        <v>117</v>
      </c>
      <c r="AG514">
        <v>143616</v>
      </c>
      <c r="AH514">
        <v>1791</v>
      </c>
      <c r="AI514">
        <v>5</v>
      </c>
      <c r="AJ514">
        <v>19</v>
      </c>
      <c r="AK514">
        <v>21</v>
      </c>
      <c r="AM514" t="s">
        <v>407</v>
      </c>
      <c r="AN514" t="s">
        <v>408</v>
      </c>
      <c r="AO514">
        <v>1217</v>
      </c>
      <c r="AQ514">
        <v>95</v>
      </c>
      <c r="AR514" s="21">
        <v>99</v>
      </c>
      <c r="AS514">
        <v>0</v>
      </c>
    </row>
    <row r="515" spans="13:46" x14ac:dyDescent="0.35">
      <c r="M515"/>
      <c r="AC515"/>
      <c r="AF515">
        <v>117</v>
      </c>
      <c r="AG515">
        <v>143616</v>
      </c>
      <c r="AH515">
        <v>1791</v>
      </c>
      <c r="AI515">
        <v>5</v>
      </c>
      <c r="AJ515">
        <v>19</v>
      </c>
      <c r="AK515">
        <v>21</v>
      </c>
      <c r="AM515" t="s">
        <v>409</v>
      </c>
      <c r="AN515" t="s">
        <v>410</v>
      </c>
      <c r="AO515">
        <v>1234</v>
      </c>
      <c r="AQ515">
        <v>99</v>
      </c>
      <c r="AR515" s="21">
        <v>2833</v>
      </c>
      <c r="AS515">
        <v>17</v>
      </c>
    </row>
    <row r="516" spans="13:46" x14ac:dyDescent="0.35">
      <c r="M516"/>
      <c r="AC516"/>
      <c r="AF516">
        <v>117</v>
      </c>
      <c r="AG516">
        <v>143616</v>
      </c>
      <c r="AH516">
        <v>1791</v>
      </c>
      <c r="AI516">
        <v>5</v>
      </c>
      <c r="AJ516">
        <v>19</v>
      </c>
      <c r="AK516">
        <v>21</v>
      </c>
      <c r="AM516" t="s">
        <v>409</v>
      </c>
      <c r="AN516" t="s">
        <v>410</v>
      </c>
      <c r="AO516">
        <v>1235</v>
      </c>
      <c r="AQ516">
        <v>99</v>
      </c>
      <c r="AR516" s="21">
        <v>246</v>
      </c>
      <c r="AS516">
        <v>88</v>
      </c>
    </row>
    <row r="517" spans="13:46" x14ac:dyDescent="0.35">
      <c r="M517"/>
      <c r="AC517"/>
      <c r="AF517">
        <v>117</v>
      </c>
      <c r="AG517">
        <v>143616</v>
      </c>
      <c r="AH517">
        <v>1791</v>
      </c>
      <c r="AI517">
        <v>5</v>
      </c>
      <c r="AJ517">
        <v>21</v>
      </c>
      <c r="AK517">
        <v>21</v>
      </c>
      <c r="AM517" t="s">
        <v>411</v>
      </c>
      <c r="AN517" t="s">
        <v>412</v>
      </c>
      <c r="AO517">
        <v>1238</v>
      </c>
      <c r="AQ517">
        <v>99</v>
      </c>
      <c r="AR517" s="21">
        <v>92</v>
      </c>
      <c r="AS517">
        <v>99</v>
      </c>
    </row>
    <row r="518" spans="13:46" x14ac:dyDescent="0.35">
      <c r="M518"/>
      <c r="AC518"/>
      <c r="AF518">
        <v>117</v>
      </c>
      <c r="AG518">
        <v>143616</v>
      </c>
      <c r="AH518">
        <v>1791</v>
      </c>
      <c r="AI518">
        <v>5</v>
      </c>
      <c r="AJ518">
        <v>21</v>
      </c>
      <c r="AK518">
        <v>21</v>
      </c>
      <c r="AM518" t="s">
        <v>411</v>
      </c>
      <c r="AN518" t="s">
        <v>412</v>
      </c>
      <c r="AO518">
        <v>1239</v>
      </c>
      <c r="AQ518">
        <v>99</v>
      </c>
      <c r="AR518" s="21">
        <v>195</v>
      </c>
      <c r="AS518">
        <v>4</v>
      </c>
    </row>
    <row r="519" spans="13:46" x14ac:dyDescent="0.35">
      <c r="M519"/>
      <c r="AC519"/>
      <c r="AF519">
        <v>117</v>
      </c>
      <c r="AG519">
        <v>143616</v>
      </c>
      <c r="AH519">
        <v>1791</v>
      </c>
      <c r="AI519">
        <v>5</v>
      </c>
      <c r="AJ519">
        <v>21</v>
      </c>
      <c r="AK519">
        <v>21</v>
      </c>
      <c r="AM519" t="s">
        <v>30</v>
      </c>
      <c r="AN519" t="s">
        <v>413</v>
      </c>
      <c r="AO519">
        <v>1242</v>
      </c>
      <c r="AQ519">
        <v>99</v>
      </c>
      <c r="AR519" s="21">
        <v>2071</v>
      </c>
      <c r="AS519">
        <v>56</v>
      </c>
    </row>
    <row r="520" spans="13:46" x14ac:dyDescent="0.35">
      <c r="M520"/>
      <c r="AC520"/>
      <c r="AF520">
        <v>117</v>
      </c>
      <c r="AG520">
        <v>143616</v>
      </c>
      <c r="AH520">
        <v>1791</v>
      </c>
      <c r="AI520">
        <v>5</v>
      </c>
      <c r="AJ520">
        <v>21</v>
      </c>
      <c r="AK520">
        <v>21</v>
      </c>
      <c r="AM520" t="s">
        <v>148</v>
      </c>
      <c r="AN520" t="s">
        <v>149</v>
      </c>
      <c r="AO520">
        <v>1243</v>
      </c>
      <c r="AQ520">
        <v>9</v>
      </c>
      <c r="AR520" s="21">
        <v>2174</v>
      </c>
      <c r="AS520">
        <v>40</v>
      </c>
    </row>
    <row r="521" spans="13:46" x14ac:dyDescent="0.35">
      <c r="M521"/>
      <c r="AC521"/>
      <c r="AF521">
        <v>117</v>
      </c>
      <c r="AG521">
        <v>143616</v>
      </c>
      <c r="AH521">
        <v>1791</v>
      </c>
      <c r="AI521">
        <v>5</v>
      </c>
      <c r="AJ521">
        <v>21</v>
      </c>
      <c r="AK521">
        <v>21</v>
      </c>
      <c r="AM521" t="s">
        <v>148</v>
      </c>
      <c r="AN521" t="s">
        <v>149</v>
      </c>
      <c r="AO521">
        <v>1244</v>
      </c>
      <c r="AQ521">
        <v>9</v>
      </c>
      <c r="AR521" s="21">
        <v>440</v>
      </c>
      <c r="AS521">
        <v>58</v>
      </c>
    </row>
    <row r="522" spans="13:46" x14ac:dyDescent="0.35">
      <c r="M522"/>
      <c r="AC522"/>
      <c r="AF522">
        <v>117</v>
      </c>
      <c r="AG522">
        <v>143616</v>
      </c>
      <c r="AH522">
        <v>1791</v>
      </c>
      <c r="AI522">
        <v>5</v>
      </c>
      <c r="AJ522">
        <v>21</v>
      </c>
      <c r="AK522">
        <v>21</v>
      </c>
      <c r="AM522" t="s">
        <v>185</v>
      </c>
      <c r="AN522" t="s">
        <v>288</v>
      </c>
      <c r="AO522">
        <v>1245</v>
      </c>
      <c r="AQ522">
        <v>26</v>
      </c>
      <c r="AR522" s="21">
        <v>4559</v>
      </c>
      <c r="AS522">
        <v>83</v>
      </c>
    </row>
    <row r="523" spans="13:46" x14ac:dyDescent="0.35">
      <c r="M523"/>
      <c r="AC523"/>
      <c r="AF523">
        <v>117</v>
      </c>
      <c r="AG523">
        <v>143616</v>
      </c>
      <c r="AH523">
        <v>1791</v>
      </c>
      <c r="AI523">
        <v>5</v>
      </c>
      <c r="AJ523">
        <v>21</v>
      </c>
      <c r="AK523">
        <v>21</v>
      </c>
      <c r="AM523" t="s">
        <v>228</v>
      </c>
      <c r="AN523" t="s">
        <v>440</v>
      </c>
      <c r="AO523">
        <v>1247</v>
      </c>
      <c r="AQ523">
        <v>100</v>
      </c>
      <c r="AR523" s="21">
        <v>2039</v>
      </c>
      <c r="AS523">
        <v>93</v>
      </c>
    </row>
    <row r="524" spans="13:46" x14ac:dyDescent="0.35">
      <c r="M524"/>
      <c r="AC524"/>
      <c r="AF524">
        <v>117</v>
      </c>
      <c r="AG524">
        <v>143616</v>
      </c>
      <c r="AH524">
        <v>1791</v>
      </c>
      <c r="AI524">
        <v>5</v>
      </c>
      <c r="AJ524">
        <v>21</v>
      </c>
      <c r="AK524">
        <v>22</v>
      </c>
      <c r="AM524" t="s">
        <v>197</v>
      </c>
      <c r="AN524" t="s">
        <v>243</v>
      </c>
      <c r="AO524">
        <v>1248</v>
      </c>
      <c r="AQ524">
        <v>100</v>
      </c>
      <c r="AR524" s="21">
        <v>900</v>
      </c>
      <c r="AS524">
        <v>0</v>
      </c>
    </row>
    <row r="525" spans="13:46" x14ac:dyDescent="0.35">
      <c r="M525"/>
      <c r="AC525"/>
      <c r="AF525">
        <v>117</v>
      </c>
      <c r="AG525">
        <v>143616</v>
      </c>
      <c r="AH525">
        <v>1791</v>
      </c>
      <c r="AI525">
        <v>5</v>
      </c>
      <c r="AJ525">
        <v>23</v>
      </c>
      <c r="AK525">
        <v>22</v>
      </c>
      <c r="AL525" t="s">
        <v>23</v>
      </c>
      <c r="AM525" t="s">
        <v>414</v>
      </c>
      <c r="AN525" t="s">
        <v>415</v>
      </c>
      <c r="AO525">
        <v>1249</v>
      </c>
      <c r="AQ525">
        <v>100</v>
      </c>
      <c r="AR525" s="21">
        <v>252</v>
      </c>
      <c r="AS525">
        <v>0</v>
      </c>
    </row>
    <row r="526" spans="13:46" x14ac:dyDescent="0.35">
      <c r="M526"/>
      <c r="AC526"/>
      <c r="AF526">
        <v>117</v>
      </c>
      <c r="AG526">
        <v>143616</v>
      </c>
      <c r="AH526">
        <v>1791</v>
      </c>
      <c r="AI526">
        <v>5</v>
      </c>
      <c r="AJ526">
        <v>23</v>
      </c>
      <c r="AK526">
        <v>22</v>
      </c>
      <c r="AM526" t="s">
        <v>330</v>
      </c>
      <c r="AN526" t="s">
        <v>416</v>
      </c>
      <c r="AO526">
        <v>1250</v>
      </c>
      <c r="AQ526">
        <v>101</v>
      </c>
      <c r="AR526" s="21">
        <v>202</v>
      </c>
      <c r="AS526">
        <v>46</v>
      </c>
    </row>
    <row r="527" spans="13:46" x14ac:dyDescent="0.35">
      <c r="M527"/>
      <c r="AC527"/>
      <c r="AF527">
        <v>117</v>
      </c>
      <c r="AG527">
        <v>143616</v>
      </c>
      <c r="AH527">
        <v>1791</v>
      </c>
      <c r="AI527">
        <v>5</v>
      </c>
      <c r="AJ527">
        <v>23</v>
      </c>
      <c r="AK527">
        <v>22</v>
      </c>
      <c r="AM527" t="s">
        <v>154</v>
      </c>
      <c r="AN527" t="s">
        <v>339</v>
      </c>
      <c r="AO527">
        <v>1251</v>
      </c>
      <c r="AQ527">
        <v>48</v>
      </c>
      <c r="AR527" s="21">
        <v>1195</v>
      </c>
      <c r="AS527">
        <v>21</v>
      </c>
    </row>
    <row r="528" spans="13:46" x14ac:dyDescent="0.35">
      <c r="M528"/>
      <c r="AC528"/>
      <c r="AF528">
        <v>117</v>
      </c>
      <c r="AG528">
        <v>143616</v>
      </c>
      <c r="AH528">
        <v>1791</v>
      </c>
      <c r="AI528">
        <v>5</v>
      </c>
      <c r="AJ528">
        <v>23</v>
      </c>
      <c r="AK528">
        <v>22</v>
      </c>
      <c r="AM528" t="s">
        <v>102</v>
      </c>
      <c r="AN528" t="s">
        <v>103</v>
      </c>
      <c r="AO528">
        <v>1252</v>
      </c>
      <c r="AQ528">
        <v>101</v>
      </c>
      <c r="AR528" s="21">
        <v>2859</v>
      </c>
      <c r="AS528">
        <v>10</v>
      </c>
    </row>
    <row r="529" spans="13:45" x14ac:dyDescent="0.35">
      <c r="M529"/>
      <c r="AC529"/>
      <c r="AF529">
        <v>117</v>
      </c>
      <c r="AG529">
        <v>143616</v>
      </c>
      <c r="AH529">
        <v>1791</v>
      </c>
      <c r="AI529">
        <v>5</v>
      </c>
      <c r="AJ529">
        <v>23</v>
      </c>
      <c r="AK529">
        <v>22</v>
      </c>
      <c r="AM529" t="s">
        <v>27</v>
      </c>
      <c r="AN529" t="s">
        <v>417</v>
      </c>
      <c r="AO529">
        <v>1257</v>
      </c>
      <c r="AQ529">
        <v>101</v>
      </c>
      <c r="AR529" s="21">
        <v>12</v>
      </c>
      <c r="AS529">
        <v>2</v>
      </c>
    </row>
    <row r="530" spans="13:45" x14ac:dyDescent="0.35">
      <c r="M530"/>
      <c r="AC530"/>
      <c r="AF530">
        <v>117</v>
      </c>
      <c r="AG530">
        <v>143616</v>
      </c>
      <c r="AH530">
        <v>1791</v>
      </c>
      <c r="AI530">
        <v>5</v>
      </c>
      <c r="AJ530">
        <v>23</v>
      </c>
      <c r="AK530">
        <v>22</v>
      </c>
      <c r="AM530" t="s">
        <v>365</v>
      </c>
      <c r="AN530" t="s">
        <v>418</v>
      </c>
      <c r="AO530">
        <v>1258</v>
      </c>
      <c r="AQ530">
        <v>102</v>
      </c>
      <c r="AR530" s="21">
        <v>44</v>
      </c>
      <c r="AS530">
        <v>24</v>
      </c>
    </row>
    <row r="531" spans="13:45" x14ac:dyDescent="0.35">
      <c r="M531"/>
      <c r="AC531"/>
      <c r="AF531">
        <v>118</v>
      </c>
      <c r="AG531">
        <v>143639</v>
      </c>
      <c r="AH531">
        <v>1791</v>
      </c>
      <c r="AI531">
        <v>5</v>
      </c>
      <c r="AJ531">
        <v>24</v>
      </c>
      <c r="AK531">
        <v>22</v>
      </c>
      <c r="AM531" t="s">
        <v>419</v>
      </c>
      <c r="AN531" t="s">
        <v>420</v>
      </c>
      <c r="AO531">
        <v>1259</v>
      </c>
      <c r="AQ531">
        <v>102</v>
      </c>
      <c r="AR531" s="21">
        <v>66</v>
      </c>
      <c r="AS531">
        <v>98</v>
      </c>
    </row>
    <row r="532" spans="13:45" x14ac:dyDescent="0.35">
      <c r="M532"/>
      <c r="AC532"/>
      <c r="AF532">
        <v>118</v>
      </c>
      <c r="AG532">
        <v>143639</v>
      </c>
      <c r="AH532">
        <v>1791</v>
      </c>
      <c r="AI532">
        <v>5</v>
      </c>
      <c r="AJ532">
        <v>24</v>
      </c>
      <c r="AK532">
        <v>22</v>
      </c>
      <c r="AM532" t="s">
        <v>421</v>
      </c>
      <c r="AN532" t="s">
        <v>418</v>
      </c>
      <c r="AO532">
        <v>1260</v>
      </c>
      <c r="AQ532">
        <v>102</v>
      </c>
      <c r="AR532" s="21">
        <v>13</v>
      </c>
      <c r="AS532">
        <v>75</v>
      </c>
    </row>
    <row r="533" spans="13:45" x14ac:dyDescent="0.35">
      <c r="M533"/>
      <c r="AC533"/>
      <c r="AF533">
        <v>118</v>
      </c>
      <c r="AG533">
        <v>143639</v>
      </c>
      <c r="AH533">
        <v>1791</v>
      </c>
      <c r="AI533">
        <v>5</v>
      </c>
      <c r="AJ533">
        <v>24</v>
      </c>
      <c r="AK533">
        <v>22</v>
      </c>
      <c r="AM533" t="s">
        <v>26</v>
      </c>
      <c r="AN533" t="s">
        <v>372</v>
      </c>
      <c r="AO533">
        <v>1261</v>
      </c>
      <c r="AQ533">
        <v>116</v>
      </c>
      <c r="AR533" s="21">
        <v>632</v>
      </c>
      <c r="AS533">
        <v>86</v>
      </c>
    </row>
    <row r="534" spans="13:45" x14ac:dyDescent="0.35">
      <c r="M534"/>
      <c r="AC534"/>
      <c r="AF534">
        <v>118</v>
      </c>
      <c r="AG534">
        <v>143639</v>
      </c>
      <c r="AH534">
        <v>1791</v>
      </c>
      <c r="AI534">
        <v>5</v>
      </c>
      <c r="AJ534">
        <v>24</v>
      </c>
      <c r="AK534">
        <v>22</v>
      </c>
      <c r="AM534" t="s">
        <v>185</v>
      </c>
      <c r="AN534" t="s">
        <v>157</v>
      </c>
      <c r="AO534">
        <v>1262</v>
      </c>
      <c r="AQ534">
        <v>103</v>
      </c>
      <c r="AR534" s="21">
        <v>560</v>
      </c>
      <c r="AS534">
        <v>25</v>
      </c>
    </row>
    <row r="535" spans="13:45" x14ac:dyDescent="0.35">
      <c r="M535"/>
      <c r="AC535"/>
      <c r="AF535">
        <v>118</v>
      </c>
      <c r="AG535">
        <v>143639</v>
      </c>
      <c r="AH535">
        <v>1791</v>
      </c>
      <c r="AI535">
        <v>5</v>
      </c>
      <c r="AJ535">
        <v>24</v>
      </c>
      <c r="AK535">
        <v>22</v>
      </c>
      <c r="AM535" t="s">
        <v>27</v>
      </c>
      <c r="AN535" t="s">
        <v>422</v>
      </c>
      <c r="AO535">
        <v>1263</v>
      </c>
      <c r="AQ535">
        <v>103</v>
      </c>
      <c r="AR535" s="21">
        <v>591</v>
      </c>
      <c r="AS535">
        <v>63</v>
      </c>
    </row>
    <row r="536" spans="13:45" x14ac:dyDescent="0.35">
      <c r="M536"/>
      <c r="AC536"/>
      <c r="AF536">
        <v>118</v>
      </c>
      <c r="AG536">
        <v>143639</v>
      </c>
      <c r="AH536">
        <v>1791</v>
      </c>
      <c r="AI536">
        <v>5</v>
      </c>
      <c r="AJ536">
        <v>24</v>
      </c>
      <c r="AK536">
        <v>22</v>
      </c>
      <c r="AM536" t="s">
        <v>424</v>
      </c>
      <c r="AN536" t="s">
        <v>423</v>
      </c>
      <c r="AO536">
        <v>1264</v>
      </c>
      <c r="AQ536">
        <v>103</v>
      </c>
      <c r="AR536" s="21">
        <v>476</v>
      </c>
      <c r="AS536">
        <v>48</v>
      </c>
    </row>
    <row r="537" spans="13:45" x14ac:dyDescent="0.35">
      <c r="M537"/>
      <c r="AC537"/>
      <c r="AF537">
        <v>118</v>
      </c>
      <c r="AG537">
        <v>143639</v>
      </c>
      <c r="AH537">
        <v>1791</v>
      </c>
      <c r="AI537">
        <v>5</v>
      </c>
      <c r="AJ537">
        <v>24</v>
      </c>
      <c r="AK537">
        <v>22</v>
      </c>
      <c r="AM537" t="s">
        <v>284</v>
      </c>
      <c r="AN537" t="s">
        <v>425</v>
      </c>
      <c r="AO537">
        <v>1265</v>
      </c>
      <c r="AQ537">
        <v>104</v>
      </c>
      <c r="AR537" s="21">
        <v>150</v>
      </c>
      <c r="AS537">
        <v>48</v>
      </c>
    </row>
    <row r="538" spans="13:45" x14ac:dyDescent="0.35">
      <c r="M538"/>
      <c r="AC538"/>
      <c r="AF538">
        <v>118</v>
      </c>
      <c r="AG538">
        <v>143639</v>
      </c>
      <c r="AH538">
        <v>1791</v>
      </c>
      <c r="AI538">
        <v>5</v>
      </c>
      <c r="AJ538">
        <v>24</v>
      </c>
      <c r="AK538">
        <v>22</v>
      </c>
      <c r="AM538" t="s">
        <v>28</v>
      </c>
      <c r="AN538" t="s">
        <v>29</v>
      </c>
      <c r="AO538">
        <v>1266</v>
      </c>
      <c r="AQ538">
        <v>30</v>
      </c>
      <c r="AR538" s="21">
        <v>1467</v>
      </c>
      <c r="AS538">
        <v>81</v>
      </c>
    </row>
    <row r="539" spans="13:45" x14ac:dyDescent="0.35">
      <c r="M539"/>
      <c r="AC539"/>
      <c r="AF539">
        <v>118</v>
      </c>
      <c r="AG539">
        <v>143639</v>
      </c>
      <c r="AH539">
        <v>1791</v>
      </c>
      <c r="AI539">
        <v>5</v>
      </c>
      <c r="AJ539">
        <v>24</v>
      </c>
      <c r="AK539">
        <v>22</v>
      </c>
      <c r="AL539" t="s">
        <v>267</v>
      </c>
      <c r="AM539" t="s">
        <v>28</v>
      </c>
      <c r="AN539" t="s">
        <v>29</v>
      </c>
      <c r="AO539">
        <v>1267</v>
      </c>
      <c r="AQ539">
        <v>30</v>
      </c>
      <c r="AR539" s="21">
        <v>5185</v>
      </c>
      <c r="AS539">
        <v>24</v>
      </c>
    </row>
    <row r="540" spans="13:45" x14ac:dyDescent="0.35">
      <c r="M540"/>
      <c r="AC540"/>
      <c r="AF540">
        <v>118</v>
      </c>
      <c r="AG540">
        <v>143639</v>
      </c>
      <c r="AH540">
        <v>1791</v>
      </c>
      <c r="AI540">
        <v>5</v>
      </c>
      <c r="AJ540">
        <v>24</v>
      </c>
      <c r="AK540">
        <v>22</v>
      </c>
      <c r="AM540" t="s">
        <v>233</v>
      </c>
      <c r="AN540" t="s">
        <v>219</v>
      </c>
      <c r="AO540">
        <v>1274</v>
      </c>
      <c r="AQ540">
        <v>7</v>
      </c>
      <c r="AR540" s="21">
        <v>903</v>
      </c>
      <c r="AS540">
        <v>6</v>
      </c>
    </row>
    <row r="541" spans="13:45" x14ac:dyDescent="0.35">
      <c r="M541"/>
      <c r="AC541"/>
      <c r="AF541">
        <v>118</v>
      </c>
      <c r="AG541">
        <v>143639</v>
      </c>
      <c r="AH541">
        <v>1791</v>
      </c>
      <c r="AI541">
        <v>5</v>
      </c>
      <c r="AJ541">
        <v>24</v>
      </c>
      <c r="AK541">
        <v>22</v>
      </c>
      <c r="AM541" t="s">
        <v>27</v>
      </c>
      <c r="AN541" t="s">
        <v>426</v>
      </c>
      <c r="AO541">
        <v>1275</v>
      </c>
      <c r="AQ541">
        <v>104</v>
      </c>
      <c r="AR541" s="21">
        <v>313</v>
      </c>
      <c r="AS541">
        <v>80</v>
      </c>
    </row>
    <row r="542" spans="13:45" x14ac:dyDescent="0.35">
      <c r="M542"/>
      <c r="AC542"/>
      <c r="AF542">
        <v>118</v>
      </c>
      <c r="AG542">
        <v>143639</v>
      </c>
      <c r="AH542">
        <v>1791</v>
      </c>
      <c r="AI542">
        <v>5</v>
      </c>
      <c r="AJ542">
        <v>24</v>
      </c>
      <c r="AK542">
        <v>23</v>
      </c>
      <c r="AM542" t="s">
        <v>26</v>
      </c>
      <c r="AN542" t="s">
        <v>101</v>
      </c>
      <c r="AO542">
        <v>1276</v>
      </c>
      <c r="AQ542">
        <v>105</v>
      </c>
      <c r="AR542" s="21">
        <v>229</v>
      </c>
      <c r="AS542">
        <v>46</v>
      </c>
    </row>
    <row r="543" spans="13:45" x14ac:dyDescent="0.35">
      <c r="M543"/>
      <c r="AC543"/>
      <c r="AF543">
        <v>118</v>
      </c>
      <c r="AG543">
        <v>143639</v>
      </c>
      <c r="AH543">
        <v>1791</v>
      </c>
      <c r="AI543">
        <v>5</v>
      </c>
      <c r="AJ543">
        <v>25</v>
      </c>
      <c r="AK543">
        <v>23</v>
      </c>
      <c r="AL543" t="s">
        <v>23</v>
      </c>
      <c r="AM543" t="s">
        <v>30</v>
      </c>
      <c r="AN543" t="s">
        <v>207</v>
      </c>
      <c r="AO543">
        <v>1277</v>
      </c>
      <c r="AQ543">
        <v>105</v>
      </c>
      <c r="AR543" s="21">
        <v>270</v>
      </c>
      <c r="AS543">
        <v>44</v>
      </c>
    </row>
    <row r="544" spans="13:45" x14ac:dyDescent="0.35">
      <c r="M544"/>
      <c r="AC544"/>
      <c r="AF544">
        <v>118</v>
      </c>
      <c r="AG544">
        <v>143639</v>
      </c>
      <c r="AH544">
        <v>1791</v>
      </c>
      <c r="AI544">
        <v>5</v>
      </c>
      <c r="AJ544">
        <v>25</v>
      </c>
      <c r="AK544">
        <v>23</v>
      </c>
      <c r="AM544" t="s">
        <v>27</v>
      </c>
      <c r="AN544" t="s">
        <v>339</v>
      </c>
      <c r="AO544">
        <v>1284</v>
      </c>
      <c r="AQ544">
        <v>106</v>
      </c>
      <c r="AR544" s="21">
        <v>2973</v>
      </c>
      <c r="AS544">
        <v>73</v>
      </c>
    </row>
    <row r="545" spans="13:46" x14ac:dyDescent="0.35">
      <c r="M545"/>
      <c r="AC545"/>
      <c r="AF545">
        <v>118</v>
      </c>
      <c r="AG545">
        <v>143639</v>
      </c>
      <c r="AH545">
        <v>1791</v>
      </c>
      <c r="AI545">
        <v>5</v>
      </c>
      <c r="AJ545">
        <v>25</v>
      </c>
      <c r="AK545">
        <v>23</v>
      </c>
      <c r="AM545" t="s">
        <v>427</v>
      </c>
      <c r="AN545" t="s">
        <v>428</v>
      </c>
      <c r="AO545">
        <v>1285</v>
      </c>
      <c r="AQ545">
        <v>106</v>
      </c>
      <c r="AR545" s="21">
        <v>2114</v>
      </c>
      <c r="AS545">
        <v>59</v>
      </c>
    </row>
    <row r="546" spans="13:46" x14ac:dyDescent="0.35">
      <c r="M546"/>
      <c r="AC546"/>
      <c r="AF546">
        <v>118</v>
      </c>
      <c r="AG546">
        <v>143639</v>
      </c>
      <c r="AH546">
        <v>1791</v>
      </c>
      <c r="AI546">
        <v>5</v>
      </c>
      <c r="AJ546">
        <v>26</v>
      </c>
      <c r="AK546">
        <v>23</v>
      </c>
      <c r="AM546" t="s">
        <v>191</v>
      </c>
      <c r="AN546" t="s">
        <v>429</v>
      </c>
      <c r="AO546">
        <v>1291</v>
      </c>
      <c r="AQ546">
        <v>106</v>
      </c>
      <c r="AR546" s="21">
        <v>471</v>
      </c>
      <c r="AS546">
        <v>63</v>
      </c>
      <c r="AT546" s="22">
        <f>AT$1657+SUM(AR$865:AR1391)+SUM(AS$865:AS1391)/100</f>
        <v>1646736.81</v>
      </c>
    </row>
    <row r="547" spans="13:46" x14ac:dyDescent="0.35">
      <c r="M547"/>
      <c r="AC547"/>
      <c r="AF547">
        <v>118</v>
      </c>
      <c r="AG547">
        <v>143639</v>
      </c>
      <c r="AH547">
        <v>1791</v>
      </c>
      <c r="AI547">
        <v>5</v>
      </c>
      <c r="AJ547">
        <v>26</v>
      </c>
      <c r="AK547">
        <v>23</v>
      </c>
      <c r="AM547" t="s">
        <v>93</v>
      </c>
      <c r="AN547" t="s">
        <v>430</v>
      </c>
      <c r="AO547">
        <v>1292</v>
      </c>
      <c r="AQ547">
        <v>108</v>
      </c>
      <c r="AR547" s="21">
        <v>699</v>
      </c>
      <c r="AS547">
        <v>87</v>
      </c>
      <c r="AT547" s="22">
        <f>+AT546-3341344.62</f>
        <v>-1694607.81</v>
      </c>
    </row>
    <row r="548" spans="13:46" x14ac:dyDescent="0.35">
      <c r="M548"/>
      <c r="AC548"/>
      <c r="AF548">
        <v>118</v>
      </c>
      <c r="AG548">
        <v>143639</v>
      </c>
      <c r="AH548">
        <v>1791</v>
      </c>
      <c r="AI548">
        <v>5</v>
      </c>
      <c r="AJ548">
        <v>27</v>
      </c>
      <c r="AK548">
        <v>23</v>
      </c>
      <c r="AM548" t="s">
        <v>431</v>
      </c>
      <c r="AN548" t="s">
        <v>311</v>
      </c>
      <c r="AO548">
        <v>1293</v>
      </c>
      <c r="AQ548">
        <v>108</v>
      </c>
      <c r="AR548" s="21">
        <v>1998</v>
      </c>
      <c r="AS548">
        <v>27</v>
      </c>
    </row>
    <row r="549" spans="13:46" x14ac:dyDescent="0.35">
      <c r="M549"/>
      <c r="AC549"/>
      <c r="AF549">
        <v>118</v>
      </c>
      <c r="AG549">
        <v>143639</v>
      </c>
      <c r="AH549">
        <v>1791</v>
      </c>
      <c r="AI549">
        <v>5</v>
      </c>
      <c r="AJ549">
        <v>27</v>
      </c>
      <c r="AK549">
        <v>23</v>
      </c>
      <c r="AM549" t="s">
        <v>432</v>
      </c>
      <c r="AN549" t="s">
        <v>311</v>
      </c>
      <c r="AO549">
        <v>1294</v>
      </c>
      <c r="AQ549">
        <v>108</v>
      </c>
      <c r="AR549" s="21">
        <v>526</v>
      </c>
      <c r="AS549">
        <v>30</v>
      </c>
    </row>
    <row r="550" spans="13:46" x14ac:dyDescent="0.35">
      <c r="M550"/>
      <c r="AC550"/>
      <c r="AF550">
        <v>118</v>
      </c>
      <c r="AG550">
        <v>143639</v>
      </c>
      <c r="AH550">
        <v>1791</v>
      </c>
      <c r="AI550">
        <v>5</v>
      </c>
      <c r="AJ550">
        <v>27</v>
      </c>
      <c r="AK550">
        <v>23</v>
      </c>
      <c r="AM550" t="s">
        <v>167</v>
      </c>
      <c r="AN550" t="s">
        <v>433</v>
      </c>
      <c r="AO550">
        <v>1295</v>
      </c>
      <c r="AQ550">
        <v>109</v>
      </c>
      <c r="AR550" s="21">
        <v>726</v>
      </c>
      <c r="AS550">
        <v>66</v>
      </c>
    </row>
    <row r="551" spans="13:46" x14ac:dyDescent="0.35">
      <c r="M551"/>
      <c r="AC551"/>
      <c r="AF551">
        <v>118</v>
      </c>
      <c r="AG551">
        <v>143645</v>
      </c>
      <c r="AH551">
        <v>1791</v>
      </c>
      <c r="AI551">
        <v>5</v>
      </c>
      <c r="AJ551">
        <v>27</v>
      </c>
      <c r="AK551">
        <v>23</v>
      </c>
      <c r="AM551" t="s">
        <v>162</v>
      </c>
      <c r="AN551" t="s">
        <v>281</v>
      </c>
      <c r="AO551">
        <v>1296</v>
      </c>
      <c r="AQ551">
        <v>109</v>
      </c>
      <c r="AR551" s="21">
        <v>167</v>
      </c>
      <c r="AS551">
        <v>17</v>
      </c>
    </row>
    <row r="552" spans="13:46" x14ac:dyDescent="0.35">
      <c r="M552"/>
      <c r="AC552"/>
      <c r="AF552">
        <v>118</v>
      </c>
      <c r="AG552">
        <v>143645</v>
      </c>
      <c r="AH552">
        <v>1791</v>
      </c>
      <c r="AI552">
        <v>5</v>
      </c>
      <c r="AJ552">
        <v>27</v>
      </c>
      <c r="AK552">
        <v>24</v>
      </c>
      <c r="AM552" t="s">
        <v>151</v>
      </c>
      <c r="AN552" t="s">
        <v>434</v>
      </c>
      <c r="AO552">
        <v>1297</v>
      </c>
      <c r="AQ552">
        <v>109</v>
      </c>
      <c r="AR552" s="21">
        <v>1069</v>
      </c>
      <c r="AS552">
        <v>12</v>
      </c>
    </row>
    <row r="553" spans="13:46" x14ac:dyDescent="0.35">
      <c r="M553"/>
      <c r="AC553"/>
      <c r="AF553">
        <v>118</v>
      </c>
      <c r="AG553">
        <v>143645</v>
      </c>
      <c r="AH553">
        <v>1791</v>
      </c>
      <c r="AI553">
        <v>5</v>
      </c>
      <c r="AJ553">
        <v>27</v>
      </c>
      <c r="AK553">
        <v>24</v>
      </c>
      <c r="AM553" t="s">
        <v>151</v>
      </c>
      <c r="AN553" t="s">
        <v>434</v>
      </c>
      <c r="AO553">
        <v>1298</v>
      </c>
      <c r="AQ553">
        <v>109</v>
      </c>
      <c r="AR553" s="21">
        <v>488</v>
      </c>
      <c r="AS553">
        <v>53</v>
      </c>
    </row>
    <row r="554" spans="13:46" x14ac:dyDescent="0.35">
      <c r="M554"/>
      <c r="AC554"/>
      <c r="AF554">
        <v>118</v>
      </c>
      <c r="AG554">
        <v>143645</v>
      </c>
      <c r="AH554">
        <v>1791</v>
      </c>
      <c r="AI554">
        <v>5</v>
      </c>
      <c r="AJ554">
        <v>27</v>
      </c>
      <c r="AK554">
        <v>24</v>
      </c>
      <c r="AM554" t="s">
        <v>104</v>
      </c>
      <c r="AN554" t="s">
        <v>435</v>
      </c>
      <c r="AO554">
        <v>1308</v>
      </c>
      <c r="AQ554">
        <v>111</v>
      </c>
      <c r="AR554" s="21">
        <v>6691</v>
      </c>
      <c r="AS554">
        <v>82</v>
      </c>
    </row>
    <row r="555" spans="13:46" x14ac:dyDescent="0.35">
      <c r="M555"/>
      <c r="AC555"/>
      <c r="AF555">
        <v>118</v>
      </c>
      <c r="AG555">
        <v>143645</v>
      </c>
      <c r="AH555">
        <v>1791</v>
      </c>
      <c r="AI555">
        <v>5</v>
      </c>
      <c r="AJ555">
        <v>27</v>
      </c>
      <c r="AK555">
        <v>24</v>
      </c>
      <c r="AM555" t="s">
        <v>27</v>
      </c>
      <c r="AN555" t="s">
        <v>426</v>
      </c>
      <c r="AO555">
        <v>1309</v>
      </c>
      <c r="AQ555">
        <v>104</v>
      </c>
      <c r="AR555" s="21">
        <v>252</v>
      </c>
      <c r="AS555">
        <v>84</v>
      </c>
    </row>
    <row r="556" spans="13:46" x14ac:dyDescent="0.35">
      <c r="M556"/>
      <c r="AC556"/>
      <c r="AF556">
        <v>118</v>
      </c>
      <c r="AG556">
        <v>143645</v>
      </c>
      <c r="AH556">
        <v>1791</v>
      </c>
      <c r="AI556">
        <v>5</v>
      </c>
      <c r="AJ556">
        <v>28</v>
      </c>
      <c r="AK556">
        <v>24</v>
      </c>
      <c r="AM556" t="s">
        <v>33</v>
      </c>
      <c r="AN556" t="s">
        <v>49</v>
      </c>
      <c r="AO556">
        <v>1310</v>
      </c>
      <c r="AQ556">
        <v>6</v>
      </c>
      <c r="AR556" s="21">
        <v>1411</v>
      </c>
      <c r="AS556">
        <v>90</v>
      </c>
    </row>
    <row r="557" spans="13:46" x14ac:dyDescent="0.35">
      <c r="M557"/>
      <c r="AC557"/>
      <c r="AF557">
        <v>118</v>
      </c>
      <c r="AG557">
        <v>143645</v>
      </c>
      <c r="AH557">
        <v>1791</v>
      </c>
      <c r="AI557">
        <v>5</v>
      </c>
      <c r="AJ557">
        <v>30</v>
      </c>
      <c r="AK557">
        <v>24</v>
      </c>
      <c r="AM557" t="s">
        <v>33</v>
      </c>
      <c r="AN557" t="s">
        <v>49</v>
      </c>
      <c r="AO557">
        <v>1311</v>
      </c>
      <c r="AQ557">
        <v>6</v>
      </c>
      <c r="AR557" s="21">
        <v>7539</v>
      </c>
      <c r="AS557">
        <v>68</v>
      </c>
    </row>
    <row r="558" spans="13:46" x14ac:dyDescent="0.35">
      <c r="M558"/>
      <c r="AC558"/>
      <c r="AF558">
        <v>118</v>
      </c>
      <c r="AG558">
        <v>143645</v>
      </c>
      <c r="AH558">
        <v>1791</v>
      </c>
      <c r="AI558">
        <v>5</v>
      </c>
      <c r="AJ558">
        <v>30</v>
      </c>
      <c r="AK558">
        <v>24</v>
      </c>
      <c r="AM558" t="s">
        <v>34</v>
      </c>
      <c r="AN558" t="s">
        <v>132</v>
      </c>
      <c r="AO558">
        <v>1312</v>
      </c>
      <c r="AQ558">
        <v>52</v>
      </c>
      <c r="AR558" s="21">
        <v>331</v>
      </c>
      <c r="AS558">
        <v>14</v>
      </c>
    </row>
    <row r="559" spans="13:46" x14ac:dyDescent="0.35">
      <c r="M559"/>
      <c r="AC559"/>
      <c r="AF559">
        <v>118</v>
      </c>
      <c r="AG559">
        <v>143645</v>
      </c>
      <c r="AH559">
        <v>1791</v>
      </c>
      <c r="AI559">
        <v>5</v>
      </c>
      <c r="AJ559">
        <v>30</v>
      </c>
      <c r="AK559">
        <v>24</v>
      </c>
      <c r="AM559" t="s">
        <v>34</v>
      </c>
      <c r="AN559" t="s">
        <v>132</v>
      </c>
      <c r="AO559">
        <v>1313</v>
      </c>
      <c r="AQ559">
        <v>52</v>
      </c>
      <c r="AR559" s="21">
        <v>5631</v>
      </c>
      <c r="AS559">
        <v>68</v>
      </c>
    </row>
    <row r="560" spans="13:46" x14ac:dyDescent="0.35">
      <c r="M560"/>
      <c r="AC560"/>
      <c r="AF560">
        <v>118</v>
      </c>
      <c r="AG560">
        <v>143645</v>
      </c>
      <c r="AH560">
        <v>1791</v>
      </c>
      <c r="AI560">
        <v>5</v>
      </c>
      <c r="AJ560">
        <v>30</v>
      </c>
      <c r="AK560">
        <v>25</v>
      </c>
      <c r="AM560" t="s">
        <v>26</v>
      </c>
      <c r="AN560" t="s">
        <v>372</v>
      </c>
      <c r="AO560">
        <v>1318</v>
      </c>
      <c r="AQ560">
        <v>116</v>
      </c>
      <c r="AR560" s="21">
        <v>7846</v>
      </c>
      <c r="AS560">
        <v>29</v>
      </c>
    </row>
    <row r="561" spans="13:45" x14ac:dyDescent="0.35">
      <c r="M561"/>
      <c r="AC561"/>
      <c r="AF561">
        <v>118</v>
      </c>
      <c r="AG561">
        <v>143645</v>
      </c>
      <c r="AH561">
        <v>1791</v>
      </c>
      <c r="AI561">
        <v>5</v>
      </c>
      <c r="AJ561">
        <v>30</v>
      </c>
      <c r="AK561">
        <v>25</v>
      </c>
      <c r="AM561" t="s">
        <v>26</v>
      </c>
      <c r="AN561" t="s">
        <v>372</v>
      </c>
      <c r="AO561">
        <v>1319</v>
      </c>
      <c r="AQ561">
        <v>116</v>
      </c>
      <c r="AR561" s="21">
        <v>85</v>
      </c>
      <c r="AS561">
        <v>38</v>
      </c>
    </row>
    <row r="562" spans="13:45" x14ac:dyDescent="0.35">
      <c r="M562"/>
      <c r="AC562"/>
      <c r="AF562">
        <v>118</v>
      </c>
      <c r="AG562">
        <v>143645</v>
      </c>
      <c r="AH562">
        <v>1791</v>
      </c>
      <c r="AI562">
        <v>5</v>
      </c>
      <c r="AJ562">
        <v>30</v>
      </c>
      <c r="AK562">
        <v>25</v>
      </c>
      <c r="AM562" t="s">
        <v>104</v>
      </c>
      <c r="AN562" t="s">
        <v>436</v>
      </c>
      <c r="AO562">
        <v>1326</v>
      </c>
      <c r="AQ562">
        <v>112</v>
      </c>
      <c r="AR562" s="21">
        <v>461</v>
      </c>
      <c r="AS562">
        <v>61</v>
      </c>
    </row>
    <row r="563" spans="13:45" x14ac:dyDescent="0.35">
      <c r="M563"/>
      <c r="AC563"/>
      <c r="AF563">
        <v>118</v>
      </c>
      <c r="AG563">
        <v>143645</v>
      </c>
      <c r="AH563">
        <v>1791</v>
      </c>
      <c r="AI563">
        <v>5</v>
      </c>
      <c r="AJ563">
        <v>30</v>
      </c>
      <c r="AK563">
        <v>25</v>
      </c>
      <c r="AM563" t="s">
        <v>35</v>
      </c>
      <c r="AN563" t="s">
        <v>437</v>
      </c>
      <c r="AO563">
        <v>1327</v>
      </c>
      <c r="AQ563">
        <v>113</v>
      </c>
      <c r="AR563" s="21">
        <v>902</v>
      </c>
      <c r="AS563">
        <v>47</v>
      </c>
    </row>
    <row r="564" spans="13:45" x14ac:dyDescent="0.35">
      <c r="M564"/>
      <c r="AC564"/>
      <c r="AF564">
        <v>118</v>
      </c>
      <c r="AG564">
        <v>143645</v>
      </c>
      <c r="AH564">
        <v>1791</v>
      </c>
      <c r="AI564">
        <v>5</v>
      </c>
      <c r="AJ564">
        <v>31</v>
      </c>
      <c r="AK564">
        <v>25</v>
      </c>
      <c r="AM564" t="s">
        <v>438</v>
      </c>
      <c r="AN564" t="s">
        <v>439</v>
      </c>
      <c r="AO564">
        <v>1328</v>
      </c>
      <c r="AQ564">
        <v>113</v>
      </c>
      <c r="AR564" s="21">
        <v>403</v>
      </c>
      <c r="AS564">
        <v>21</v>
      </c>
    </row>
    <row r="565" spans="13:45" x14ac:dyDescent="0.35">
      <c r="M565"/>
      <c r="AC565"/>
      <c r="AF565">
        <v>119</v>
      </c>
      <c r="AG565">
        <v>143651</v>
      </c>
      <c r="AH565">
        <v>1791</v>
      </c>
      <c r="AI565">
        <v>5</v>
      </c>
      <c r="AJ565">
        <v>31</v>
      </c>
      <c r="AK565">
        <v>25</v>
      </c>
      <c r="AM565" t="s">
        <v>33</v>
      </c>
      <c r="AN565" t="s">
        <v>49</v>
      </c>
      <c r="AO565">
        <v>1329</v>
      </c>
      <c r="AQ565">
        <v>6</v>
      </c>
      <c r="AR565" s="21">
        <v>398</v>
      </c>
      <c r="AS565">
        <v>21</v>
      </c>
    </row>
    <row r="566" spans="13:45" x14ac:dyDescent="0.35">
      <c r="M566"/>
      <c r="AC566"/>
      <c r="AF566">
        <v>119</v>
      </c>
      <c r="AG566">
        <v>143651</v>
      </c>
      <c r="AH566">
        <v>1791</v>
      </c>
      <c r="AI566">
        <v>5</v>
      </c>
      <c r="AJ566">
        <v>31</v>
      </c>
      <c r="AK566">
        <v>25</v>
      </c>
      <c r="AM566" t="s">
        <v>312</v>
      </c>
      <c r="AN566" t="s">
        <v>293</v>
      </c>
      <c r="AO566">
        <v>1333</v>
      </c>
      <c r="AQ566">
        <v>21</v>
      </c>
      <c r="AR566" s="21">
        <v>505</v>
      </c>
      <c r="AS566">
        <v>56</v>
      </c>
    </row>
    <row r="567" spans="13:45" x14ac:dyDescent="0.35">
      <c r="M567"/>
      <c r="AC567"/>
      <c r="AF567">
        <v>119</v>
      </c>
      <c r="AG567">
        <v>143651</v>
      </c>
      <c r="AH567">
        <v>1791</v>
      </c>
      <c r="AI567">
        <v>5</v>
      </c>
      <c r="AJ567">
        <v>31</v>
      </c>
      <c r="AK567">
        <v>25</v>
      </c>
      <c r="AM567" t="s">
        <v>35</v>
      </c>
      <c r="AN567" t="s">
        <v>440</v>
      </c>
      <c r="AO567">
        <v>1335</v>
      </c>
      <c r="AQ567">
        <v>114</v>
      </c>
      <c r="AR567" s="21">
        <v>276</v>
      </c>
      <c r="AS567">
        <v>92</v>
      </c>
    </row>
    <row r="568" spans="13:45" x14ac:dyDescent="0.35">
      <c r="M568"/>
      <c r="AC568"/>
      <c r="AF568">
        <v>119</v>
      </c>
      <c r="AG568">
        <v>143651</v>
      </c>
      <c r="AH568">
        <v>1791</v>
      </c>
      <c r="AI568">
        <v>6</v>
      </c>
      <c r="AJ568">
        <v>1</v>
      </c>
      <c r="AK568">
        <v>26</v>
      </c>
      <c r="AM568" t="s">
        <v>35</v>
      </c>
      <c r="AN568" t="s">
        <v>440</v>
      </c>
      <c r="AO568">
        <v>1336</v>
      </c>
      <c r="AQ568">
        <v>114</v>
      </c>
      <c r="AR568" s="21">
        <v>276</v>
      </c>
      <c r="AS568">
        <v>92</v>
      </c>
    </row>
    <row r="569" spans="13:45" x14ac:dyDescent="0.35">
      <c r="M569"/>
      <c r="AC569"/>
      <c r="AF569">
        <v>119</v>
      </c>
      <c r="AG569">
        <v>143651</v>
      </c>
      <c r="AH569">
        <v>1791</v>
      </c>
      <c r="AI569">
        <v>6</v>
      </c>
      <c r="AJ569">
        <v>1</v>
      </c>
      <c r="AK569">
        <v>26</v>
      </c>
      <c r="AM569" t="s">
        <v>395</v>
      </c>
      <c r="AN569" t="s">
        <v>396</v>
      </c>
      <c r="AO569">
        <v>1337</v>
      </c>
      <c r="AQ569">
        <v>83</v>
      </c>
      <c r="AR569" s="21">
        <v>342</v>
      </c>
      <c r="AS569">
        <v>76</v>
      </c>
    </row>
    <row r="570" spans="13:45" x14ac:dyDescent="0.35">
      <c r="M570"/>
      <c r="AC570"/>
      <c r="AF570">
        <v>119</v>
      </c>
      <c r="AG570">
        <v>143651</v>
      </c>
      <c r="AH570">
        <v>1791</v>
      </c>
      <c r="AI570">
        <v>6</v>
      </c>
      <c r="AJ570">
        <v>1</v>
      </c>
      <c r="AK570">
        <v>26</v>
      </c>
      <c r="AM570" t="s">
        <v>395</v>
      </c>
      <c r="AN570" t="s">
        <v>396</v>
      </c>
      <c r="AO570">
        <v>1338</v>
      </c>
      <c r="AQ570">
        <v>83</v>
      </c>
      <c r="AR570" s="21">
        <v>319</v>
      </c>
      <c r="AS570">
        <v>19</v>
      </c>
    </row>
    <row r="571" spans="13:45" x14ac:dyDescent="0.35">
      <c r="M571"/>
      <c r="AC571"/>
      <c r="AF571">
        <v>119</v>
      </c>
      <c r="AG571">
        <v>143651</v>
      </c>
      <c r="AH571">
        <v>1791</v>
      </c>
      <c r="AI571">
        <v>6</v>
      </c>
      <c r="AJ571">
        <v>1</v>
      </c>
      <c r="AK571">
        <v>26</v>
      </c>
      <c r="AM571" t="s">
        <v>30</v>
      </c>
      <c r="AN571" t="s">
        <v>38</v>
      </c>
      <c r="AO571">
        <v>1344</v>
      </c>
      <c r="AQ571">
        <v>43</v>
      </c>
      <c r="AR571" s="21">
        <v>3000</v>
      </c>
      <c r="AS571">
        <v>0</v>
      </c>
    </row>
    <row r="572" spans="13:45" x14ac:dyDescent="0.35">
      <c r="M572"/>
      <c r="AC572"/>
      <c r="AF572">
        <v>119</v>
      </c>
      <c r="AG572">
        <v>143651</v>
      </c>
      <c r="AH572">
        <v>1791</v>
      </c>
      <c r="AI572">
        <v>6</v>
      </c>
      <c r="AJ572">
        <v>1</v>
      </c>
      <c r="AK572">
        <v>26</v>
      </c>
      <c r="AM572" t="s">
        <v>441</v>
      </c>
      <c r="AN572" t="s">
        <v>227</v>
      </c>
      <c r="AO572">
        <v>1345</v>
      </c>
      <c r="AQ572">
        <v>114</v>
      </c>
      <c r="AR572" s="21">
        <v>263</v>
      </c>
      <c r="AS572">
        <v>84</v>
      </c>
    </row>
    <row r="573" spans="13:45" x14ac:dyDescent="0.35">
      <c r="M573"/>
      <c r="AC573"/>
      <c r="AF573">
        <v>119</v>
      </c>
      <c r="AG573">
        <v>143651</v>
      </c>
      <c r="AH573">
        <v>1791</v>
      </c>
      <c r="AI573">
        <v>6</v>
      </c>
      <c r="AJ573">
        <v>2</v>
      </c>
      <c r="AK573">
        <v>26</v>
      </c>
      <c r="AM573" t="s">
        <v>441</v>
      </c>
      <c r="AN573" t="s">
        <v>227</v>
      </c>
      <c r="AO573">
        <v>1346</v>
      </c>
      <c r="AQ573">
        <v>114</v>
      </c>
      <c r="AR573" s="21">
        <v>151</v>
      </c>
      <c r="AS573">
        <v>73</v>
      </c>
    </row>
    <row r="574" spans="13:45" x14ac:dyDescent="0.35">
      <c r="M574"/>
      <c r="AC574"/>
      <c r="AF574">
        <v>119</v>
      </c>
      <c r="AG574">
        <v>143651</v>
      </c>
      <c r="AH574">
        <v>1791</v>
      </c>
      <c r="AI574">
        <v>6</v>
      </c>
      <c r="AJ574">
        <v>2</v>
      </c>
      <c r="AK574">
        <v>26</v>
      </c>
      <c r="AM574" t="s">
        <v>33</v>
      </c>
      <c r="AN574" t="s">
        <v>49</v>
      </c>
      <c r="AO574">
        <v>1347</v>
      </c>
      <c r="AQ574">
        <v>6</v>
      </c>
      <c r="AR574" s="21">
        <v>3192</v>
      </c>
      <c r="AS574">
        <v>90</v>
      </c>
    </row>
    <row r="575" spans="13:45" x14ac:dyDescent="0.35">
      <c r="M575"/>
      <c r="AC575"/>
      <c r="AF575">
        <v>119</v>
      </c>
      <c r="AG575">
        <v>143651</v>
      </c>
      <c r="AH575">
        <v>1791</v>
      </c>
      <c r="AI575">
        <v>6</v>
      </c>
      <c r="AJ575">
        <v>2</v>
      </c>
      <c r="AK575">
        <v>26</v>
      </c>
      <c r="AM575" t="s">
        <v>442</v>
      </c>
      <c r="AN575" t="s">
        <v>443</v>
      </c>
      <c r="AO575">
        <v>1348</v>
      </c>
      <c r="AQ575">
        <v>115</v>
      </c>
      <c r="AR575" s="21">
        <v>978</v>
      </c>
      <c r="AS575">
        <v>96</v>
      </c>
    </row>
    <row r="576" spans="13:45" x14ac:dyDescent="0.35">
      <c r="M576"/>
      <c r="AC576"/>
      <c r="AF576">
        <v>119</v>
      </c>
      <c r="AG576">
        <v>143651</v>
      </c>
      <c r="AH576">
        <v>1791</v>
      </c>
      <c r="AI576">
        <v>6</v>
      </c>
      <c r="AJ576">
        <v>2</v>
      </c>
      <c r="AK576">
        <v>26</v>
      </c>
      <c r="AM576" t="s">
        <v>220</v>
      </c>
      <c r="AN576" t="s">
        <v>444</v>
      </c>
      <c r="AO576">
        <v>1350</v>
      </c>
      <c r="AQ576">
        <v>115</v>
      </c>
      <c r="AR576" s="21">
        <v>783</v>
      </c>
      <c r="AS576">
        <v>26</v>
      </c>
    </row>
    <row r="577" spans="13:46" x14ac:dyDescent="0.35">
      <c r="M577"/>
      <c r="AC577"/>
      <c r="AF577">
        <v>119</v>
      </c>
      <c r="AG577">
        <v>143651</v>
      </c>
      <c r="AH577">
        <v>1791</v>
      </c>
      <c r="AI577">
        <v>6</v>
      </c>
      <c r="AJ577">
        <v>2</v>
      </c>
      <c r="AK577">
        <v>26</v>
      </c>
      <c r="AM577" t="s">
        <v>261</v>
      </c>
      <c r="AN577" t="s">
        <v>445</v>
      </c>
      <c r="AO577">
        <v>1351</v>
      </c>
      <c r="AQ577">
        <v>115</v>
      </c>
      <c r="AR577" s="21">
        <v>945</v>
      </c>
      <c r="AS577">
        <v>59</v>
      </c>
    </row>
    <row r="578" spans="13:46" x14ac:dyDescent="0.35">
      <c r="M578"/>
      <c r="AC578"/>
      <c r="AF578">
        <v>119</v>
      </c>
      <c r="AG578">
        <v>143651</v>
      </c>
      <c r="AH578">
        <v>1791</v>
      </c>
      <c r="AI578">
        <v>6</v>
      </c>
      <c r="AJ578">
        <v>2</v>
      </c>
      <c r="AK578">
        <v>26</v>
      </c>
      <c r="AM578" t="s">
        <v>148</v>
      </c>
      <c r="AN578" t="s">
        <v>149</v>
      </c>
      <c r="AO578">
        <v>1320</v>
      </c>
      <c r="AQ578">
        <v>107</v>
      </c>
      <c r="AR578" s="21">
        <v>2477</v>
      </c>
      <c r="AS578">
        <v>14</v>
      </c>
    </row>
    <row r="579" spans="13:46" x14ac:dyDescent="0.35">
      <c r="M579"/>
      <c r="AC579"/>
      <c r="AF579">
        <v>119</v>
      </c>
      <c r="AG579">
        <v>143651</v>
      </c>
      <c r="AH579">
        <v>1791</v>
      </c>
      <c r="AI579">
        <v>5</v>
      </c>
      <c r="AJ579">
        <v>30</v>
      </c>
      <c r="AK579">
        <v>25</v>
      </c>
      <c r="AM579" t="s">
        <v>446</v>
      </c>
      <c r="AN579" t="s">
        <v>447</v>
      </c>
      <c r="AO579">
        <v>1322</v>
      </c>
      <c r="AQ579">
        <v>112</v>
      </c>
      <c r="AR579" s="21">
        <v>1224</v>
      </c>
      <c r="AS579">
        <v>71</v>
      </c>
      <c r="AT579" s="22" t="e">
        <f>+#REF!-3365043.12</f>
        <v>#REF!</v>
      </c>
    </row>
    <row r="580" spans="13:46" x14ac:dyDescent="0.35">
      <c r="M580"/>
      <c r="AC580"/>
      <c r="AF580">
        <v>119</v>
      </c>
      <c r="AG580">
        <v>143651</v>
      </c>
      <c r="AH580">
        <v>1791</v>
      </c>
      <c r="AI580">
        <v>5</v>
      </c>
      <c r="AJ580">
        <v>30</v>
      </c>
      <c r="AK580">
        <v>25</v>
      </c>
      <c r="AM580" t="s">
        <v>42</v>
      </c>
      <c r="AN580" t="s">
        <v>45</v>
      </c>
      <c r="AO580">
        <v>1352</v>
      </c>
      <c r="AQ580">
        <v>120</v>
      </c>
      <c r="AR580" s="21">
        <v>43</v>
      </c>
      <c r="AS580">
        <v>20</v>
      </c>
    </row>
    <row r="581" spans="13:46" x14ac:dyDescent="0.35">
      <c r="M581"/>
      <c r="AC581"/>
      <c r="AF581">
        <v>119</v>
      </c>
      <c r="AG581">
        <v>143651</v>
      </c>
      <c r="AH581">
        <v>1791</v>
      </c>
      <c r="AI581">
        <v>5</v>
      </c>
      <c r="AJ581">
        <v>30</v>
      </c>
      <c r="AK581">
        <v>25</v>
      </c>
      <c r="AM581" t="s">
        <v>27</v>
      </c>
      <c r="AN581" t="s">
        <v>448</v>
      </c>
      <c r="AO581">
        <v>1353</v>
      </c>
      <c r="AQ581">
        <v>121</v>
      </c>
      <c r="AR581" s="21">
        <v>1500</v>
      </c>
      <c r="AS581">
        <v>10</v>
      </c>
    </row>
    <row r="582" spans="13:46" x14ac:dyDescent="0.35">
      <c r="M582"/>
      <c r="AC582"/>
      <c r="AF582">
        <v>119</v>
      </c>
      <c r="AG582">
        <v>143651</v>
      </c>
      <c r="AH582">
        <v>1791</v>
      </c>
      <c r="AI582">
        <v>6</v>
      </c>
      <c r="AJ582">
        <v>3</v>
      </c>
      <c r="AK582">
        <v>26</v>
      </c>
      <c r="AM582" t="s">
        <v>24</v>
      </c>
      <c r="AN582" t="s">
        <v>449</v>
      </c>
      <c r="AO582">
        <v>1354</v>
      </c>
      <c r="AQ582">
        <v>121</v>
      </c>
      <c r="AR582" s="21">
        <v>1611</v>
      </c>
      <c r="AS582">
        <v>74</v>
      </c>
    </row>
    <row r="583" spans="13:46" x14ac:dyDescent="0.35">
      <c r="M583"/>
      <c r="AC583"/>
      <c r="AF583">
        <v>119</v>
      </c>
      <c r="AG583">
        <v>143651</v>
      </c>
      <c r="AH583">
        <v>1791</v>
      </c>
      <c r="AI583">
        <v>6</v>
      </c>
      <c r="AJ583">
        <v>3</v>
      </c>
      <c r="AK583">
        <v>26</v>
      </c>
      <c r="AM583" t="s">
        <v>26</v>
      </c>
      <c r="AN583" t="s">
        <v>450</v>
      </c>
      <c r="AO583">
        <v>1355</v>
      </c>
      <c r="AQ583">
        <v>122</v>
      </c>
      <c r="AR583" s="21">
        <v>285</v>
      </c>
      <c r="AS583">
        <v>24</v>
      </c>
    </row>
    <row r="584" spans="13:46" x14ac:dyDescent="0.35">
      <c r="M584"/>
      <c r="AC584"/>
      <c r="AF584">
        <v>119</v>
      </c>
      <c r="AG584">
        <v>143656</v>
      </c>
      <c r="AH584">
        <v>1791</v>
      </c>
      <c r="AI584">
        <v>6</v>
      </c>
      <c r="AJ584">
        <v>3</v>
      </c>
      <c r="AK584">
        <v>26</v>
      </c>
      <c r="AM584" t="s">
        <v>27</v>
      </c>
      <c r="AN584" t="s">
        <v>450</v>
      </c>
      <c r="AO584">
        <v>1356</v>
      </c>
      <c r="AQ584">
        <v>122</v>
      </c>
      <c r="AR584" s="21">
        <v>1256</v>
      </c>
      <c r="AS584">
        <v>27</v>
      </c>
    </row>
    <row r="585" spans="13:46" x14ac:dyDescent="0.35">
      <c r="M585"/>
      <c r="AC585"/>
      <c r="AF585">
        <v>119</v>
      </c>
      <c r="AG585">
        <v>143656</v>
      </c>
      <c r="AH585">
        <v>1791</v>
      </c>
      <c r="AI585">
        <v>6</v>
      </c>
      <c r="AJ585">
        <v>3</v>
      </c>
      <c r="AK585">
        <v>26</v>
      </c>
      <c r="AM585" t="s">
        <v>30</v>
      </c>
      <c r="AN585" t="s">
        <v>450</v>
      </c>
      <c r="AO585">
        <v>1357</v>
      </c>
      <c r="AQ585">
        <v>122</v>
      </c>
      <c r="AR585" s="21">
        <v>3011</v>
      </c>
      <c r="AS585">
        <v>90</v>
      </c>
    </row>
    <row r="586" spans="13:46" x14ac:dyDescent="0.35">
      <c r="M586"/>
      <c r="AC586"/>
      <c r="AF586">
        <v>119</v>
      </c>
      <c r="AG586">
        <v>143656</v>
      </c>
      <c r="AH586">
        <v>1791</v>
      </c>
      <c r="AI586">
        <v>6</v>
      </c>
      <c r="AJ586">
        <v>3</v>
      </c>
      <c r="AK586">
        <v>27</v>
      </c>
      <c r="AM586" t="s">
        <v>26</v>
      </c>
      <c r="AN586" t="s">
        <v>137</v>
      </c>
      <c r="AO586">
        <v>1358</v>
      </c>
      <c r="AQ586">
        <v>61</v>
      </c>
      <c r="AR586" s="21">
        <v>609</v>
      </c>
      <c r="AS586">
        <v>23</v>
      </c>
    </row>
    <row r="587" spans="13:46" x14ac:dyDescent="0.35">
      <c r="M587"/>
      <c r="AC587"/>
      <c r="AF587">
        <v>119</v>
      </c>
      <c r="AG587">
        <v>143656</v>
      </c>
      <c r="AH587">
        <v>1791</v>
      </c>
      <c r="AI587">
        <v>6</v>
      </c>
      <c r="AJ587">
        <v>3</v>
      </c>
      <c r="AK587">
        <v>27</v>
      </c>
      <c r="AM587" t="s">
        <v>334</v>
      </c>
      <c r="AN587" t="s">
        <v>227</v>
      </c>
      <c r="AO587">
        <v>1358</v>
      </c>
      <c r="AQ587">
        <v>97</v>
      </c>
      <c r="AR587" s="21">
        <v>39</v>
      </c>
      <c r="AS587">
        <v>77</v>
      </c>
    </row>
    <row r="588" spans="13:46" x14ac:dyDescent="0.35">
      <c r="M588"/>
      <c r="AC588"/>
      <c r="AF588">
        <v>119</v>
      </c>
      <c r="AG588">
        <v>143656</v>
      </c>
      <c r="AH588">
        <v>1791</v>
      </c>
      <c r="AI588">
        <v>6</v>
      </c>
      <c r="AJ588">
        <v>3</v>
      </c>
      <c r="AK588">
        <v>27</v>
      </c>
      <c r="AM588" t="s">
        <v>40</v>
      </c>
      <c r="AN588" t="s">
        <v>41</v>
      </c>
      <c r="AO588">
        <v>1360</v>
      </c>
      <c r="AQ588">
        <v>33</v>
      </c>
      <c r="AR588" s="21">
        <v>180</v>
      </c>
      <c r="AS588">
        <v>84</v>
      </c>
    </row>
    <row r="589" spans="13:46" x14ac:dyDescent="0.35">
      <c r="M589"/>
      <c r="AC589"/>
      <c r="AF589">
        <v>119</v>
      </c>
      <c r="AG589">
        <v>143656</v>
      </c>
      <c r="AH589">
        <v>1791</v>
      </c>
      <c r="AI589">
        <v>6</v>
      </c>
      <c r="AJ589">
        <v>3</v>
      </c>
      <c r="AK589">
        <v>27</v>
      </c>
      <c r="AM589" t="s">
        <v>33</v>
      </c>
      <c r="AN589" t="s">
        <v>49</v>
      </c>
      <c r="AO589">
        <v>1365</v>
      </c>
      <c r="AQ589">
        <v>6</v>
      </c>
      <c r="AR589" s="21">
        <v>2732</v>
      </c>
      <c r="AS589">
        <v>14</v>
      </c>
    </row>
    <row r="590" spans="13:46" x14ac:dyDescent="0.35">
      <c r="M590"/>
      <c r="AC590"/>
      <c r="AF590">
        <v>119</v>
      </c>
      <c r="AG590">
        <v>143656</v>
      </c>
      <c r="AH590">
        <v>1791</v>
      </c>
      <c r="AI590">
        <v>6</v>
      </c>
      <c r="AJ590">
        <v>3</v>
      </c>
      <c r="AK590">
        <v>27</v>
      </c>
      <c r="AM590" t="s">
        <v>33</v>
      </c>
      <c r="AN590" t="s">
        <v>49</v>
      </c>
      <c r="AO590">
        <v>1366</v>
      </c>
      <c r="AQ590">
        <v>6</v>
      </c>
      <c r="AR590" s="21">
        <v>3785</v>
      </c>
      <c r="AS590">
        <v>90</v>
      </c>
    </row>
    <row r="591" spans="13:46" x14ac:dyDescent="0.35">
      <c r="M591"/>
      <c r="AC591"/>
      <c r="AF591">
        <v>119</v>
      </c>
      <c r="AG591">
        <v>143656</v>
      </c>
      <c r="AH591">
        <v>1791</v>
      </c>
      <c r="AI591">
        <v>6</v>
      </c>
      <c r="AJ591">
        <v>4</v>
      </c>
      <c r="AK591">
        <v>27</v>
      </c>
      <c r="AM591" t="s">
        <v>438</v>
      </c>
      <c r="AN591" t="s">
        <v>38</v>
      </c>
      <c r="AO591">
        <v>1367</v>
      </c>
      <c r="AQ591">
        <v>123</v>
      </c>
      <c r="AR591" s="21">
        <v>177</v>
      </c>
      <c r="AS591">
        <v>22</v>
      </c>
    </row>
    <row r="592" spans="13:46" x14ac:dyDescent="0.35">
      <c r="M592"/>
      <c r="AC592"/>
      <c r="AF592">
        <v>119</v>
      </c>
      <c r="AG592">
        <v>143656</v>
      </c>
      <c r="AH592">
        <v>1791</v>
      </c>
      <c r="AI592">
        <v>6</v>
      </c>
      <c r="AJ592">
        <v>4</v>
      </c>
      <c r="AK592">
        <v>27</v>
      </c>
      <c r="AM592" t="s">
        <v>452</v>
      </c>
      <c r="AN592" t="s">
        <v>451</v>
      </c>
      <c r="AO592">
        <v>1368</v>
      </c>
      <c r="AQ592">
        <v>113</v>
      </c>
      <c r="AR592" s="21">
        <v>142</v>
      </c>
      <c r="AS592">
        <v>46</v>
      </c>
    </row>
    <row r="593" spans="13:46" x14ac:dyDescent="0.35">
      <c r="M593"/>
      <c r="AC593"/>
      <c r="AF593">
        <v>119</v>
      </c>
      <c r="AG593">
        <v>143656</v>
      </c>
      <c r="AH593">
        <v>1791</v>
      </c>
      <c r="AI593">
        <v>6</v>
      </c>
      <c r="AJ593">
        <v>4</v>
      </c>
      <c r="AK593">
        <v>27</v>
      </c>
      <c r="AM593" t="s">
        <v>452</v>
      </c>
      <c r="AN593" t="s">
        <v>451</v>
      </c>
      <c r="AO593">
        <v>1369</v>
      </c>
      <c r="AQ593">
        <v>113</v>
      </c>
      <c r="AR593" s="21">
        <v>90</v>
      </c>
      <c r="AS593">
        <v>75</v>
      </c>
    </row>
    <row r="594" spans="13:46" x14ac:dyDescent="0.35">
      <c r="M594"/>
      <c r="AC594"/>
      <c r="AF594">
        <v>119</v>
      </c>
      <c r="AG594">
        <v>143656</v>
      </c>
      <c r="AH594">
        <v>1791</v>
      </c>
      <c r="AI594">
        <v>6</v>
      </c>
      <c r="AJ594">
        <v>4</v>
      </c>
      <c r="AK594">
        <v>27</v>
      </c>
      <c r="AM594" t="s">
        <v>30</v>
      </c>
      <c r="AN594" t="s">
        <v>38</v>
      </c>
      <c r="AO594">
        <v>1374</v>
      </c>
      <c r="AQ594">
        <v>43</v>
      </c>
      <c r="AR594" s="21">
        <v>7379</v>
      </c>
      <c r="AS594">
        <v>62</v>
      </c>
    </row>
    <row r="595" spans="13:46" x14ac:dyDescent="0.35">
      <c r="M595"/>
      <c r="AC595"/>
      <c r="AF595">
        <v>119</v>
      </c>
      <c r="AG595">
        <v>143656</v>
      </c>
      <c r="AH595">
        <v>1791</v>
      </c>
      <c r="AI595">
        <v>6</v>
      </c>
      <c r="AJ595">
        <v>4</v>
      </c>
      <c r="AK595">
        <v>27</v>
      </c>
      <c r="AM595" t="s">
        <v>30</v>
      </c>
      <c r="AN595" t="s">
        <v>38</v>
      </c>
      <c r="AO595">
        <v>1375</v>
      </c>
      <c r="AQ595">
        <v>43</v>
      </c>
      <c r="AR595" s="21">
        <v>5090</v>
      </c>
      <c r="AS595">
        <v>44</v>
      </c>
    </row>
    <row r="596" spans="13:46" x14ac:dyDescent="0.35">
      <c r="M596"/>
      <c r="AC596"/>
      <c r="AF596">
        <v>119</v>
      </c>
      <c r="AG596">
        <v>143656</v>
      </c>
      <c r="AH596">
        <v>1791</v>
      </c>
      <c r="AI596">
        <v>6</v>
      </c>
      <c r="AJ596">
        <v>6</v>
      </c>
      <c r="AK596">
        <v>28</v>
      </c>
      <c r="AM596" t="s">
        <v>233</v>
      </c>
      <c r="AN596" t="s">
        <v>219</v>
      </c>
      <c r="AO596">
        <v>1376</v>
      </c>
      <c r="AQ596">
        <v>7</v>
      </c>
      <c r="AR596" s="21">
        <v>2421</v>
      </c>
      <c r="AS596">
        <v>52</v>
      </c>
    </row>
    <row r="597" spans="13:46" x14ac:dyDescent="0.35">
      <c r="M597"/>
      <c r="AC597"/>
      <c r="AF597">
        <v>119</v>
      </c>
      <c r="AG597">
        <v>143656</v>
      </c>
      <c r="AH597">
        <v>1791</v>
      </c>
      <c r="AI597">
        <v>6</v>
      </c>
      <c r="AJ597">
        <v>6</v>
      </c>
      <c r="AK597">
        <v>28</v>
      </c>
      <c r="AM597" t="s">
        <v>233</v>
      </c>
      <c r="AN597" t="s">
        <v>219</v>
      </c>
      <c r="AO597">
        <v>1377</v>
      </c>
      <c r="AQ597">
        <v>7</v>
      </c>
      <c r="AR597" s="21">
        <v>1153</v>
      </c>
      <c r="AS597">
        <v>2</v>
      </c>
    </row>
    <row r="598" spans="13:46" x14ac:dyDescent="0.35">
      <c r="M598"/>
      <c r="AC598"/>
      <c r="AF598">
        <v>119</v>
      </c>
      <c r="AG598">
        <v>143656</v>
      </c>
      <c r="AH598">
        <v>1791</v>
      </c>
      <c r="AI598">
        <v>6</v>
      </c>
      <c r="AJ598">
        <v>6</v>
      </c>
      <c r="AK598">
        <v>28</v>
      </c>
      <c r="AM598" t="s">
        <v>151</v>
      </c>
      <c r="AN598" t="s">
        <v>434</v>
      </c>
      <c r="AO598">
        <v>1378</v>
      </c>
      <c r="AQ598">
        <v>109</v>
      </c>
      <c r="AR598" s="21">
        <v>346</v>
      </c>
      <c r="AS598">
        <v>32</v>
      </c>
    </row>
    <row r="599" spans="13:46" x14ac:dyDescent="0.35">
      <c r="M599"/>
      <c r="AC599"/>
      <c r="AF599">
        <v>124</v>
      </c>
      <c r="AG599">
        <v>143721</v>
      </c>
      <c r="AH599">
        <v>1791</v>
      </c>
      <c r="AI599">
        <v>6</v>
      </c>
      <c r="AJ599">
        <v>6</v>
      </c>
      <c r="AK599">
        <v>28</v>
      </c>
      <c r="AM599" t="s">
        <v>151</v>
      </c>
      <c r="AN599" t="s">
        <v>434</v>
      </c>
      <c r="AO599">
        <v>1379</v>
      </c>
      <c r="AQ599">
        <v>109</v>
      </c>
      <c r="AR599" s="21">
        <v>759</v>
      </c>
      <c r="AS599">
        <v>1</v>
      </c>
    </row>
    <row r="600" spans="13:46" x14ac:dyDescent="0.35">
      <c r="M600"/>
      <c r="AC600"/>
      <c r="AF600">
        <v>124</v>
      </c>
      <c r="AG600">
        <v>143721</v>
      </c>
      <c r="AH600">
        <v>1791</v>
      </c>
      <c r="AI600">
        <v>6</v>
      </c>
      <c r="AJ600">
        <v>6</v>
      </c>
      <c r="AK600">
        <v>28</v>
      </c>
      <c r="AM600" t="s">
        <v>148</v>
      </c>
      <c r="AN600" t="s">
        <v>149</v>
      </c>
      <c r="AO600">
        <v>1380</v>
      </c>
      <c r="AQ600">
        <v>107</v>
      </c>
      <c r="AR600" s="21">
        <v>8785</v>
      </c>
      <c r="AS600">
        <v>6</v>
      </c>
    </row>
    <row r="601" spans="13:46" x14ac:dyDescent="0.35">
      <c r="M601"/>
      <c r="AC601"/>
      <c r="AF601">
        <v>124</v>
      </c>
      <c r="AG601">
        <v>143721</v>
      </c>
      <c r="AH601">
        <v>1791</v>
      </c>
      <c r="AI601">
        <v>6</v>
      </c>
      <c r="AJ601">
        <v>6</v>
      </c>
      <c r="AK601">
        <v>28</v>
      </c>
      <c r="AM601" t="s">
        <v>30</v>
      </c>
      <c r="AN601" t="s">
        <v>38</v>
      </c>
      <c r="AO601">
        <v>1391</v>
      </c>
      <c r="AQ601">
        <v>43</v>
      </c>
      <c r="AR601" s="21">
        <v>3211</v>
      </c>
      <c r="AS601">
        <v>9</v>
      </c>
      <c r="AT601" s="22">
        <f>AT$1657+SUM(AR$761:AR1554)+SUM(AS$761:AS1554)/100</f>
        <v>2127258.0499999998</v>
      </c>
    </row>
    <row r="602" spans="13:46" x14ac:dyDescent="0.35">
      <c r="M602"/>
      <c r="AC602"/>
      <c r="AF602">
        <v>124</v>
      </c>
      <c r="AG602">
        <v>143721</v>
      </c>
      <c r="AH602">
        <v>1791</v>
      </c>
      <c r="AI602">
        <v>6</v>
      </c>
      <c r="AJ602">
        <v>6</v>
      </c>
      <c r="AK602">
        <v>28</v>
      </c>
      <c r="AM602" t="s">
        <v>297</v>
      </c>
      <c r="AN602" t="s">
        <v>453</v>
      </c>
      <c r="AO602">
        <v>1381</v>
      </c>
      <c r="AQ602">
        <v>84</v>
      </c>
      <c r="AR602" s="21">
        <v>461</v>
      </c>
      <c r="AS602">
        <v>20</v>
      </c>
      <c r="AT602" s="22">
        <f>+AT601-3381262.21</f>
        <v>-1254004.1600000001</v>
      </c>
    </row>
    <row r="603" spans="13:46" x14ac:dyDescent="0.35">
      <c r="M603"/>
      <c r="AC603"/>
      <c r="AF603">
        <v>124</v>
      </c>
      <c r="AG603">
        <v>143721</v>
      </c>
      <c r="AH603">
        <v>1791</v>
      </c>
      <c r="AI603">
        <v>6</v>
      </c>
      <c r="AJ603">
        <v>7</v>
      </c>
      <c r="AK603">
        <v>28</v>
      </c>
      <c r="AM603" t="s">
        <v>454</v>
      </c>
      <c r="AN603" t="s">
        <v>455</v>
      </c>
      <c r="AO603">
        <v>1394</v>
      </c>
      <c r="AQ603">
        <v>125</v>
      </c>
      <c r="AR603" s="21">
        <v>233</v>
      </c>
      <c r="AS603">
        <v>11</v>
      </c>
    </row>
    <row r="604" spans="13:46" x14ac:dyDescent="0.35">
      <c r="M604"/>
      <c r="AC604"/>
      <c r="AF604">
        <v>124</v>
      </c>
      <c r="AG604">
        <v>143721</v>
      </c>
      <c r="AH604">
        <v>1791</v>
      </c>
      <c r="AI604">
        <v>6</v>
      </c>
      <c r="AJ604">
        <v>7</v>
      </c>
      <c r="AK604">
        <v>28</v>
      </c>
      <c r="AM604" t="s">
        <v>40</v>
      </c>
      <c r="AN604" t="s">
        <v>50</v>
      </c>
      <c r="AO604">
        <v>1399</v>
      </c>
      <c r="AQ604">
        <v>63</v>
      </c>
      <c r="AR604" s="21">
        <v>741</v>
      </c>
      <c r="AS604">
        <v>0</v>
      </c>
    </row>
    <row r="605" spans="13:46" x14ac:dyDescent="0.35">
      <c r="M605"/>
      <c r="AC605"/>
      <c r="AF605">
        <v>124</v>
      </c>
      <c r="AG605">
        <v>143721</v>
      </c>
      <c r="AH605">
        <v>1791</v>
      </c>
      <c r="AI605">
        <v>6</v>
      </c>
      <c r="AJ605">
        <v>8</v>
      </c>
      <c r="AK605">
        <v>29</v>
      </c>
      <c r="AM605" t="s">
        <v>40</v>
      </c>
      <c r="AN605" t="s">
        <v>50</v>
      </c>
      <c r="AO605">
        <v>1400</v>
      </c>
      <c r="AQ605">
        <v>63</v>
      </c>
      <c r="AR605" s="21">
        <v>783</v>
      </c>
      <c r="AS605">
        <v>81</v>
      </c>
    </row>
    <row r="606" spans="13:46" x14ac:dyDescent="0.35">
      <c r="M606"/>
      <c r="AC606"/>
      <c r="AF606">
        <v>124</v>
      </c>
      <c r="AG606">
        <v>143721</v>
      </c>
      <c r="AH606">
        <v>1791</v>
      </c>
      <c r="AI606">
        <v>6</v>
      </c>
      <c r="AJ606">
        <v>8</v>
      </c>
      <c r="AK606">
        <v>29</v>
      </c>
      <c r="AM606" t="s">
        <v>456</v>
      </c>
      <c r="AN606" t="s">
        <v>457</v>
      </c>
      <c r="AO606">
        <v>1402</v>
      </c>
      <c r="AQ606">
        <v>125</v>
      </c>
      <c r="AR606" s="21">
        <v>1743</v>
      </c>
      <c r="AS606">
        <v>21</v>
      </c>
    </row>
    <row r="607" spans="13:46" x14ac:dyDescent="0.35">
      <c r="M607"/>
      <c r="AC607"/>
      <c r="AF607">
        <v>124</v>
      </c>
      <c r="AG607">
        <v>143721</v>
      </c>
      <c r="AH607">
        <v>1791</v>
      </c>
      <c r="AI607">
        <v>6</v>
      </c>
      <c r="AJ607">
        <v>8</v>
      </c>
      <c r="AK607">
        <v>29</v>
      </c>
      <c r="AM607" t="s">
        <v>24</v>
      </c>
      <c r="AN607" t="s">
        <v>25</v>
      </c>
      <c r="AO607">
        <v>1407</v>
      </c>
      <c r="AQ607">
        <v>126</v>
      </c>
      <c r="AR607" s="21">
        <v>31</v>
      </c>
      <c r="AS607">
        <v>51</v>
      </c>
    </row>
    <row r="608" spans="13:46" x14ac:dyDescent="0.35">
      <c r="M608"/>
      <c r="AC608"/>
      <c r="AF608">
        <v>124</v>
      </c>
      <c r="AG608">
        <v>143721</v>
      </c>
      <c r="AH608">
        <v>1791</v>
      </c>
      <c r="AI608">
        <v>6</v>
      </c>
      <c r="AJ608">
        <v>9</v>
      </c>
      <c r="AK608">
        <v>29</v>
      </c>
      <c r="AM608" t="s">
        <v>24</v>
      </c>
      <c r="AN608" t="s">
        <v>25</v>
      </c>
      <c r="AO608">
        <v>1408</v>
      </c>
      <c r="AQ608">
        <v>126</v>
      </c>
      <c r="AR608" s="21">
        <v>90</v>
      </c>
      <c r="AS608">
        <v>29</v>
      </c>
      <c r="AT608" s="22">
        <f>3226430.3+SUM(AR$118:AR2292)+SUM(AS$118:AS2292)/100</f>
        <v>7812550.0300000003</v>
      </c>
    </row>
    <row r="609" spans="13:45" x14ac:dyDescent="0.35">
      <c r="M609"/>
      <c r="AC609"/>
      <c r="AF609">
        <v>124</v>
      </c>
      <c r="AG609">
        <v>143721</v>
      </c>
      <c r="AH609">
        <v>1791</v>
      </c>
      <c r="AI609">
        <v>6</v>
      </c>
      <c r="AJ609">
        <v>9</v>
      </c>
      <c r="AK609">
        <v>29</v>
      </c>
      <c r="AM609" t="s">
        <v>27</v>
      </c>
      <c r="AN609" t="s">
        <v>276</v>
      </c>
      <c r="AO609">
        <v>1409</v>
      </c>
      <c r="AQ609">
        <v>125</v>
      </c>
      <c r="AR609" s="21">
        <v>1296</v>
      </c>
      <c r="AS609">
        <v>60</v>
      </c>
    </row>
    <row r="610" spans="13:45" x14ac:dyDescent="0.35">
      <c r="M610"/>
      <c r="AC610"/>
      <c r="AF610">
        <v>124</v>
      </c>
      <c r="AG610">
        <v>143721</v>
      </c>
      <c r="AH610">
        <v>1791</v>
      </c>
      <c r="AI610">
        <v>6</v>
      </c>
      <c r="AJ610">
        <v>9</v>
      </c>
      <c r="AK610">
        <v>29</v>
      </c>
      <c r="AM610" t="s">
        <v>34</v>
      </c>
      <c r="AN610" t="s">
        <v>132</v>
      </c>
      <c r="AO610">
        <v>1410</v>
      </c>
      <c r="AQ610">
        <v>52</v>
      </c>
      <c r="AR610" s="21">
        <v>13278</v>
      </c>
      <c r="AS610">
        <v>8</v>
      </c>
    </row>
    <row r="611" spans="13:45" x14ac:dyDescent="0.35">
      <c r="M611"/>
      <c r="AC611"/>
      <c r="AF611">
        <v>124</v>
      </c>
      <c r="AG611">
        <v>143721</v>
      </c>
      <c r="AH611">
        <v>1791</v>
      </c>
      <c r="AI611">
        <v>6</v>
      </c>
      <c r="AJ611">
        <v>9</v>
      </c>
      <c r="AK611">
        <v>29</v>
      </c>
      <c r="AM611" t="s">
        <v>36</v>
      </c>
      <c r="AN611" t="s">
        <v>64</v>
      </c>
      <c r="AO611">
        <v>1411</v>
      </c>
      <c r="AQ611">
        <v>21</v>
      </c>
      <c r="AR611" s="21">
        <v>1745</v>
      </c>
      <c r="AS611">
        <v>1</v>
      </c>
    </row>
    <row r="612" spans="13:45" x14ac:dyDescent="0.35">
      <c r="M612"/>
      <c r="AC612"/>
      <c r="AF612">
        <v>124</v>
      </c>
      <c r="AG612">
        <v>143721</v>
      </c>
      <c r="AH612">
        <v>1791</v>
      </c>
      <c r="AI612">
        <v>6</v>
      </c>
      <c r="AJ612">
        <v>9</v>
      </c>
      <c r="AK612">
        <v>29</v>
      </c>
      <c r="AM612" t="s">
        <v>34</v>
      </c>
      <c r="AN612" t="s">
        <v>132</v>
      </c>
      <c r="AO612">
        <v>1412</v>
      </c>
      <c r="AQ612">
        <v>52</v>
      </c>
      <c r="AR612" s="21">
        <v>1231</v>
      </c>
      <c r="AS612">
        <v>17</v>
      </c>
    </row>
    <row r="613" spans="13:45" x14ac:dyDescent="0.35">
      <c r="M613"/>
      <c r="AC613"/>
      <c r="AF613">
        <v>124</v>
      </c>
      <c r="AG613">
        <v>143721</v>
      </c>
      <c r="AH613">
        <v>1791</v>
      </c>
      <c r="AI613">
        <v>6</v>
      </c>
      <c r="AJ613">
        <v>9</v>
      </c>
      <c r="AK613">
        <v>29</v>
      </c>
      <c r="AM613" t="s">
        <v>42</v>
      </c>
      <c r="AN613" t="s">
        <v>458</v>
      </c>
      <c r="AO613">
        <v>1413</v>
      </c>
      <c r="AQ613">
        <v>126</v>
      </c>
      <c r="AR613" s="21">
        <v>228</v>
      </c>
      <c r="AS613">
        <v>58</v>
      </c>
    </row>
    <row r="614" spans="13:45" x14ac:dyDescent="0.35">
      <c r="M614"/>
      <c r="AC614"/>
      <c r="AF614">
        <v>124</v>
      </c>
      <c r="AG614">
        <v>143727</v>
      </c>
      <c r="AH614">
        <v>1791</v>
      </c>
      <c r="AI614">
        <v>6</v>
      </c>
      <c r="AJ614">
        <v>10</v>
      </c>
      <c r="AK614">
        <v>29</v>
      </c>
      <c r="AM614" t="s">
        <v>43</v>
      </c>
      <c r="AN614" t="s">
        <v>171</v>
      </c>
      <c r="AO614">
        <v>1414</v>
      </c>
      <c r="AQ614">
        <v>126</v>
      </c>
      <c r="AR614" s="21">
        <v>9</v>
      </c>
      <c r="AS614">
        <v>6</v>
      </c>
    </row>
    <row r="615" spans="13:45" x14ac:dyDescent="0.35">
      <c r="M615"/>
      <c r="AC615"/>
      <c r="AF615">
        <v>124</v>
      </c>
      <c r="AG615">
        <v>143727</v>
      </c>
      <c r="AH615">
        <v>1791</v>
      </c>
      <c r="AI615">
        <v>6</v>
      </c>
      <c r="AJ615">
        <v>10</v>
      </c>
      <c r="AK615">
        <v>29</v>
      </c>
      <c r="AM615" t="s">
        <v>53</v>
      </c>
      <c r="AN615" t="s">
        <v>227</v>
      </c>
      <c r="AO615">
        <v>1415</v>
      </c>
      <c r="AQ615">
        <v>49</v>
      </c>
      <c r="AR615" s="21">
        <v>1050</v>
      </c>
      <c r="AS615">
        <v>0</v>
      </c>
    </row>
    <row r="616" spans="13:45" x14ac:dyDescent="0.35">
      <c r="M616"/>
      <c r="AC616"/>
      <c r="AF616">
        <v>124</v>
      </c>
      <c r="AG616">
        <v>143727</v>
      </c>
      <c r="AH616">
        <v>1791</v>
      </c>
      <c r="AI616">
        <v>6</v>
      </c>
      <c r="AJ616">
        <v>10</v>
      </c>
      <c r="AK616">
        <v>29</v>
      </c>
      <c r="AM616" t="s">
        <v>33</v>
      </c>
      <c r="AN616" t="s">
        <v>49</v>
      </c>
      <c r="AO616">
        <v>1416</v>
      </c>
      <c r="AQ616">
        <v>6</v>
      </c>
      <c r="AR616" s="21">
        <v>1115</v>
      </c>
      <c r="AS616">
        <v>65</v>
      </c>
    </row>
    <row r="617" spans="13:45" x14ac:dyDescent="0.35">
      <c r="M617"/>
      <c r="AC617"/>
      <c r="AF617">
        <v>124</v>
      </c>
      <c r="AG617">
        <v>143727</v>
      </c>
      <c r="AH617">
        <v>1791</v>
      </c>
      <c r="AI617">
        <v>6</v>
      </c>
      <c r="AJ617">
        <v>10</v>
      </c>
      <c r="AK617">
        <v>29</v>
      </c>
      <c r="AM617" t="s">
        <v>33</v>
      </c>
      <c r="AN617" t="s">
        <v>49</v>
      </c>
      <c r="AO617">
        <v>1417</v>
      </c>
      <c r="AQ617">
        <v>6</v>
      </c>
      <c r="AR617" s="21">
        <v>5470</v>
      </c>
      <c r="AS617">
        <v>35</v>
      </c>
    </row>
    <row r="618" spans="13:45" x14ac:dyDescent="0.35">
      <c r="M618"/>
      <c r="AC618"/>
      <c r="AF618">
        <v>124</v>
      </c>
      <c r="AG618">
        <v>143727</v>
      </c>
      <c r="AH618">
        <v>1791</v>
      </c>
      <c r="AI618">
        <v>6</v>
      </c>
      <c r="AJ618">
        <v>10</v>
      </c>
      <c r="AK618">
        <v>29</v>
      </c>
      <c r="AM618" t="s">
        <v>33</v>
      </c>
      <c r="AN618" t="s">
        <v>459</v>
      </c>
      <c r="AO618">
        <v>1418</v>
      </c>
      <c r="AQ618">
        <v>127</v>
      </c>
      <c r="AR618" s="21">
        <v>68</v>
      </c>
      <c r="AS618">
        <v>42</v>
      </c>
    </row>
    <row r="619" spans="13:45" x14ac:dyDescent="0.35">
      <c r="M619"/>
      <c r="AC619"/>
      <c r="AF619">
        <v>124</v>
      </c>
      <c r="AG619">
        <v>143727</v>
      </c>
      <c r="AH619">
        <v>1791</v>
      </c>
      <c r="AI619">
        <v>6</v>
      </c>
      <c r="AJ619">
        <v>10</v>
      </c>
      <c r="AK619">
        <v>29</v>
      </c>
      <c r="AM619" t="s">
        <v>460</v>
      </c>
      <c r="AN619" t="s">
        <v>461</v>
      </c>
      <c r="AO619">
        <v>1419</v>
      </c>
      <c r="AQ619">
        <v>127</v>
      </c>
      <c r="AR619" s="21">
        <v>144</v>
      </c>
      <c r="AS619">
        <v>59</v>
      </c>
    </row>
    <row r="620" spans="13:45" x14ac:dyDescent="0.35">
      <c r="M620"/>
      <c r="AC620"/>
      <c r="AF620">
        <v>124</v>
      </c>
      <c r="AG620">
        <v>143727</v>
      </c>
      <c r="AH620">
        <v>1791</v>
      </c>
      <c r="AI620">
        <v>6</v>
      </c>
      <c r="AJ620">
        <v>10</v>
      </c>
      <c r="AK620">
        <v>30</v>
      </c>
      <c r="AM620" t="s">
        <v>154</v>
      </c>
      <c r="AN620" t="s">
        <v>462</v>
      </c>
      <c r="AO620">
        <v>1420</v>
      </c>
      <c r="AQ620">
        <v>127</v>
      </c>
      <c r="AR620" s="21">
        <v>216</v>
      </c>
      <c r="AS620">
        <v>0</v>
      </c>
    </row>
    <row r="621" spans="13:45" x14ac:dyDescent="0.35">
      <c r="M621"/>
      <c r="AC621"/>
      <c r="AF621">
        <v>124</v>
      </c>
      <c r="AG621">
        <v>143727</v>
      </c>
      <c r="AH621">
        <v>1791</v>
      </c>
      <c r="AI621">
        <v>6</v>
      </c>
      <c r="AJ621">
        <v>10</v>
      </c>
      <c r="AK621">
        <v>30</v>
      </c>
      <c r="AM621" t="s">
        <v>154</v>
      </c>
      <c r="AN621" t="s">
        <v>464</v>
      </c>
      <c r="AO621">
        <v>1421</v>
      </c>
      <c r="AQ621">
        <v>127</v>
      </c>
      <c r="AR621" s="21">
        <v>479</v>
      </c>
      <c r="AS621">
        <v>19</v>
      </c>
    </row>
    <row r="622" spans="13:45" x14ac:dyDescent="0.35">
      <c r="M622"/>
      <c r="AC622"/>
      <c r="AF622">
        <v>124</v>
      </c>
      <c r="AG622">
        <v>143727</v>
      </c>
      <c r="AH622">
        <v>1791</v>
      </c>
      <c r="AI622">
        <v>6</v>
      </c>
      <c r="AJ622">
        <v>10</v>
      </c>
      <c r="AK622">
        <v>30</v>
      </c>
      <c r="AM622" s="27" t="s">
        <v>379</v>
      </c>
      <c r="AN622" s="27" t="s">
        <v>378</v>
      </c>
      <c r="AO622" s="27">
        <v>1422</v>
      </c>
      <c r="AP622" s="27"/>
      <c r="AQ622" s="27">
        <v>76</v>
      </c>
      <c r="AR622" s="26">
        <v>60167</v>
      </c>
      <c r="AS622" s="27">
        <v>60</v>
      </c>
    </row>
    <row r="623" spans="13:45" x14ac:dyDescent="0.35">
      <c r="M623"/>
      <c r="AC623"/>
      <c r="AF623">
        <v>124</v>
      </c>
      <c r="AG623">
        <v>143727</v>
      </c>
      <c r="AH623">
        <v>1791</v>
      </c>
      <c r="AI623">
        <v>6</v>
      </c>
      <c r="AJ623">
        <v>10</v>
      </c>
      <c r="AK623">
        <v>30</v>
      </c>
      <c r="AL623" t="s">
        <v>463</v>
      </c>
      <c r="AM623" t="s">
        <v>67</v>
      </c>
      <c r="AN623" t="s">
        <v>305</v>
      </c>
      <c r="AO623">
        <v>1425</v>
      </c>
      <c r="AQ623">
        <v>8</v>
      </c>
      <c r="AR623" s="21">
        <v>730</v>
      </c>
      <c r="AS623">
        <v>76</v>
      </c>
    </row>
    <row r="624" spans="13:45" x14ac:dyDescent="0.35">
      <c r="M624"/>
      <c r="AC624"/>
      <c r="AF624">
        <v>124</v>
      </c>
      <c r="AG624">
        <v>143727</v>
      </c>
      <c r="AH624">
        <v>1791</v>
      </c>
      <c r="AI624">
        <v>6</v>
      </c>
      <c r="AJ624">
        <v>10</v>
      </c>
      <c r="AK624">
        <v>30</v>
      </c>
      <c r="AM624" t="s">
        <v>67</v>
      </c>
      <c r="AN624" t="s">
        <v>305</v>
      </c>
      <c r="AO624">
        <v>1426</v>
      </c>
      <c r="AQ624">
        <v>8</v>
      </c>
      <c r="AR624" s="21">
        <v>7225</v>
      </c>
      <c r="AS624">
        <v>88</v>
      </c>
    </row>
    <row r="625" spans="13:46" x14ac:dyDescent="0.35">
      <c r="M625"/>
      <c r="AC625"/>
      <c r="AF625">
        <v>124</v>
      </c>
      <c r="AG625">
        <v>143727</v>
      </c>
      <c r="AH625">
        <v>1791</v>
      </c>
      <c r="AI625">
        <v>6</v>
      </c>
      <c r="AJ625">
        <v>11</v>
      </c>
      <c r="AK625">
        <v>30</v>
      </c>
      <c r="AM625" t="s">
        <v>158</v>
      </c>
      <c r="AN625" t="s">
        <v>157</v>
      </c>
      <c r="AO625">
        <v>1447</v>
      </c>
      <c r="AQ625">
        <v>23</v>
      </c>
      <c r="AR625" s="21">
        <v>366</v>
      </c>
      <c r="AS625">
        <v>30</v>
      </c>
    </row>
    <row r="626" spans="13:46" x14ac:dyDescent="0.35">
      <c r="M626"/>
      <c r="AC626"/>
      <c r="AF626">
        <v>124</v>
      </c>
      <c r="AG626">
        <v>143727</v>
      </c>
      <c r="AH626">
        <v>1791</v>
      </c>
      <c r="AI626">
        <v>6</v>
      </c>
      <c r="AJ626">
        <v>13</v>
      </c>
      <c r="AK626">
        <v>32</v>
      </c>
      <c r="AM626" t="s">
        <v>26</v>
      </c>
      <c r="AN626" t="s">
        <v>137</v>
      </c>
      <c r="AO626">
        <v>1449</v>
      </c>
      <c r="AQ626">
        <v>61</v>
      </c>
      <c r="AR626" s="21">
        <v>1951</v>
      </c>
      <c r="AS626">
        <v>6</v>
      </c>
    </row>
    <row r="627" spans="13:46" x14ac:dyDescent="0.35">
      <c r="M627"/>
      <c r="AC627"/>
      <c r="AF627">
        <v>124</v>
      </c>
      <c r="AG627">
        <v>143727</v>
      </c>
      <c r="AH627">
        <v>1791</v>
      </c>
      <c r="AI627">
        <v>6</v>
      </c>
      <c r="AJ627">
        <v>13</v>
      </c>
      <c r="AK627">
        <v>32</v>
      </c>
      <c r="AM627" t="s">
        <v>233</v>
      </c>
      <c r="AN627" t="s">
        <v>219</v>
      </c>
      <c r="AO627">
        <v>1456</v>
      </c>
      <c r="AQ627">
        <v>7</v>
      </c>
      <c r="AR627" s="21">
        <v>1115</v>
      </c>
      <c r="AS627">
        <v>41</v>
      </c>
    </row>
    <row r="628" spans="13:46" x14ac:dyDescent="0.35">
      <c r="M628"/>
      <c r="AC628"/>
      <c r="AF628">
        <v>124</v>
      </c>
      <c r="AG628">
        <v>143727</v>
      </c>
      <c r="AH628">
        <v>1791</v>
      </c>
      <c r="AI628">
        <v>6</v>
      </c>
      <c r="AJ628">
        <v>13</v>
      </c>
      <c r="AK628">
        <v>32</v>
      </c>
      <c r="AM628" t="s">
        <v>26</v>
      </c>
      <c r="AN628" t="s">
        <v>137</v>
      </c>
      <c r="AO628">
        <v>1457</v>
      </c>
      <c r="AQ628">
        <v>61</v>
      </c>
      <c r="AR628" s="21">
        <v>3174</v>
      </c>
      <c r="AS628">
        <v>42</v>
      </c>
    </row>
    <row r="629" spans="13:46" x14ac:dyDescent="0.35">
      <c r="M629"/>
      <c r="AC629"/>
      <c r="AF629">
        <v>124</v>
      </c>
      <c r="AG629">
        <v>143727</v>
      </c>
      <c r="AH629">
        <v>1791</v>
      </c>
      <c r="AI629">
        <v>6</v>
      </c>
      <c r="AJ629">
        <v>14</v>
      </c>
      <c r="AK629">
        <v>33</v>
      </c>
      <c r="AM629" t="s">
        <v>26</v>
      </c>
      <c r="AN629" t="s">
        <v>137</v>
      </c>
      <c r="AO629">
        <v>1458</v>
      </c>
      <c r="AQ629">
        <v>61</v>
      </c>
      <c r="AR629" s="21">
        <v>186</v>
      </c>
      <c r="AS629">
        <v>16</v>
      </c>
    </row>
    <row r="630" spans="13:46" x14ac:dyDescent="0.35">
      <c r="M630"/>
      <c r="AC630"/>
      <c r="AF630">
        <v>124</v>
      </c>
      <c r="AG630">
        <v>143727</v>
      </c>
      <c r="AH630">
        <v>1791</v>
      </c>
      <c r="AI630">
        <v>6</v>
      </c>
      <c r="AJ630">
        <v>14</v>
      </c>
      <c r="AK630">
        <v>33</v>
      </c>
      <c r="AM630" t="s">
        <v>465</v>
      </c>
      <c r="AN630" t="s">
        <v>466</v>
      </c>
      <c r="AO630">
        <v>1459</v>
      </c>
      <c r="AQ630">
        <v>129</v>
      </c>
      <c r="AR630" s="21">
        <v>2693</v>
      </c>
      <c r="AS630">
        <v>33</v>
      </c>
    </row>
    <row r="631" spans="13:46" x14ac:dyDescent="0.35">
      <c r="M631"/>
      <c r="AC631"/>
      <c r="AF631">
        <v>124</v>
      </c>
      <c r="AG631">
        <v>143727</v>
      </c>
      <c r="AH631">
        <v>1791</v>
      </c>
      <c r="AI631">
        <v>6</v>
      </c>
      <c r="AJ631">
        <v>14</v>
      </c>
      <c r="AK631">
        <v>33</v>
      </c>
      <c r="AM631" t="s">
        <v>67</v>
      </c>
      <c r="AN631" t="s">
        <v>305</v>
      </c>
      <c r="AO631">
        <v>1460</v>
      </c>
      <c r="AQ631">
        <v>8</v>
      </c>
      <c r="AR631" s="21">
        <v>3574</v>
      </c>
      <c r="AS631">
        <v>91</v>
      </c>
    </row>
    <row r="632" spans="13:46" x14ac:dyDescent="0.35">
      <c r="M632"/>
      <c r="AC632"/>
      <c r="AF632">
        <v>124</v>
      </c>
      <c r="AG632">
        <v>143727</v>
      </c>
      <c r="AH632">
        <v>1791</v>
      </c>
      <c r="AI632">
        <v>6</v>
      </c>
      <c r="AJ632">
        <v>14</v>
      </c>
      <c r="AK632">
        <v>33</v>
      </c>
      <c r="AM632" t="s">
        <v>36</v>
      </c>
      <c r="AN632" t="s">
        <v>44</v>
      </c>
      <c r="AO632">
        <v>1461</v>
      </c>
      <c r="AQ632">
        <v>17</v>
      </c>
      <c r="AR632" s="21">
        <v>121</v>
      </c>
      <c r="AS632">
        <v>26</v>
      </c>
    </row>
    <row r="633" spans="13:46" x14ac:dyDescent="0.35">
      <c r="M633"/>
      <c r="AC633"/>
      <c r="AF633">
        <v>137</v>
      </c>
      <c r="AG633">
        <v>143756</v>
      </c>
      <c r="AH633">
        <v>1791</v>
      </c>
      <c r="AI633">
        <v>6</v>
      </c>
      <c r="AJ633">
        <v>14</v>
      </c>
      <c r="AK633">
        <v>33</v>
      </c>
      <c r="AM633" t="s">
        <v>36</v>
      </c>
      <c r="AN633" t="s">
        <v>44</v>
      </c>
      <c r="AO633">
        <v>1462</v>
      </c>
      <c r="AQ633">
        <v>17</v>
      </c>
      <c r="AR633" s="21">
        <v>8725</v>
      </c>
      <c r="AS633">
        <v>77</v>
      </c>
    </row>
    <row r="634" spans="13:46" x14ac:dyDescent="0.35">
      <c r="M634"/>
      <c r="AC634"/>
      <c r="AF634">
        <v>137</v>
      </c>
      <c r="AG634">
        <v>143756</v>
      </c>
      <c r="AH634">
        <v>1791</v>
      </c>
      <c r="AI634">
        <v>6</v>
      </c>
      <c r="AJ634">
        <v>14</v>
      </c>
      <c r="AK634">
        <v>33</v>
      </c>
      <c r="AM634" t="s">
        <v>36</v>
      </c>
      <c r="AN634" t="s">
        <v>467</v>
      </c>
      <c r="AO634">
        <v>1463</v>
      </c>
      <c r="AQ634">
        <v>25</v>
      </c>
      <c r="AR634" s="21">
        <v>2163</v>
      </c>
      <c r="AS634">
        <v>97</v>
      </c>
    </row>
    <row r="635" spans="13:46" x14ac:dyDescent="0.35">
      <c r="M635"/>
      <c r="AC635"/>
      <c r="AF635">
        <v>137</v>
      </c>
      <c r="AG635">
        <v>143756</v>
      </c>
      <c r="AH635">
        <v>1791</v>
      </c>
      <c r="AI635">
        <v>6</v>
      </c>
      <c r="AJ635">
        <v>14</v>
      </c>
      <c r="AK635">
        <v>33</v>
      </c>
      <c r="AM635" t="s">
        <v>36</v>
      </c>
      <c r="AN635" t="s">
        <v>47</v>
      </c>
      <c r="AO635">
        <v>1464</v>
      </c>
      <c r="AQ635">
        <v>53</v>
      </c>
      <c r="AR635" s="21">
        <v>5310</v>
      </c>
      <c r="AS635">
        <v>34</v>
      </c>
    </row>
    <row r="636" spans="13:46" x14ac:dyDescent="0.35">
      <c r="M636"/>
      <c r="AC636"/>
      <c r="AF636">
        <v>137</v>
      </c>
      <c r="AG636">
        <v>143756</v>
      </c>
      <c r="AH636">
        <v>1791</v>
      </c>
      <c r="AI636">
        <v>6</v>
      </c>
      <c r="AJ636">
        <v>14</v>
      </c>
      <c r="AK636">
        <v>33</v>
      </c>
      <c r="AM636" t="s">
        <v>36</v>
      </c>
      <c r="AN636" t="s">
        <v>47</v>
      </c>
      <c r="AO636">
        <v>1465</v>
      </c>
      <c r="AQ636">
        <v>53</v>
      </c>
      <c r="AR636" s="21">
        <v>3</v>
      </c>
      <c r="AS636">
        <v>15</v>
      </c>
    </row>
    <row r="637" spans="13:46" x14ac:dyDescent="0.35">
      <c r="M637"/>
      <c r="AC637"/>
      <c r="AF637">
        <v>137</v>
      </c>
      <c r="AG637">
        <v>143756</v>
      </c>
      <c r="AH637">
        <v>1791</v>
      </c>
      <c r="AI637">
        <v>6</v>
      </c>
      <c r="AJ637">
        <v>14</v>
      </c>
      <c r="AK637">
        <v>33</v>
      </c>
      <c r="AM637" t="s">
        <v>240</v>
      </c>
      <c r="AN637" t="s">
        <v>382</v>
      </c>
      <c r="AO637">
        <v>1475</v>
      </c>
      <c r="AQ637">
        <v>79</v>
      </c>
      <c r="AR637" s="21">
        <v>168</v>
      </c>
      <c r="AS637">
        <v>56</v>
      </c>
    </row>
    <row r="638" spans="13:46" x14ac:dyDescent="0.35">
      <c r="M638"/>
      <c r="AC638"/>
      <c r="AF638">
        <v>137</v>
      </c>
      <c r="AG638">
        <v>143756</v>
      </c>
      <c r="AH638">
        <v>1791</v>
      </c>
      <c r="AI638">
        <v>6</v>
      </c>
      <c r="AJ638">
        <v>14</v>
      </c>
      <c r="AK638">
        <v>33</v>
      </c>
      <c r="AM638" t="s">
        <v>468</v>
      </c>
      <c r="AN638" t="s">
        <v>469</v>
      </c>
      <c r="AO638">
        <v>1476</v>
      </c>
      <c r="AQ638">
        <v>129</v>
      </c>
      <c r="AR638" s="21">
        <v>127</v>
      </c>
      <c r="AS638">
        <v>50</v>
      </c>
    </row>
    <row r="639" spans="13:46" x14ac:dyDescent="0.35">
      <c r="M639"/>
      <c r="AC639"/>
      <c r="AF639">
        <v>137</v>
      </c>
      <c r="AG639">
        <v>143756</v>
      </c>
      <c r="AH639">
        <v>1791</v>
      </c>
      <c r="AI639">
        <v>6</v>
      </c>
      <c r="AJ639">
        <v>14</v>
      </c>
      <c r="AK639">
        <v>34</v>
      </c>
      <c r="AM639" t="s">
        <v>468</v>
      </c>
      <c r="AN639" t="s">
        <v>469</v>
      </c>
      <c r="AO639">
        <v>1477</v>
      </c>
      <c r="AQ639">
        <v>129</v>
      </c>
      <c r="AR639" s="21">
        <v>43</v>
      </c>
      <c r="AS639">
        <v>32</v>
      </c>
    </row>
    <row r="640" spans="13:46" x14ac:dyDescent="0.35">
      <c r="M640"/>
      <c r="AC640"/>
      <c r="AF640">
        <v>137</v>
      </c>
      <c r="AG640">
        <v>143756</v>
      </c>
      <c r="AH640">
        <v>1791</v>
      </c>
      <c r="AI640">
        <v>6</v>
      </c>
      <c r="AJ640">
        <v>14</v>
      </c>
      <c r="AK640">
        <v>34</v>
      </c>
      <c r="AM640" t="s">
        <v>102</v>
      </c>
      <c r="AN640" t="s">
        <v>103</v>
      </c>
      <c r="AO640">
        <v>1494</v>
      </c>
      <c r="AQ640">
        <v>101</v>
      </c>
      <c r="AR640" s="21">
        <v>2198</v>
      </c>
      <c r="AS640">
        <v>35</v>
      </c>
      <c r="AT640" s="22">
        <f>3226430.3+SUM(AR$901:AR1568)+SUM(AS$901:AS1568)/100</f>
        <v>5102499.5199999996</v>
      </c>
    </row>
    <row r="641" spans="13:46" x14ac:dyDescent="0.35">
      <c r="M641"/>
      <c r="AC641"/>
      <c r="AF641">
        <v>137</v>
      </c>
      <c r="AG641">
        <v>143756</v>
      </c>
      <c r="AH641">
        <v>1791</v>
      </c>
      <c r="AI641">
        <v>6</v>
      </c>
      <c r="AJ641">
        <v>14</v>
      </c>
      <c r="AK641">
        <v>34</v>
      </c>
      <c r="AM641" t="s">
        <v>470</v>
      </c>
      <c r="AN641" t="s">
        <v>471</v>
      </c>
      <c r="AO641">
        <v>1495</v>
      </c>
      <c r="AQ641">
        <v>130</v>
      </c>
      <c r="AR641" s="21">
        <v>2220</v>
      </c>
      <c r="AS641">
        <v>59</v>
      </c>
      <c r="AT641" s="22">
        <f>+AT640-3269387.64</f>
        <v>1833111.8799999994</v>
      </c>
    </row>
    <row r="642" spans="13:46" x14ac:dyDescent="0.35">
      <c r="M642"/>
      <c r="AC642"/>
      <c r="AF642">
        <v>137</v>
      </c>
      <c r="AG642">
        <v>143756</v>
      </c>
      <c r="AH642">
        <v>1791</v>
      </c>
      <c r="AI642">
        <v>6</v>
      </c>
      <c r="AJ642">
        <v>15</v>
      </c>
      <c r="AK642">
        <v>35</v>
      </c>
      <c r="AM642" t="s">
        <v>27</v>
      </c>
      <c r="AN642" t="s">
        <v>472</v>
      </c>
      <c r="AO642">
        <v>1496</v>
      </c>
      <c r="AQ642">
        <v>130</v>
      </c>
      <c r="AR642" s="21">
        <v>131</v>
      </c>
      <c r="AS642">
        <v>22</v>
      </c>
    </row>
    <row r="643" spans="13:46" x14ac:dyDescent="0.35">
      <c r="M643"/>
      <c r="AC643"/>
      <c r="AF643">
        <v>137</v>
      </c>
      <c r="AG643">
        <v>143756</v>
      </c>
      <c r="AH643">
        <v>1791</v>
      </c>
      <c r="AI643">
        <v>6</v>
      </c>
      <c r="AJ643">
        <v>15</v>
      </c>
      <c r="AK643">
        <v>35</v>
      </c>
      <c r="AM643" t="s">
        <v>27</v>
      </c>
      <c r="AN643" t="s">
        <v>473</v>
      </c>
      <c r="AO643">
        <v>1497</v>
      </c>
      <c r="AQ643">
        <v>131</v>
      </c>
      <c r="AR643" s="21">
        <v>240</v>
      </c>
      <c r="AS643">
        <v>88</v>
      </c>
    </row>
    <row r="644" spans="13:46" x14ac:dyDescent="0.35">
      <c r="M644"/>
      <c r="AC644"/>
      <c r="AF644">
        <v>137</v>
      </c>
      <c r="AG644">
        <v>143756</v>
      </c>
      <c r="AH644">
        <v>1791</v>
      </c>
      <c r="AI644">
        <v>6</v>
      </c>
      <c r="AJ644">
        <v>15</v>
      </c>
      <c r="AK644">
        <v>35</v>
      </c>
      <c r="AM644" t="s">
        <v>330</v>
      </c>
      <c r="AN644" t="s">
        <v>474</v>
      </c>
      <c r="AO644">
        <v>1498</v>
      </c>
      <c r="AQ644">
        <v>131</v>
      </c>
      <c r="AR644" s="21">
        <v>309</v>
      </c>
      <c r="AS644">
        <v>34</v>
      </c>
    </row>
    <row r="645" spans="13:46" x14ac:dyDescent="0.35">
      <c r="M645"/>
      <c r="AC645"/>
      <c r="AF645">
        <v>137</v>
      </c>
      <c r="AG645">
        <v>143756</v>
      </c>
      <c r="AH645">
        <v>1791</v>
      </c>
      <c r="AI645">
        <v>6</v>
      </c>
      <c r="AJ645">
        <v>15</v>
      </c>
      <c r="AK645">
        <v>35</v>
      </c>
      <c r="AL645" t="s">
        <v>267</v>
      </c>
      <c r="AM645" t="s">
        <v>151</v>
      </c>
      <c r="AN645" t="s">
        <v>475</v>
      </c>
      <c r="AO645">
        <v>1499</v>
      </c>
      <c r="AQ645">
        <v>131</v>
      </c>
      <c r="AR645" s="21">
        <v>824</v>
      </c>
      <c r="AS645">
        <v>29</v>
      </c>
    </row>
    <row r="646" spans="13:46" x14ac:dyDescent="0.35">
      <c r="M646"/>
      <c r="AC646"/>
      <c r="AF646">
        <v>137</v>
      </c>
      <c r="AG646">
        <v>143756</v>
      </c>
      <c r="AH646">
        <v>1791</v>
      </c>
      <c r="AI646">
        <v>6</v>
      </c>
      <c r="AJ646">
        <v>15</v>
      </c>
      <c r="AK646">
        <v>35</v>
      </c>
      <c r="AM646" t="s">
        <v>476</v>
      </c>
      <c r="AN646" t="s">
        <v>161</v>
      </c>
      <c r="AO646">
        <v>1500</v>
      </c>
      <c r="AQ646">
        <v>132</v>
      </c>
      <c r="AR646" s="21">
        <v>4532</v>
      </c>
      <c r="AS646">
        <v>82</v>
      </c>
    </row>
    <row r="647" spans="13:46" x14ac:dyDescent="0.35">
      <c r="M647"/>
      <c r="AC647"/>
      <c r="AF647">
        <v>137</v>
      </c>
      <c r="AG647">
        <v>143756</v>
      </c>
      <c r="AH647">
        <v>1791</v>
      </c>
      <c r="AI647">
        <v>6</v>
      </c>
      <c r="AJ647">
        <v>15</v>
      </c>
      <c r="AK647">
        <v>35</v>
      </c>
      <c r="AM647" t="s">
        <v>37</v>
      </c>
      <c r="AN647" t="s">
        <v>477</v>
      </c>
      <c r="AO647">
        <v>1501</v>
      </c>
      <c r="AQ647">
        <v>132</v>
      </c>
      <c r="AR647" s="21">
        <v>32</v>
      </c>
      <c r="AS647">
        <v>21</v>
      </c>
    </row>
    <row r="648" spans="13:46" x14ac:dyDescent="0.35">
      <c r="M648"/>
      <c r="AC648"/>
      <c r="AF648">
        <v>137</v>
      </c>
      <c r="AG648">
        <v>143803</v>
      </c>
      <c r="AH648">
        <v>1791</v>
      </c>
      <c r="AI648">
        <v>6</v>
      </c>
      <c r="AJ648">
        <v>15</v>
      </c>
      <c r="AK648">
        <v>35</v>
      </c>
      <c r="AM648" t="s">
        <v>478</v>
      </c>
      <c r="AN648" t="s">
        <v>331</v>
      </c>
      <c r="AO648">
        <v>1502</v>
      </c>
      <c r="AQ648">
        <v>132</v>
      </c>
      <c r="AR648" s="21">
        <v>938</v>
      </c>
      <c r="AS648">
        <v>23</v>
      </c>
    </row>
    <row r="649" spans="13:46" x14ac:dyDescent="0.35">
      <c r="M649"/>
      <c r="AC649"/>
      <c r="AF649">
        <v>137</v>
      </c>
      <c r="AG649">
        <v>143803</v>
      </c>
      <c r="AH649">
        <v>1791</v>
      </c>
      <c r="AI649">
        <v>6</v>
      </c>
      <c r="AJ649">
        <v>15</v>
      </c>
      <c r="AK649">
        <v>35</v>
      </c>
      <c r="AM649" t="s">
        <v>479</v>
      </c>
      <c r="AN649" t="s">
        <v>480</v>
      </c>
      <c r="AO649">
        <v>1503</v>
      </c>
      <c r="AQ649">
        <v>133</v>
      </c>
      <c r="AR649" s="21">
        <v>1673</v>
      </c>
      <c r="AS649">
        <v>82</v>
      </c>
    </row>
    <row r="650" spans="13:46" x14ac:dyDescent="0.35">
      <c r="M650"/>
      <c r="AC650"/>
      <c r="AF650">
        <v>137</v>
      </c>
      <c r="AG650">
        <v>143803</v>
      </c>
      <c r="AH650">
        <v>1791</v>
      </c>
      <c r="AI650">
        <v>6</v>
      </c>
      <c r="AJ650">
        <v>15</v>
      </c>
      <c r="AK650">
        <v>35</v>
      </c>
      <c r="AM650" t="s">
        <v>27</v>
      </c>
      <c r="AN650" t="s">
        <v>59</v>
      </c>
      <c r="AO650">
        <v>1504</v>
      </c>
      <c r="AQ650">
        <v>18</v>
      </c>
      <c r="AR650" s="21">
        <v>515</v>
      </c>
      <c r="AS650">
        <v>70</v>
      </c>
    </row>
    <row r="651" spans="13:46" x14ac:dyDescent="0.35">
      <c r="M651"/>
      <c r="AC651"/>
      <c r="AF651">
        <v>137</v>
      </c>
      <c r="AG651">
        <v>143803</v>
      </c>
      <c r="AH651">
        <v>1791</v>
      </c>
      <c r="AI651">
        <v>6</v>
      </c>
      <c r="AJ651">
        <v>15</v>
      </c>
      <c r="AK651">
        <v>36</v>
      </c>
      <c r="AM651" t="s">
        <v>481</v>
      </c>
      <c r="AN651" t="s">
        <v>228</v>
      </c>
      <c r="AO651">
        <v>1505</v>
      </c>
      <c r="AQ651">
        <v>133</v>
      </c>
      <c r="AR651" s="21">
        <v>1379</v>
      </c>
      <c r="AS651">
        <v>30</v>
      </c>
    </row>
    <row r="652" spans="13:46" x14ac:dyDescent="0.35">
      <c r="M652"/>
      <c r="AC652"/>
      <c r="AF652">
        <v>137</v>
      </c>
      <c r="AG652">
        <v>143803</v>
      </c>
      <c r="AH652">
        <v>1791</v>
      </c>
      <c r="AI652">
        <v>6</v>
      </c>
      <c r="AJ652">
        <v>15</v>
      </c>
      <c r="AK652">
        <v>36</v>
      </c>
      <c r="AM652" t="s">
        <v>482</v>
      </c>
      <c r="AN652" t="s">
        <v>483</v>
      </c>
      <c r="AO652">
        <v>1506</v>
      </c>
      <c r="AQ652">
        <v>133</v>
      </c>
      <c r="AR652" s="21">
        <v>104</v>
      </c>
      <c r="AS652">
        <v>52</v>
      </c>
    </row>
    <row r="653" spans="13:46" x14ac:dyDescent="0.35">
      <c r="M653"/>
      <c r="AC653"/>
      <c r="AF653">
        <v>137</v>
      </c>
      <c r="AG653">
        <v>143803</v>
      </c>
      <c r="AH653">
        <v>1791</v>
      </c>
      <c r="AI653">
        <v>6</v>
      </c>
      <c r="AJ653">
        <v>15</v>
      </c>
      <c r="AK653">
        <v>36</v>
      </c>
      <c r="AM653" t="s">
        <v>484</v>
      </c>
      <c r="AN653" t="s">
        <v>485</v>
      </c>
      <c r="AO653">
        <v>1507</v>
      </c>
      <c r="AQ653">
        <v>134</v>
      </c>
      <c r="AR653" s="21">
        <v>576</v>
      </c>
      <c r="AS653">
        <v>89</v>
      </c>
    </row>
    <row r="654" spans="13:46" x14ac:dyDescent="0.35">
      <c r="M654"/>
      <c r="AC654"/>
      <c r="AF654">
        <v>137</v>
      </c>
      <c r="AG654">
        <v>143803</v>
      </c>
      <c r="AH654">
        <v>1791</v>
      </c>
      <c r="AI654">
        <v>6</v>
      </c>
      <c r="AJ654">
        <v>15</v>
      </c>
      <c r="AK654">
        <v>36</v>
      </c>
      <c r="AM654" t="s">
        <v>93</v>
      </c>
      <c r="AN654" t="s">
        <v>486</v>
      </c>
      <c r="AO654">
        <v>1508</v>
      </c>
      <c r="AQ654">
        <v>134</v>
      </c>
      <c r="AR654" s="21">
        <v>590</v>
      </c>
      <c r="AS654">
        <v>69</v>
      </c>
    </row>
    <row r="655" spans="13:46" x14ac:dyDescent="0.35">
      <c r="M655"/>
      <c r="AC655"/>
      <c r="AF655">
        <v>137</v>
      </c>
      <c r="AG655">
        <v>143803</v>
      </c>
      <c r="AH655">
        <v>1791</v>
      </c>
      <c r="AI655">
        <v>6</v>
      </c>
      <c r="AJ655">
        <v>15</v>
      </c>
      <c r="AK655">
        <v>36</v>
      </c>
      <c r="AM655" t="s">
        <v>85</v>
      </c>
      <c r="AN655" t="s">
        <v>487</v>
      </c>
      <c r="AO655">
        <v>1509</v>
      </c>
      <c r="AQ655">
        <v>134</v>
      </c>
      <c r="AR655" s="21">
        <v>636</v>
      </c>
      <c r="AS655">
        <v>52</v>
      </c>
    </row>
    <row r="656" spans="13:46" x14ac:dyDescent="0.35">
      <c r="M656"/>
      <c r="AC656"/>
      <c r="AF656">
        <v>137</v>
      </c>
      <c r="AG656">
        <v>143803</v>
      </c>
      <c r="AH656">
        <v>1791</v>
      </c>
      <c r="AI656">
        <v>6</v>
      </c>
      <c r="AJ656">
        <v>15</v>
      </c>
      <c r="AK656">
        <v>36</v>
      </c>
      <c r="AM656" t="s">
        <v>40</v>
      </c>
      <c r="AN656" t="s">
        <v>41</v>
      </c>
      <c r="AO656">
        <v>1510</v>
      </c>
      <c r="AQ656">
        <v>33</v>
      </c>
      <c r="AR656" s="21">
        <v>269</v>
      </c>
      <c r="AS656">
        <v>29</v>
      </c>
    </row>
    <row r="657" spans="13:46" x14ac:dyDescent="0.35">
      <c r="M657"/>
      <c r="AC657"/>
      <c r="AF657">
        <v>137</v>
      </c>
      <c r="AG657">
        <v>143803</v>
      </c>
      <c r="AH657">
        <v>1791</v>
      </c>
      <c r="AI657">
        <v>6</v>
      </c>
      <c r="AJ657">
        <v>15</v>
      </c>
      <c r="AK657">
        <v>36</v>
      </c>
      <c r="AM657" t="s">
        <v>488</v>
      </c>
      <c r="AN657" t="s">
        <v>489</v>
      </c>
      <c r="AO657">
        <v>1511</v>
      </c>
      <c r="AQ657">
        <v>135</v>
      </c>
      <c r="AR657" s="21">
        <v>246</v>
      </c>
      <c r="AS657">
        <v>11</v>
      </c>
    </row>
    <row r="658" spans="13:46" x14ac:dyDescent="0.35">
      <c r="M658"/>
      <c r="AC658"/>
      <c r="AF658">
        <v>137</v>
      </c>
      <c r="AG658">
        <v>143803</v>
      </c>
      <c r="AH658">
        <v>1791</v>
      </c>
      <c r="AI658">
        <v>6</v>
      </c>
      <c r="AJ658">
        <v>15</v>
      </c>
      <c r="AK658">
        <v>36</v>
      </c>
      <c r="AM658" t="s">
        <v>24</v>
      </c>
      <c r="AN658" t="s">
        <v>490</v>
      </c>
      <c r="AO658">
        <v>1512</v>
      </c>
      <c r="AQ658">
        <v>135</v>
      </c>
      <c r="AR658" s="21">
        <v>136</v>
      </c>
      <c r="AS658">
        <v>72</v>
      </c>
    </row>
    <row r="659" spans="13:46" x14ac:dyDescent="0.35">
      <c r="M659"/>
      <c r="AC659"/>
      <c r="AF659">
        <v>137</v>
      </c>
      <c r="AG659">
        <v>143803</v>
      </c>
      <c r="AH659">
        <v>1791</v>
      </c>
      <c r="AI659">
        <v>6</v>
      </c>
      <c r="AJ659">
        <v>15</v>
      </c>
      <c r="AK659">
        <v>36</v>
      </c>
      <c r="AM659" t="s">
        <v>24</v>
      </c>
      <c r="AN659" t="s">
        <v>166</v>
      </c>
      <c r="AO659">
        <v>1513</v>
      </c>
      <c r="AQ659">
        <v>68</v>
      </c>
      <c r="AR659" s="21">
        <v>241</v>
      </c>
      <c r="AS659">
        <v>87</v>
      </c>
    </row>
    <row r="660" spans="13:46" x14ac:dyDescent="0.35">
      <c r="M660"/>
      <c r="AC660"/>
      <c r="AF660">
        <v>137</v>
      </c>
      <c r="AG660">
        <v>143803</v>
      </c>
      <c r="AH660">
        <v>1791</v>
      </c>
      <c r="AI660">
        <v>6</v>
      </c>
      <c r="AJ660">
        <v>15</v>
      </c>
      <c r="AK660">
        <v>36</v>
      </c>
      <c r="AM660" t="s">
        <v>151</v>
      </c>
      <c r="AN660" t="s">
        <v>491</v>
      </c>
      <c r="AO660">
        <v>1514</v>
      </c>
      <c r="AQ660">
        <v>135</v>
      </c>
      <c r="AR660" s="21">
        <v>133</v>
      </c>
      <c r="AS660">
        <v>13</v>
      </c>
    </row>
    <row r="661" spans="13:46" x14ac:dyDescent="0.35">
      <c r="M661"/>
      <c r="AC661"/>
      <c r="AF661">
        <v>137</v>
      </c>
      <c r="AG661">
        <v>143803</v>
      </c>
      <c r="AH661">
        <v>1791</v>
      </c>
      <c r="AI661">
        <v>6</v>
      </c>
      <c r="AJ661">
        <v>15</v>
      </c>
      <c r="AK661">
        <v>36</v>
      </c>
      <c r="AM661" t="s">
        <v>148</v>
      </c>
      <c r="AN661" t="s">
        <v>149</v>
      </c>
      <c r="AO661">
        <v>1515</v>
      </c>
      <c r="AQ661">
        <v>107</v>
      </c>
      <c r="AR661" s="21">
        <v>2740</v>
      </c>
      <c r="AS661">
        <v>66</v>
      </c>
    </row>
    <row r="662" spans="13:46" x14ac:dyDescent="0.35">
      <c r="M662"/>
      <c r="AC662"/>
      <c r="AF662">
        <v>137</v>
      </c>
      <c r="AG662">
        <v>143803</v>
      </c>
      <c r="AH662">
        <v>1791</v>
      </c>
      <c r="AI662">
        <v>6</v>
      </c>
      <c r="AJ662">
        <v>15</v>
      </c>
      <c r="AK662">
        <v>36</v>
      </c>
      <c r="AM662" t="s">
        <v>30</v>
      </c>
      <c r="AN662" t="s">
        <v>333</v>
      </c>
      <c r="AO662">
        <v>1516</v>
      </c>
      <c r="AQ662">
        <v>136</v>
      </c>
      <c r="AR662" s="21">
        <v>375</v>
      </c>
      <c r="AS662">
        <v>43</v>
      </c>
    </row>
    <row r="663" spans="13:46" x14ac:dyDescent="0.35">
      <c r="M663"/>
      <c r="AC663"/>
      <c r="AF663">
        <v>137</v>
      </c>
      <c r="AG663">
        <v>143803</v>
      </c>
      <c r="AH663">
        <v>1791</v>
      </c>
      <c r="AI663">
        <v>6</v>
      </c>
      <c r="AJ663">
        <v>15</v>
      </c>
      <c r="AK663">
        <v>36</v>
      </c>
      <c r="AM663" t="s">
        <v>154</v>
      </c>
      <c r="AN663" t="s">
        <v>339</v>
      </c>
      <c r="AO663">
        <v>1517</v>
      </c>
      <c r="AQ663">
        <v>48</v>
      </c>
      <c r="AR663" s="21">
        <v>420</v>
      </c>
      <c r="AS663">
        <v>0</v>
      </c>
    </row>
    <row r="664" spans="13:46" x14ac:dyDescent="0.35">
      <c r="M664"/>
      <c r="AC664"/>
      <c r="AF664">
        <v>137</v>
      </c>
      <c r="AG664">
        <v>143803</v>
      </c>
      <c r="AH664">
        <v>1791</v>
      </c>
      <c r="AI664">
        <v>6</v>
      </c>
      <c r="AJ664">
        <v>15</v>
      </c>
      <c r="AK664">
        <v>36</v>
      </c>
      <c r="AM664" t="s">
        <v>154</v>
      </c>
      <c r="AN664" t="s">
        <v>339</v>
      </c>
      <c r="AO664">
        <v>1518</v>
      </c>
      <c r="AQ664">
        <v>48</v>
      </c>
      <c r="AR664" s="21">
        <v>1260</v>
      </c>
      <c r="AS664">
        <v>0</v>
      </c>
    </row>
    <row r="665" spans="13:46" x14ac:dyDescent="0.35">
      <c r="M665"/>
      <c r="AC665"/>
      <c r="AF665">
        <v>137</v>
      </c>
      <c r="AG665">
        <v>143803</v>
      </c>
      <c r="AH665">
        <v>1791</v>
      </c>
      <c r="AI665">
        <v>6</v>
      </c>
      <c r="AJ665">
        <v>15</v>
      </c>
      <c r="AK665">
        <v>36</v>
      </c>
      <c r="AM665" t="s">
        <v>492</v>
      </c>
      <c r="AN665" t="s">
        <v>493</v>
      </c>
      <c r="AO665">
        <v>1520</v>
      </c>
      <c r="AQ665">
        <v>136</v>
      </c>
      <c r="AR665" s="21">
        <v>520</v>
      </c>
      <c r="AS665">
        <v>55</v>
      </c>
      <c r="AT665" s="22">
        <f>3226430.3+SUM(AR$1174:AR1320)+SUM(AS$1174:AS1320)/100</f>
        <v>3892601.77</v>
      </c>
    </row>
    <row r="666" spans="13:46" x14ac:dyDescent="0.35">
      <c r="M666"/>
      <c r="AC666"/>
      <c r="AF666">
        <v>137</v>
      </c>
      <c r="AG666">
        <v>143803</v>
      </c>
      <c r="AH666">
        <v>1791</v>
      </c>
      <c r="AI666">
        <v>6</v>
      </c>
      <c r="AJ666">
        <v>15</v>
      </c>
      <c r="AK666">
        <v>36</v>
      </c>
      <c r="AM666" t="s">
        <v>26</v>
      </c>
      <c r="AN666" t="s">
        <v>494</v>
      </c>
      <c r="AO666">
        <v>1521</v>
      </c>
      <c r="AQ666">
        <v>128</v>
      </c>
      <c r="AR666" s="21">
        <v>964</v>
      </c>
      <c r="AS666">
        <v>68</v>
      </c>
    </row>
    <row r="667" spans="13:46" x14ac:dyDescent="0.35">
      <c r="M667"/>
      <c r="AC667"/>
      <c r="AF667">
        <v>188</v>
      </c>
      <c r="AG667">
        <v>143829</v>
      </c>
      <c r="AH667">
        <v>1791</v>
      </c>
      <c r="AI667">
        <v>6</v>
      </c>
      <c r="AJ667">
        <v>15</v>
      </c>
      <c r="AK667">
        <v>36</v>
      </c>
      <c r="AM667" t="s">
        <v>179</v>
      </c>
      <c r="AN667" t="s">
        <v>495</v>
      </c>
      <c r="AO667">
        <v>1534</v>
      </c>
      <c r="AQ667">
        <v>139</v>
      </c>
      <c r="AR667" s="21">
        <v>3276</v>
      </c>
      <c r="AS667">
        <v>31</v>
      </c>
    </row>
    <row r="668" spans="13:46" x14ac:dyDescent="0.35">
      <c r="M668"/>
      <c r="AC668"/>
      <c r="AF668">
        <v>188</v>
      </c>
      <c r="AG668">
        <v>143829</v>
      </c>
      <c r="AH668">
        <v>1791</v>
      </c>
      <c r="AI668">
        <v>7</v>
      </c>
      <c r="AJ668">
        <v>1</v>
      </c>
      <c r="AK668">
        <v>36</v>
      </c>
      <c r="AM668" t="s">
        <v>427</v>
      </c>
      <c r="AN668" t="s">
        <v>428</v>
      </c>
      <c r="AO668">
        <v>1536</v>
      </c>
      <c r="AQ668">
        <v>106</v>
      </c>
      <c r="AR668" s="21">
        <v>1738</v>
      </c>
      <c r="AS668">
        <v>11</v>
      </c>
    </row>
    <row r="669" spans="13:46" x14ac:dyDescent="0.35">
      <c r="M669"/>
      <c r="AC669"/>
      <c r="AF669">
        <v>188</v>
      </c>
      <c r="AG669">
        <v>143829</v>
      </c>
      <c r="AH669">
        <v>1791</v>
      </c>
      <c r="AI669">
        <v>7</v>
      </c>
      <c r="AJ669">
        <v>5</v>
      </c>
      <c r="AK669">
        <v>37</v>
      </c>
      <c r="AM669" t="s">
        <v>195</v>
      </c>
      <c r="AN669" t="s">
        <v>333</v>
      </c>
      <c r="AO669">
        <v>1537</v>
      </c>
      <c r="AQ669">
        <v>140</v>
      </c>
      <c r="AR669" s="21">
        <v>111</v>
      </c>
      <c r="AS669">
        <v>27</v>
      </c>
    </row>
    <row r="670" spans="13:46" x14ac:dyDescent="0.35">
      <c r="M670"/>
      <c r="AC670"/>
      <c r="AF670">
        <v>188</v>
      </c>
      <c r="AG670">
        <v>143829</v>
      </c>
      <c r="AH670">
        <v>1791</v>
      </c>
      <c r="AI670">
        <v>7</v>
      </c>
      <c r="AJ670">
        <v>6</v>
      </c>
      <c r="AK670">
        <v>37</v>
      </c>
      <c r="AM670" t="s">
        <v>195</v>
      </c>
      <c r="AN670" t="s">
        <v>333</v>
      </c>
      <c r="AO670">
        <v>1538</v>
      </c>
      <c r="AQ670">
        <v>140</v>
      </c>
      <c r="AR670" s="21">
        <v>34</v>
      </c>
      <c r="AS670">
        <v>79</v>
      </c>
    </row>
    <row r="671" spans="13:46" x14ac:dyDescent="0.35">
      <c r="M671"/>
      <c r="AC671"/>
      <c r="AF671">
        <v>188</v>
      </c>
      <c r="AG671">
        <v>143829</v>
      </c>
      <c r="AH671">
        <v>1791</v>
      </c>
      <c r="AI671">
        <v>7</v>
      </c>
      <c r="AJ671">
        <v>6</v>
      </c>
      <c r="AK671">
        <v>37</v>
      </c>
      <c r="AM671" t="s">
        <v>26</v>
      </c>
      <c r="AN671" t="s">
        <v>496</v>
      </c>
      <c r="AO671">
        <v>1542</v>
      </c>
      <c r="AQ671">
        <v>141</v>
      </c>
      <c r="AR671" s="21">
        <v>311</v>
      </c>
      <c r="AS671">
        <v>78</v>
      </c>
    </row>
    <row r="672" spans="13:46" x14ac:dyDescent="0.35">
      <c r="M672"/>
      <c r="AC672"/>
      <c r="AF672">
        <v>188</v>
      </c>
      <c r="AG672">
        <v>143829</v>
      </c>
      <c r="AH672">
        <v>1791</v>
      </c>
      <c r="AI672">
        <v>7</v>
      </c>
      <c r="AJ672">
        <v>6</v>
      </c>
      <c r="AK672">
        <v>37</v>
      </c>
      <c r="AM672" t="s">
        <v>24</v>
      </c>
      <c r="AN672" t="s">
        <v>25</v>
      </c>
      <c r="AO672">
        <v>1546</v>
      </c>
      <c r="AQ672">
        <v>126</v>
      </c>
      <c r="AR672" s="21">
        <v>197</v>
      </c>
      <c r="AS672">
        <v>47</v>
      </c>
      <c r="AT672" s="22">
        <f>3304558.31+SUM(AR$793:AR1778)+SUM(AS$793:AS1778)/100</f>
        <v>5552902.6200000001</v>
      </c>
    </row>
    <row r="673" spans="13:45" x14ac:dyDescent="0.35">
      <c r="M673"/>
      <c r="AC673"/>
      <c r="AF673">
        <v>188</v>
      </c>
      <c r="AG673">
        <v>143829</v>
      </c>
      <c r="AH673">
        <v>1791</v>
      </c>
      <c r="AI673">
        <v>7</v>
      </c>
      <c r="AJ673">
        <v>7</v>
      </c>
      <c r="AK673">
        <v>38</v>
      </c>
      <c r="AM673" t="s">
        <v>284</v>
      </c>
      <c r="AN673" t="s">
        <v>596</v>
      </c>
      <c r="AO673">
        <v>1558</v>
      </c>
      <c r="AQ673">
        <v>111</v>
      </c>
      <c r="AR673" s="21">
        <v>716</v>
      </c>
      <c r="AS673">
        <v>12</v>
      </c>
    </row>
    <row r="674" spans="13:45" x14ac:dyDescent="0.35">
      <c r="M674"/>
      <c r="AC674"/>
      <c r="AF674">
        <v>188</v>
      </c>
      <c r="AG674">
        <v>143829</v>
      </c>
      <c r="AH674">
        <v>1791</v>
      </c>
      <c r="AI674">
        <v>7</v>
      </c>
      <c r="AJ674">
        <v>7</v>
      </c>
      <c r="AK674">
        <v>38</v>
      </c>
      <c r="AL674" t="s">
        <v>23</v>
      </c>
      <c r="AM674" t="s">
        <v>233</v>
      </c>
      <c r="AN674" t="s">
        <v>219</v>
      </c>
      <c r="AO674">
        <v>1559</v>
      </c>
      <c r="AQ674">
        <v>7</v>
      </c>
      <c r="AR674" s="21">
        <v>1667</v>
      </c>
      <c r="AS674">
        <v>46</v>
      </c>
    </row>
    <row r="675" spans="13:45" x14ac:dyDescent="0.35">
      <c r="M675"/>
      <c r="AC675"/>
      <c r="AF675">
        <v>188</v>
      </c>
      <c r="AG675">
        <v>143829</v>
      </c>
      <c r="AH675">
        <v>1791</v>
      </c>
      <c r="AI675">
        <v>7</v>
      </c>
      <c r="AJ675">
        <v>11</v>
      </c>
      <c r="AK675">
        <v>39</v>
      </c>
      <c r="AM675" t="s">
        <v>27</v>
      </c>
      <c r="AN675" t="s">
        <v>381</v>
      </c>
      <c r="AO675">
        <v>1560</v>
      </c>
      <c r="AQ675">
        <v>77</v>
      </c>
      <c r="AR675" s="21">
        <v>336</v>
      </c>
      <c r="AS675">
        <v>20</v>
      </c>
    </row>
    <row r="676" spans="13:45" x14ac:dyDescent="0.35">
      <c r="M676"/>
      <c r="AC676"/>
      <c r="AF676">
        <v>188</v>
      </c>
      <c r="AG676">
        <v>143829</v>
      </c>
      <c r="AH676">
        <v>1791</v>
      </c>
      <c r="AI676">
        <v>7</v>
      </c>
      <c r="AJ676">
        <v>11</v>
      </c>
      <c r="AK676">
        <v>39</v>
      </c>
      <c r="AM676" t="s">
        <v>33</v>
      </c>
      <c r="AN676" t="s">
        <v>49</v>
      </c>
      <c r="AO676">
        <v>1566</v>
      </c>
      <c r="AQ676">
        <v>6</v>
      </c>
      <c r="AR676" s="21">
        <v>156</v>
      </c>
      <c r="AS676">
        <v>36</v>
      </c>
    </row>
    <row r="677" spans="13:45" x14ac:dyDescent="0.35">
      <c r="M677"/>
      <c r="AC677"/>
      <c r="AF677">
        <v>188</v>
      </c>
      <c r="AG677">
        <v>143829</v>
      </c>
      <c r="AH677">
        <v>1791</v>
      </c>
      <c r="AI677">
        <v>7</v>
      </c>
      <c r="AJ677">
        <v>11</v>
      </c>
      <c r="AK677">
        <v>39</v>
      </c>
      <c r="AL677" t="s">
        <v>23</v>
      </c>
      <c r="AM677" t="s">
        <v>33</v>
      </c>
      <c r="AN677" t="s">
        <v>49</v>
      </c>
      <c r="AO677">
        <v>1567</v>
      </c>
      <c r="AQ677">
        <v>6</v>
      </c>
      <c r="AR677" s="21">
        <v>252</v>
      </c>
      <c r="AS677">
        <v>13</v>
      </c>
    </row>
    <row r="678" spans="13:45" x14ac:dyDescent="0.35">
      <c r="M678"/>
      <c r="AC678"/>
      <c r="AF678">
        <v>188</v>
      </c>
      <c r="AG678">
        <v>143829</v>
      </c>
      <c r="AH678">
        <v>1791</v>
      </c>
      <c r="AI678">
        <v>7</v>
      </c>
      <c r="AJ678">
        <v>11</v>
      </c>
      <c r="AK678">
        <v>39</v>
      </c>
      <c r="AM678" t="s">
        <v>220</v>
      </c>
      <c r="AN678" t="s">
        <v>132</v>
      </c>
      <c r="AO678">
        <v>1575</v>
      </c>
      <c r="AQ678">
        <v>55</v>
      </c>
      <c r="AR678" s="21">
        <v>578</v>
      </c>
      <c r="AS678">
        <v>44</v>
      </c>
    </row>
    <row r="679" spans="13:45" x14ac:dyDescent="0.35">
      <c r="M679"/>
      <c r="AC679"/>
      <c r="AF679">
        <v>188</v>
      </c>
      <c r="AG679">
        <v>143829</v>
      </c>
      <c r="AH679">
        <v>1791</v>
      </c>
      <c r="AI679">
        <v>7</v>
      </c>
      <c r="AJ679">
        <v>12</v>
      </c>
      <c r="AK679">
        <v>39</v>
      </c>
      <c r="AM679" t="s">
        <v>34</v>
      </c>
      <c r="AN679" t="s">
        <v>132</v>
      </c>
      <c r="AO679">
        <v>1576</v>
      </c>
      <c r="AQ679">
        <v>197</v>
      </c>
      <c r="AR679" s="21">
        <v>1534</v>
      </c>
      <c r="AS679">
        <v>12</v>
      </c>
    </row>
    <row r="680" spans="13:45" x14ac:dyDescent="0.35">
      <c r="M680"/>
      <c r="AC680"/>
      <c r="AF680">
        <v>188</v>
      </c>
      <c r="AG680">
        <v>143829</v>
      </c>
      <c r="AH680">
        <v>1791</v>
      </c>
      <c r="AI680">
        <v>7</v>
      </c>
      <c r="AJ680">
        <v>12</v>
      </c>
      <c r="AK680">
        <v>40</v>
      </c>
      <c r="AM680" t="s">
        <v>34</v>
      </c>
      <c r="AN680" t="s">
        <v>132</v>
      </c>
      <c r="AO680">
        <v>1577</v>
      </c>
      <c r="AQ680">
        <v>197</v>
      </c>
      <c r="AR680" s="21">
        <v>4419</v>
      </c>
      <c r="AS680">
        <v>41</v>
      </c>
    </row>
    <row r="681" spans="13:45" x14ac:dyDescent="0.35">
      <c r="M681"/>
      <c r="AC681"/>
      <c r="AF681">
        <v>188</v>
      </c>
      <c r="AG681">
        <v>143829</v>
      </c>
      <c r="AH681">
        <v>1791</v>
      </c>
      <c r="AI681">
        <v>7</v>
      </c>
      <c r="AJ681">
        <v>12</v>
      </c>
      <c r="AK681">
        <v>40</v>
      </c>
      <c r="AM681" t="s">
        <v>497</v>
      </c>
      <c r="AN681" t="s">
        <v>311</v>
      </c>
      <c r="AO681">
        <v>1578</v>
      </c>
      <c r="AQ681">
        <v>193</v>
      </c>
      <c r="AR681" s="21">
        <v>435</v>
      </c>
      <c r="AS681">
        <v>70</v>
      </c>
    </row>
    <row r="682" spans="13:45" x14ac:dyDescent="0.35">
      <c r="M682"/>
      <c r="AC682"/>
      <c r="AF682">
        <v>188</v>
      </c>
      <c r="AG682">
        <v>143829</v>
      </c>
      <c r="AH682">
        <v>1791</v>
      </c>
      <c r="AI682">
        <v>7</v>
      </c>
      <c r="AJ682">
        <v>12</v>
      </c>
      <c r="AK682">
        <v>40</v>
      </c>
      <c r="AM682" t="s">
        <v>148</v>
      </c>
      <c r="AN682" t="s">
        <v>149</v>
      </c>
      <c r="AO682">
        <v>1579</v>
      </c>
      <c r="AQ682">
        <v>9</v>
      </c>
      <c r="AR682" s="21">
        <v>955</v>
      </c>
      <c r="AS682">
        <v>71</v>
      </c>
    </row>
    <row r="683" spans="13:45" x14ac:dyDescent="0.35">
      <c r="M683"/>
      <c r="AC683"/>
      <c r="AF683">
        <v>188</v>
      </c>
      <c r="AG683">
        <v>143829</v>
      </c>
      <c r="AH683">
        <v>1791</v>
      </c>
      <c r="AI683">
        <v>7</v>
      </c>
      <c r="AJ683">
        <v>13</v>
      </c>
      <c r="AK683">
        <v>40</v>
      </c>
      <c r="AM683" t="s">
        <v>27</v>
      </c>
      <c r="AN683" t="s">
        <v>498</v>
      </c>
      <c r="AO683">
        <v>1580</v>
      </c>
      <c r="AQ683">
        <v>51</v>
      </c>
      <c r="AR683" s="21">
        <v>112</v>
      </c>
      <c r="AS683">
        <v>60</v>
      </c>
    </row>
    <row r="684" spans="13:45" x14ac:dyDescent="0.35">
      <c r="M684"/>
      <c r="AC684"/>
      <c r="AF684">
        <v>188</v>
      </c>
      <c r="AG684">
        <v>143834</v>
      </c>
      <c r="AH684">
        <v>1791</v>
      </c>
      <c r="AI684">
        <v>7</v>
      </c>
      <c r="AJ684">
        <v>13</v>
      </c>
      <c r="AK684">
        <v>40</v>
      </c>
      <c r="AM684" t="s">
        <v>167</v>
      </c>
      <c r="AN684" t="s">
        <v>45</v>
      </c>
      <c r="AO684">
        <v>1581</v>
      </c>
      <c r="AQ684">
        <v>143</v>
      </c>
      <c r="AR684" s="21">
        <v>470</v>
      </c>
      <c r="AS684">
        <v>59</v>
      </c>
    </row>
    <row r="685" spans="13:45" x14ac:dyDescent="0.35">
      <c r="M685"/>
      <c r="AC685"/>
      <c r="AF685">
        <v>188</v>
      </c>
      <c r="AG685">
        <v>143834</v>
      </c>
      <c r="AH685">
        <v>1791</v>
      </c>
      <c r="AI685">
        <v>7</v>
      </c>
      <c r="AJ685">
        <v>13</v>
      </c>
      <c r="AK685">
        <v>40</v>
      </c>
      <c r="AM685" t="s">
        <v>499</v>
      </c>
      <c r="AN685" t="s">
        <v>500</v>
      </c>
      <c r="AO685">
        <v>1582</v>
      </c>
      <c r="AQ685">
        <v>87</v>
      </c>
      <c r="AR685" s="21">
        <v>1294</v>
      </c>
      <c r="AS685">
        <v>22</v>
      </c>
    </row>
    <row r="686" spans="13:45" x14ac:dyDescent="0.35">
      <c r="M686"/>
      <c r="AC686"/>
      <c r="AF686">
        <v>188</v>
      </c>
      <c r="AG686">
        <v>143834</v>
      </c>
      <c r="AH686">
        <v>1791</v>
      </c>
      <c r="AI686">
        <v>7</v>
      </c>
      <c r="AJ686">
        <v>13</v>
      </c>
      <c r="AK686">
        <v>40</v>
      </c>
      <c r="AM686" t="s">
        <v>501</v>
      </c>
      <c r="AN686" t="s">
        <v>502</v>
      </c>
      <c r="AO686">
        <v>1572</v>
      </c>
      <c r="AQ686">
        <v>143</v>
      </c>
      <c r="AR686" s="21">
        <v>79</v>
      </c>
      <c r="AS686">
        <v>84</v>
      </c>
    </row>
    <row r="687" spans="13:45" x14ac:dyDescent="0.35">
      <c r="M687"/>
      <c r="AC687"/>
      <c r="AF687">
        <v>188</v>
      </c>
      <c r="AG687">
        <v>143834</v>
      </c>
      <c r="AH687">
        <v>1791</v>
      </c>
      <c r="AI687">
        <v>7</v>
      </c>
      <c r="AJ687">
        <v>13</v>
      </c>
      <c r="AK687">
        <v>40</v>
      </c>
      <c r="AM687" t="s">
        <v>40</v>
      </c>
      <c r="AN687" t="s">
        <v>48</v>
      </c>
      <c r="AO687">
        <v>1573</v>
      </c>
      <c r="AQ687">
        <v>12</v>
      </c>
      <c r="AR687" s="21">
        <v>293</v>
      </c>
      <c r="AS687">
        <v>98</v>
      </c>
    </row>
    <row r="688" spans="13:45" x14ac:dyDescent="0.35">
      <c r="M688"/>
      <c r="AC688"/>
      <c r="AF688">
        <v>188</v>
      </c>
      <c r="AG688">
        <v>143834</v>
      </c>
      <c r="AH688">
        <v>1791</v>
      </c>
      <c r="AI688">
        <v>7</v>
      </c>
      <c r="AJ688">
        <v>15</v>
      </c>
      <c r="AK688">
        <v>41</v>
      </c>
      <c r="AM688" t="s">
        <v>503</v>
      </c>
      <c r="AN688" t="s">
        <v>504</v>
      </c>
      <c r="AO688">
        <v>1582</v>
      </c>
      <c r="AQ688">
        <v>144</v>
      </c>
      <c r="AR688" s="21">
        <v>2150</v>
      </c>
      <c r="AS688">
        <v>56</v>
      </c>
    </row>
    <row r="689" spans="13:46" x14ac:dyDescent="0.35">
      <c r="M689"/>
      <c r="AC689"/>
      <c r="AF689">
        <v>188</v>
      </c>
      <c r="AG689">
        <v>143834</v>
      </c>
      <c r="AH689">
        <v>1791</v>
      </c>
      <c r="AI689">
        <v>7</v>
      </c>
      <c r="AJ689">
        <v>15</v>
      </c>
      <c r="AK689">
        <v>41</v>
      </c>
      <c r="AM689" t="s">
        <v>27</v>
      </c>
      <c r="AN689" t="s">
        <v>172</v>
      </c>
      <c r="AO689">
        <v>1638</v>
      </c>
      <c r="AQ689">
        <v>45</v>
      </c>
      <c r="AR689" s="21">
        <v>5000</v>
      </c>
      <c r="AS689">
        <v>0</v>
      </c>
    </row>
    <row r="690" spans="13:46" x14ac:dyDescent="0.35">
      <c r="M690"/>
      <c r="AC690"/>
      <c r="AF690">
        <v>188</v>
      </c>
      <c r="AG690">
        <v>143834</v>
      </c>
      <c r="AH690">
        <v>1791</v>
      </c>
      <c r="AI690">
        <v>7</v>
      </c>
      <c r="AJ690">
        <v>16</v>
      </c>
      <c r="AK690">
        <v>41</v>
      </c>
      <c r="AM690" t="s">
        <v>148</v>
      </c>
      <c r="AN690" t="s">
        <v>149</v>
      </c>
      <c r="AO690">
        <v>1639</v>
      </c>
      <c r="AQ690">
        <v>9</v>
      </c>
      <c r="AR690" s="21">
        <v>7703</v>
      </c>
      <c r="AS690">
        <v>38</v>
      </c>
    </row>
    <row r="691" spans="13:46" x14ac:dyDescent="0.35">
      <c r="M691"/>
      <c r="AC691"/>
      <c r="AF691">
        <v>188</v>
      </c>
      <c r="AG691">
        <v>143834</v>
      </c>
      <c r="AH691">
        <v>1791</v>
      </c>
      <c r="AI691">
        <v>7</v>
      </c>
      <c r="AJ691">
        <v>16</v>
      </c>
      <c r="AK691">
        <v>41</v>
      </c>
      <c r="AM691" t="s">
        <v>148</v>
      </c>
      <c r="AN691" t="s">
        <v>149</v>
      </c>
      <c r="AO691">
        <v>1640</v>
      </c>
      <c r="AQ691">
        <v>9</v>
      </c>
      <c r="AR691" s="21">
        <v>1591</v>
      </c>
      <c r="AS691">
        <v>5</v>
      </c>
    </row>
    <row r="692" spans="13:46" x14ac:dyDescent="0.35">
      <c r="M692"/>
      <c r="AC692"/>
      <c r="AF692">
        <v>188</v>
      </c>
      <c r="AG692">
        <v>143834</v>
      </c>
      <c r="AH692">
        <v>1791</v>
      </c>
      <c r="AI692">
        <v>7</v>
      </c>
      <c r="AJ692">
        <v>16</v>
      </c>
      <c r="AK692">
        <v>41</v>
      </c>
      <c r="AM692" t="s">
        <v>148</v>
      </c>
      <c r="AN692" t="s">
        <v>149</v>
      </c>
      <c r="AO692">
        <v>1641</v>
      </c>
      <c r="AQ692">
        <v>107</v>
      </c>
      <c r="AR692" s="21">
        <v>4002</v>
      </c>
      <c r="AS692">
        <v>35</v>
      </c>
    </row>
    <row r="693" spans="13:46" x14ac:dyDescent="0.35">
      <c r="M693"/>
      <c r="AC693"/>
      <c r="AF693">
        <v>188</v>
      </c>
      <c r="AG693">
        <v>143834</v>
      </c>
      <c r="AH693">
        <v>1791</v>
      </c>
      <c r="AI693">
        <v>7</v>
      </c>
      <c r="AJ693">
        <v>16</v>
      </c>
      <c r="AK693">
        <v>41</v>
      </c>
      <c r="AM693" t="s">
        <v>185</v>
      </c>
      <c r="AN693" t="s">
        <v>288</v>
      </c>
      <c r="AO693">
        <v>1642</v>
      </c>
      <c r="AQ693">
        <v>26</v>
      </c>
      <c r="AR693" s="21">
        <v>144</v>
      </c>
      <c r="AS693">
        <v>96</v>
      </c>
      <c r="AT693" s="22">
        <f>3304558.31+SUM(AR$1283:AR1306)+SUM(AS$1283:AS1306)/100</f>
        <v>3370322.84</v>
      </c>
    </row>
    <row r="694" spans="13:46" x14ac:dyDescent="0.35">
      <c r="M694"/>
      <c r="AC694"/>
      <c r="AF694">
        <v>188</v>
      </c>
      <c r="AG694">
        <v>143834</v>
      </c>
      <c r="AH694">
        <v>1791</v>
      </c>
      <c r="AI694">
        <v>7</v>
      </c>
      <c r="AJ694">
        <v>16</v>
      </c>
      <c r="AK694">
        <v>41</v>
      </c>
      <c r="AM694" t="s">
        <v>185</v>
      </c>
      <c r="AN694" t="s">
        <v>288</v>
      </c>
      <c r="AO694">
        <v>1643</v>
      </c>
      <c r="AQ694">
        <v>26</v>
      </c>
      <c r="AR694" s="21">
        <v>70</v>
      </c>
      <c r="AS694">
        <v>56</v>
      </c>
    </row>
    <row r="695" spans="13:46" x14ac:dyDescent="0.35">
      <c r="M695"/>
      <c r="AC695"/>
      <c r="AF695">
        <v>188</v>
      </c>
      <c r="AG695">
        <v>143834</v>
      </c>
      <c r="AH695">
        <v>1791</v>
      </c>
      <c r="AI695">
        <v>7</v>
      </c>
      <c r="AJ695">
        <v>18</v>
      </c>
      <c r="AK695">
        <v>41</v>
      </c>
      <c r="AM695" t="s">
        <v>24</v>
      </c>
      <c r="AN695" t="s">
        <v>505</v>
      </c>
      <c r="AO695">
        <v>1644</v>
      </c>
      <c r="AQ695">
        <v>145</v>
      </c>
      <c r="AR695" s="21">
        <v>1489</v>
      </c>
      <c r="AS695">
        <v>94</v>
      </c>
    </row>
    <row r="696" spans="13:46" x14ac:dyDescent="0.35">
      <c r="M696"/>
      <c r="AC696"/>
      <c r="AF696">
        <v>188</v>
      </c>
      <c r="AG696">
        <v>143834</v>
      </c>
      <c r="AH696">
        <v>1791</v>
      </c>
      <c r="AI696">
        <v>7</v>
      </c>
      <c r="AJ696">
        <v>18</v>
      </c>
      <c r="AK696">
        <v>41</v>
      </c>
      <c r="AM696" t="s">
        <v>34</v>
      </c>
      <c r="AN696" t="s">
        <v>132</v>
      </c>
      <c r="AO696">
        <v>1645</v>
      </c>
      <c r="AQ696">
        <v>52</v>
      </c>
      <c r="AR696" s="21">
        <v>2303</v>
      </c>
      <c r="AS696">
        <v>25</v>
      </c>
    </row>
    <row r="697" spans="13:46" x14ac:dyDescent="0.35">
      <c r="M697"/>
      <c r="AC697"/>
      <c r="AF697">
        <v>188</v>
      </c>
      <c r="AG697">
        <v>143834</v>
      </c>
      <c r="AH697">
        <v>1791</v>
      </c>
      <c r="AI697">
        <v>7</v>
      </c>
      <c r="AJ697">
        <v>18</v>
      </c>
      <c r="AK697">
        <v>41</v>
      </c>
      <c r="AM697" t="s">
        <v>30</v>
      </c>
      <c r="AN697" t="s">
        <v>38</v>
      </c>
      <c r="AO697">
        <v>1646</v>
      </c>
      <c r="AQ697">
        <v>43</v>
      </c>
      <c r="AR697" s="21">
        <v>576</v>
      </c>
      <c r="AS697">
        <v>0</v>
      </c>
    </row>
    <row r="698" spans="13:46" x14ac:dyDescent="0.35">
      <c r="M698"/>
      <c r="AC698"/>
      <c r="AF698">
        <v>188</v>
      </c>
      <c r="AG698">
        <v>143834</v>
      </c>
      <c r="AH698">
        <v>1791</v>
      </c>
      <c r="AI698">
        <v>7</v>
      </c>
      <c r="AJ698">
        <v>18</v>
      </c>
      <c r="AK698">
        <v>42</v>
      </c>
      <c r="AM698" t="s">
        <v>506</v>
      </c>
      <c r="AN698" t="s">
        <v>507</v>
      </c>
      <c r="AO698">
        <v>1648</v>
      </c>
      <c r="AQ698">
        <v>90</v>
      </c>
      <c r="AR698" s="21">
        <v>7018</v>
      </c>
      <c r="AS698">
        <v>68</v>
      </c>
    </row>
    <row r="699" spans="13:46" x14ac:dyDescent="0.35">
      <c r="M699"/>
      <c r="AC699"/>
      <c r="AF699">
        <v>188</v>
      </c>
      <c r="AG699">
        <v>143834</v>
      </c>
      <c r="AH699">
        <v>1791</v>
      </c>
      <c r="AI699">
        <v>7</v>
      </c>
      <c r="AJ699">
        <v>18</v>
      </c>
      <c r="AK699">
        <v>42</v>
      </c>
      <c r="AM699" t="s">
        <v>36</v>
      </c>
      <c r="AN699" t="s">
        <v>47</v>
      </c>
      <c r="AO699">
        <v>1647</v>
      </c>
      <c r="AQ699">
        <v>53</v>
      </c>
      <c r="AR699" s="21">
        <v>1474</v>
      </c>
      <c r="AS699">
        <v>60</v>
      </c>
    </row>
    <row r="700" spans="13:46" x14ac:dyDescent="0.35">
      <c r="M700"/>
      <c r="AC700"/>
      <c r="AF700">
        <v>188</v>
      </c>
      <c r="AG700">
        <v>143834</v>
      </c>
      <c r="AH700">
        <v>1791</v>
      </c>
      <c r="AI700">
        <v>7</v>
      </c>
      <c r="AJ700">
        <v>18</v>
      </c>
      <c r="AK700">
        <v>42</v>
      </c>
      <c r="AM700" t="s">
        <v>87</v>
      </c>
      <c r="AN700" t="s">
        <v>88</v>
      </c>
      <c r="AO700">
        <v>1649</v>
      </c>
      <c r="AQ700">
        <v>194</v>
      </c>
      <c r="AR700" s="21">
        <v>10</v>
      </c>
      <c r="AS700">
        <v>26</v>
      </c>
    </row>
    <row r="701" spans="13:46" x14ac:dyDescent="0.35">
      <c r="M701"/>
      <c r="AC701"/>
      <c r="AF701">
        <v>188</v>
      </c>
      <c r="AG701">
        <v>143834</v>
      </c>
      <c r="AH701">
        <v>1791</v>
      </c>
      <c r="AI701">
        <v>7</v>
      </c>
      <c r="AJ701">
        <v>18</v>
      </c>
      <c r="AK701">
        <v>42</v>
      </c>
      <c r="AM701" t="s">
        <v>87</v>
      </c>
      <c r="AN701" t="s">
        <v>88</v>
      </c>
      <c r="AO701">
        <v>1650</v>
      </c>
      <c r="AQ701">
        <v>194</v>
      </c>
      <c r="AR701" s="21">
        <v>180</v>
      </c>
      <c r="AS701">
        <v>62</v>
      </c>
    </row>
    <row r="702" spans="13:46" x14ac:dyDescent="0.35">
      <c r="M702"/>
      <c r="AC702"/>
      <c r="AF702">
        <v>188</v>
      </c>
      <c r="AG702">
        <v>143834</v>
      </c>
      <c r="AH702">
        <v>1791</v>
      </c>
      <c r="AI702">
        <v>7</v>
      </c>
      <c r="AJ702">
        <v>18</v>
      </c>
      <c r="AK702">
        <v>42</v>
      </c>
      <c r="AM702" t="s">
        <v>35</v>
      </c>
      <c r="AN702" t="s">
        <v>508</v>
      </c>
      <c r="AO702">
        <v>1655</v>
      </c>
      <c r="AQ702">
        <v>166</v>
      </c>
      <c r="AR702" s="21">
        <v>8</v>
      </c>
      <c r="AS702">
        <v>93</v>
      </c>
    </row>
    <row r="703" spans="13:46" x14ac:dyDescent="0.35">
      <c r="M703"/>
      <c r="AC703"/>
      <c r="AF703">
        <v>189</v>
      </c>
      <c r="AG703">
        <v>143839</v>
      </c>
      <c r="AH703">
        <v>1791</v>
      </c>
      <c r="AI703">
        <v>7</v>
      </c>
      <c r="AJ703">
        <v>18</v>
      </c>
      <c r="AK703">
        <v>42</v>
      </c>
      <c r="AM703" t="s">
        <v>233</v>
      </c>
      <c r="AN703" t="s">
        <v>219</v>
      </c>
      <c r="AO703">
        <v>1657</v>
      </c>
      <c r="AQ703">
        <v>7</v>
      </c>
      <c r="AR703" s="21">
        <v>3517</v>
      </c>
      <c r="AS703">
        <v>45</v>
      </c>
    </row>
    <row r="704" spans="13:46" x14ac:dyDescent="0.35">
      <c r="M704"/>
      <c r="AC704"/>
      <c r="AF704">
        <v>189</v>
      </c>
      <c r="AG704">
        <v>143839</v>
      </c>
      <c r="AH704">
        <v>1791</v>
      </c>
      <c r="AI704">
        <v>7</v>
      </c>
      <c r="AJ704">
        <v>19</v>
      </c>
      <c r="AK704">
        <v>42</v>
      </c>
      <c r="AM704" t="s">
        <v>33</v>
      </c>
      <c r="AN704" t="s">
        <v>58</v>
      </c>
      <c r="AO704">
        <v>1658</v>
      </c>
      <c r="AQ704">
        <v>81</v>
      </c>
      <c r="AR704" s="21">
        <v>1715</v>
      </c>
      <c r="AS704">
        <v>77</v>
      </c>
      <c r="AT704" s="22">
        <f>3334641.38+SUM(AR$1235:AR1395)+SUM(AS$1235:AS1395)/100</f>
        <v>3714011.86</v>
      </c>
    </row>
    <row r="705" spans="13:45" x14ac:dyDescent="0.35">
      <c r="M705"/>
      <c r="AC705"/>
      <c r="AF705">
        <v>189</v>
      </c>
      <c r="AG705">
        <v>143839</v>
      </c>
      <c r="AH705">
        <v>1791</v>
      </c>
      <c r="AI705">
        <v>7</v>
      </c>
      <c r="AJ705">
        <v>19</v>
      </c>
      <c r="AK705">
        <v>42</v>
      </c>
      <c r="AM705" t="s">
        <v>28</v>
      </c>
      <c r="AN705" t="s">
        <v>29</v>
      </c>
      <c r="AO705">
        <v>1675</v>
      </c>
      <c r="AQ705">
        <v>30</v>
      </c>
      <c r="AR705" s="21">
        <v>2439</v>
      </c>
      <c r="AS705">
        <v>51</v>
      </c>
    </row>
    <row r="706" spans="13:45" x14ac:dyDescent="0.35">
      <c r="M706"/>
      <c r="AC706"/>
      <c r="AF706">
        <v>189</v>
      </c>
      <c r="AG706">
        <v>143839</v>
      </c>
      <c r="AH706">
        <v>1791</v>
      </c>
      <c r="AI706">
        <v>7</v>
      </c>
      <c r="AJ706">
        <v>19</v>
      </c>
      <c r="AK706">
        <v>42</v>
      </c>
      <c r="AM706" t="s">
        <v>28</v>
      </c>
      <c r="AN706" t="s">
        <v>29</v>
      </c>
      <c r="AO706">
        <v>1676</v>
      </c>
      <c r="AQ706">
        <v>30</v>
      </c>
      <c r="AR706" s="21">
        <v>2301</v>
      </c>
      <c r="AS706">
        <v>39</v>
      </c>
    </row>
    <row r="707" spans="13:45" x14ac:dyDescent="0.35">
      <c r="M707"/>
      <c r="AC707"/>
      <c r="AF707">
        <v>189</v>
      </c>
      <c r="AG707">
        <v>143839</v>
      </c>
      <c r="AH707">
        <v>1791</v>
      </c>
      <c r="AI707">
        <v>7</v>
      </c>
      <c r="AJ707">
        <v>21</v>
      </c>
      <c r="AK707">
        <v>43</v>
      </c>
      <c r="AM707" t="s">
        <v>42</v>
      </c>
      <c r="AN707" t="s">
        <v>247</v>
      </c>
      <c r="AO707">
        <v>1677</v>
      </c>
      <c r="AQ707">
        <v>2</v>
      </c>
      <c r="AR707" s="21">
        <v>161</v>
      </c>
      <c r="AS707">
        <v>20</v>
      </c>
    </row>
    <row r="708" spans="13:45" x14ac:dyDescent="0.35">
      <c r="M708"/>
      <c r="AC708"/>
      <c r="AF708">
        <v>189</v>
      </c>
      <c r="AG708">
        <v>143839</v>
      </c>
      <c r="AH708">
        <v>1791</v>
      </c>
      <c r="AI708">
        <v>7</v>
      </c>
      <c r="AJ708">
        <v>21</v>
      </c>
      <c r="AK708">
        <v>43</v>
      </c>
      <c r="AM708" t="s">
        <v>332</v>
      </c>
      <c r="AN708" t="s">
        <v>333</v>
      </c>
      <c r="AO708">
        <v>1689</v>
      </c>
      <c r="AQ708">
        <v>46</v>
      </c>
      <c r="AR708" s="21">
        <v>1413</v>
      </c>
      <c r="AS708">
        <v>7</v>
      </c>
    </row>
    <row r="709" spans="13:45" x14ac:dyDescent="0.35">
      <c r="M709"/>
      <c r="AC709"/>
      <c r="AF709">
        <v>189</v>
      </c>
      <c r="AG709">
        <v>143839</v>
      </c>
      <c r="AH709">
        <v>1791</v>
      </c>
      <c r="AI709">
        <v>7</v>
      </c>
      <c r="AJ709">
        <v>21</v>
      </c>
      <c r="AK709">
        <v>43</v>
      </c>
      <c r="AM709" t="s">
        <v>36</v>
      </c>
      <c r="AN709" t="s">
        <v>509</v>
      </c>
      <c r="AO709">
        <v>1690</v>
      </c>
      <c r="AQ709">
        <v>149</v>
      </c>
      <c r="AR709" s="21">
        <v>175</v>
      </c>
      <c r="AS709">
        <v>14</v>
      </c>
    </row>
    <row r="710" spans="13:45" x14ac:dyDescent="0.35">
      <c r="M710"/>
      <c r="AC710"/>
      <c r="AF710">
        <v>189</v>
      </c>
      <c r="AG710">
        <v>143839</v>
      </c>
      <c r="AH710">
        <v>1791</v>
      </c>
      <c r="AI710">
        <v>7</v>
      </c>
      <c r="AJ710">
        <v>22</v>
      </c>
      <c r="AK710">
        <v>44</v>
      </c>
      <c r="AM710" t="s">
        <v>377</v>
      </c>
      <c r="AN710" t="s">
        <v>510</v>
      </c>
      <c r="AO710">
        <v>1691</v>
      </c>
      <c r="AQ710">
        <v>149</v>
      </c>
      <c r="AR710" s="21">
        <v>111</v>
      </c>
      <c r="AS710">
        <v>49</v>
      </c>
    </row>
    <row r="711" spans="13:45" x14ac:dyDescent="0.35">
      <c r="M711"/>
      <c r="AC711"/>
      <c r="AF711">
        <v>189</v>
      </c>
      <c r="AG711">
        <v>143839</v>
      </c>
      <c r="AH711">
        <v>1791</v>
      </c>
      <c r="AI711">
        <v>7</v>
      </c>
      <c r="AJ711">
        <v>22</v>
      </c>
      <c r="AK711">
        <v>44</v>
      </c>
      <c r="AM711" t="s">
        <v>104</v>
      </c>
      <c r="AN711" t="s">
        <v>511</v>
      </c>
      <c r="AO711">
        <v>1696</v>
      </c>
      <c r="AQ711">
        <v>150</v>
      </c>
      <c r="AR711" s="21">
        <v>900</v>
      </c>
      <c r="AS711">
        <v>0</v>
      </c>
    </row>
    <row r="712" spans="13:45" x14ac:dyDescent="0.35">
      <c r="M712"/>
      <c r="AC712"/>
      <c r="AF712">
        <v>189</v>
      </c>
      <c r="AG712">
        <v>143839</v>
      </c>
      <c r="AH712">
        <v>1791</v>
      </c>
      <c r="AI712">
        <v>7</v>
      </c>
      <c r="AJ712">
        <v>22</v>
      </c>
      <c r="AK712">
        <v>44</v>
      </c>
      <c r="AM712" t="s">
        <v>233</v>
      </c>
      <c r="AN712" t="s">
        <v>219</v>
      </c>
      <c r="AO712">
        <v>1697</v>
      </c>
      <c r="AQ712">
        <v>7</v>
      </c>
      <c r="AR712" s="21">
        <v>2048</v>
      </c>
      <c r="AS712">
        <v>53</v>
      </c>
    </row>
    <row r="713" spans="13:45" x14ac:dyDescent="0.35">
      <c r="M713"/>
      <c r="AC713"/>
      <c r="AF713">
        <v>189</v>
      </c>
      <c r="AG713">
        <v>143839</v>
      </c>
      <c r="AH713">
        <v>1791</v>
      </c>
      <c r="AI713">
        <v>7</v>
      </c>
      <c r="AJ713">
        <v>22</v>
      </c>
      <c r="AK713">
        <v>44</v>
      </c>
      <c r="AM713" t="s">
        <v>310</v>
      </c>
      <c r="AN713" t="s">
        <v>512</v>
      </c>
      <c r="AO713">
        <v>1698</v>
      </c>
      <c r="AQ713">
        <v>150</v>
      </c>
      <c r="AR713" s="21">
        <v>575</v>
      </c>
      <c r="AS713">
        <v>55</v>
      </c>
    </row>
    <row r="714" spans="13:45" x14ac:dyDescent="0.35">
      <c r="M714"/>
      <c r="AC714"/>
      <c r="AF714">
        <v>189</v>
      </c>
      <c r="AG714">
        <v>143839</v>
      </c>
      <c r="AH714">
        <v>1791</v>
      </c>
      <c r="AI714">
        <v>7</v>
      </c>
      <c r="AJ714">
        <v>22</v>
      </c>
      <c r="AK714">
        <v>44</v>
      </c>
      <c r="AM714" t="s">
        <v>330</v>
      </c>
      <c r="AN714" t="s">
        <v>513</v>
      </c>
      <c r="AO714">
        <v>1702</v>
      </c>
      <c r="AQ714">
        <v>198</v>
      </c>
      <c r="AR714" s="21">
        <v>996</v>
      </c>
      <c r="AS714">
        <v>69</v>
      </c>
    </row>
    <row r="715" spans="13:45" x14ac:dyDescent="0.35">
      <c r="M715"/>
      <c r="AC715"/>
      <c r="AF715">
        <v>189</v>
      </c>
      <c r="AG715">
        <v>143839</v>
      </c>
      <c r="AH715">
        <v>1791</v>
      </c>
      <c r="AI715">
        <v>7</v>
      </c>
      <c r="AJ715">
        <v>22</v>
      </c>
      <c r="AK715">
        <v>44</v>
      </c>
      <c r="AM715" t="s">
        <v>233</v>
      </c>
      <c r="AN715" t="s">
        <v>219</v>
      </c>
      <c r="AO715">
        <v>1707</v>
      </c>
      <c r="AQ715">
        <v>7</v>
      </c>
      <c r="AR715" s="21">
        <v>474</v>
      </c>
      <c r="AS715">
        <v>57</v>
      </c>
    </row>
    <row r="716" spans="13:45" x14ac:dyDescent="0.35">
      <c r="M716"/>
      <c r="AC716"/>
      <c r="AF716">
        <v>189</v>
      </c>
      <c r="AG716">
        <v>143839</v>
      </c>
      <c r="AH716">
        <v>1791</v>
      </c>
      <c r="AI716">
        <v>7</v>
      </c>
      <c r="AJ716">
        <v>23</v>
      </c>
      <c r="AK716">
        <v>44</v>
      </c>
      <c r="AM716" t="s">
        <v>24</v>
      </c>
      <c r="AN716" t="s">
        <v>83</v>
      </c>
      <c r="AO716">
        <v>1708</v>
      </c>
      <c r="AQ716">
        <v>195</v>
      </c>
      <c r="AR716" s="21">
        <v>88</v>
      </c>
      <c r="AS716">
        <v>11</v>
      </c>
    </row>
    <row r="717" spans="13:45" x14ac:dyDescent="0.35">
      <c r="M717"/>
      <c r="AC717"/>
      <c r="AF717">
        <v>189</v>
      </c>
      <c r="AG717">
        <v>143839</v>
      </c>
      <c r="AH717">
        <v>1791</v>
      </c>
      <c r="AI717">
        <v>7</v>
      </c>
      <c r="AJ717">
        <v>25</v>
      </c>
      <c r="AK717">
        <v>45</v>
      </c>
      <c r="AM717" t="s">
        <v>514</v>
      </c>
      <c r="AN717" t="s">
        <v>84</v>
      </c>
      <c r="AO717">
        <v>1709</v>
      </c>
      <c r="AQ717">
        <v>191</v>
      </c>
      <c r="AR717" s="21">
        <v>28</v>
      </c>
      <c r="AS717">
        <v>28</v>
      </c>
    </row>
    <row r="718" spans="13:45" x14ac:dyDescent="0.35">
      <c r="M718"/>
      <c r="AC718"/>
      <c r="AF718">
        <v>189</v>
      </c>
      <c r="AG718">
        <v>143839</v>
      </c>
      <c r="AH718">
        <v>1791</v>
      </c>
      <c r="AI718">
        <v>7</v>
      </c>
      <c r="AJ718">
        <v>25</v>
      </c>
      <c r="AK718">
        <v>45</v>
      </c>
      <c r="AM718" t="s">
        <v>514</v>
      </c>
      <c r="AN718" t="s">
        <v>515</v>
      </c>
      <c r="AO718">
        <v>1710</v>
      </c>
      <c r="AQ718">
        <v>153</v>
      </c>
      <c r="AR718" s="21">
        <v>491</v>
      </c>
      <c r="AS718">
        <v>4</v>
      </c>
    </row>
    <row r="719" spans="13:45" x14ac:dyDescent="0.35">
      <c r="M719"/>
      <c r="AC719"/>
      <c r="AF719">
        <v>189</v>
      </c>
      <c r="AG719">
        <v>143839</v>
      </c>
      <c r="AH719">
        <v>1791</v>
      </c>
      <c r="AI719">
        <v>7</v>
      </c>
      <c r="AJ719">
        <v>25</v>
      </c>
      <c r="AK719">
        <v>45</v>
      </c>
      <c r="AM719" t="s">
        <v>516</v>
      </c>
      <c r="AN719" t="s">
        <v>84</v>
      </c>
      <c r="AO719">
        <v>1713</v>
      </c>
      <c r="AQ719">
        <v>152</v>
      </c>
      <c r="AR719" s="21">
        <v>1715</v>
      </c>
      <c r="AS719">
        <v>83</v>
      </c>
    </row>
    <row r="720" spans="13:45" x14ac:dyDescent="0.35">
      <c r="M720"/>
      <c r="AC720"/>
      <c r="AF720">
        <v>189</v>
      </c>
      <c r="AG720">
        <v>143839</v>
      </c>
      <c r="AH720">
        <v>1791</v>
      </c>
      <c r="AI720">
        <v>7</v>
      </c>
      <c r="AJ720">
        <v>25</v>
      </c>
      <c r="AK720">
        <v>45</v>
      </c>
      <c r="AM720" t="s">
        <v>34</v>
      </c>
      <c r="AN720" t="s">
        <v>132</v>
      </c>
      <c r="AO720">
        <v>1714</v>
      </c>
      <c r="AQ720">
        <v>52</v>
      </c>
      <c r="AR720" s="21">
        <v>2626</v>
      </c>
      <c r="AS720">
        <v>0</v>
      </c>
    </row>
    <row r="721" spans="13:46" x14ac:dyDescent="0.35">
      <c r="M721"/>
      <c r="AC721"/>
      <c r="AF721">
        <v>189</v>
      </c>
      <c r="AG721">
        <v>143839</v>
      </c>
      <c r="AH721">
        <v>1791</v>
      </c>
      <c r="AI721">
        <v>7</v>
      </c>
      <c r="AJ721">
        <v>25</v>
      </c>
      <c r="AK721">
        <v>45</v>
      </c>
      <c r="AM721" t="s">
        <v>26</v>
      </c>
      <c r="AN721" t="s">
        <v>372</v>
      </c>
      <c r="AO721">
        <v>1717</v>
      </c>
      <c r="AQ721">
        <v>116</v>
      </c>
      <c r="AR721" s="21">
        <v>2766</v>
      </c>
      <c r="AS721">
        <v>23</v>
      </c>
    </row>
    <row r="722" spans="13:46" x14ac:dyDescent="0.35">
      <c r="M722"/>
      <c r="AC722"/>
      <c r="AF722">
        <v>189</v>
      </c>
      <c r="AG722">
        <v>143839</v>
      </c>
      <c r="AH722">
        <v>1791</v>
      </c>
      <c r="AI722">
        <v>7</v>
      </c>
      <c r="AJ722">
        <v>25</v>
      </c>
      <c r="AK722">
        <v>45</v>
      </c>
      <c r="AM722" t="s">
        <v>148</v>
      </c>
      <c r="AN722" t="s">
        <v>149</v>
      </c>
      <c r="AO722">
        <v>1718</v>
      </c>
      <c r="AQ722">
        <v>9</v>
      </c>
      <c r="AR722" s="21">
        <v>1737</v>
      </c>
      <c r="AS722">
        <v>0</v>
      </c>
    </row>
    <row r="723" spans="13:46" x14ac:dyDescent="0.35">
      <c r="M723"/>
      <c r="AC723"/>
      <c r="AF723">
        <v>189</v>
      </c>
      <c r="AG723">
        <v>143839</v>
      </c>
      <c r="AH723">
        <v>1791</v>
      </c>
      <c r="AI723">
        <v>7</v>
      </c>
      <c r="AJ723">
        <v>25</v>
      </c>
      <c r="AK723">
        <v>45</v>
      </c>
      <c r="AM723" t="s">
        <v>148</v>
      </c>
      <c r="AN723" t="s">
        <v>149</v>
      </c>
      <c r="AO723">
        <v>1719</v>
      </c>
      <c r="AQ723">
        <v>9</v>
      </c>
      <c r="AR723" s="21">
        <v>3990</v>
      </c>
      <c r="AS723">
        <v>90</v>
      </c>
    </row>
    <row r="724" spans="13:46" x14ac:dyDescent="0.35">
      <c r="M724"/>
      <c r="AC724"/>
      <c r="AF724">
        <v>189</v>
      </c>
      <c r="AG724">
        <v>143839</v>
      </c>
      <c r="AH724">
        <v>1791</v>
      </c>
      <c r="AI724">
        <v>7</v>
      </c>
      <c r="AJ724">
        <v>25</v>
      </c>
      <c r="AK724">
        <v>45</v>
      </c>
      <c r="AM724" t="s">
        <v>30</v>
      </c>
      <c r="AN724" t="s">
        <v>467</v>
      </c>
      <c r="AO724">
        <v>1720</v>
      </c>
      <c r="AQ724">
        <v>154</v>
      </c>
      <c r="AR724" s="21">
        <v>165</v>
      </c>
      <c r="AS724">
        <v>13</v>
      </c>
    </row>
    <row r="725" spans="13:46" x14ac:dyDescent="0.35">
      <c r="M725"/>
      <c r="AC725"/>
      <c r="AF725">
        <v>189</v>
      </c>
      <c r="AG725">
        <v>143839</v>
      </c>
      <c r="AH725">
        <v>1791</v>
      </c>
      <c r="AI725">
        <v>7</v>
      </c>
      <c r="AJ725">
        <v>25</v>
      </c>
      <c r="AK725">
        <v>45</v>
      </c>
      <c r="AM725" t="s">
        <v>36</v>
      </c>
      <c r="AN725" t="s">
        <v>48</v>
      </c>
      <c r="AO725">
        <v>1721</v>
      </c>
      <c r="AQ725">
        <v>155</v>
      </c>
      <c r="AR725" s="21">
        <v>708</v>
      </c>
      <c r="AS725">
        <v>18</v>
      </c>
    </row>
    <row r="726" spans="13:46" x14ac:dyDescent="0.35">
      <c r="M726"/>
      <c r="AC726"/>
      <c r="AF726">
        <v>189</v>
      </c>
      <c r="AG726">
        <v>143839</v>
      </c>
      <c r="AH726">
        <v>1791</v>
      </c>
      <c r="AI726">
        <v>7</v>
      </c>
      <c r="AJ726">
        <v>25</v>
      </c>
      <c r="AK726">
        <v>45</v>
      </c>
      <c r="AM726" t="s">
        <v>222</v>
      </c>
      <c r="AN726" t="s">
        <v>517</v>
      </c>
      <c r="AO726">
        <v>1722</v>
      </c>
      <c r="AQ726">
        <v>154</v>
      </c>
      <c r="AR726" s="21">
        <v>680</v>
      </c>
      <c r="AS726">
        <v>21</v>
      </c>
    </row>
    <row r="727" spans="13:46" x14ac:dyDescent="0.35">
      <c r="M727"/>
      <c r="AC727"/>
      <c r="AF727">
        <v>189</v>
      </c>
      <c r="AG727">
        <v>143839</v>
      </c>
      <c r="AH727">
        <v>1791</v>
      </c>
      <c r="AI727">
        <v>7</v>
      </c>
      <c r="AJ727">
        <v>25</v>
      </c>
      <c r="AK727">
        <v>45</v>
      </c>
      <c r="AM727" t="s">
        <v>503</v>
      </c>
      <c r="AN727" t="s">
        <v>518</v>
      </c>
      <c r="AO727">
        <v>1723</v>
      </c>
      <c r="AQ727">
        <v>158</v>
      </c>
      <c r="AR727" s="21">
        <v>105</v>
      </c>
    </row>
    <row r="728" spans="13:46" x14ac:dyDescent="0.35">
      <c r="M728"/>
      <c r="AC728"/>
      <c r="AF728">
        <v>189</v>
      </c>
      <c r="AG728">
        <v>143839</v>
      </c>
      <c r="AH728">
        <v>1791</v>
      </c>
      <c r="AI728">
        <v>7</v>
      </c>
      <c r="AJ728">
        <v>26</v>
      </c>
      <c r="AK728">
        <v>45</v>
      </c>
      <c r="AM728" t="s">
        <v>179</v>
      </c>
      <c r="AN728" t="s">
        <v>519</v>
      </c>
      <c r="AO728">
        <v>1724</v>
      </c>
      <c r="AQ728">
        <v>158</v>
      </c>
      <c r="AR728" s="21">
        <v>360</v>
      </c>
      <c r="AS728">
        <v>0</v>
      </c>
    </row>
    <row r="729" spans="13:46" x14ac:dyDescent="0.35">
      <c r="M729"/>
      <c r="AC729"/>
      <c r="AF729">
        <v>189</v>
      </c>
      <c r="AG729">
        <v>143839</v>
      </c>
      <c r="AH729">
        <v>1791</v>
      </c>
      <c r="AI729">
        <v>7</v>
      </c>
      <c r="AJ729">
        <v>26</v>
      </c>
      <c r="AK729">
        <v>45</v>
      </c>
      <c r="AM729" t="s">
        <v>185</v>
      </c>
      <c r="AN729" t="s">
        <v>288</v>
      </c>
      <c r="AO729">
        <v>1725</v>
      </c>
      <c r="AQ729">
        <v>26</v>
      </c>
      <c r="AR729" s="21">
        <v>66</v>
      </c>
      <c r="AS729">
        <v>11</v>
      </c>
    </row>
    <row r="730" spans="13:46" x14ac:dyDescent="0.35">
      <c r="M730"/>
      <c r="AC730"/>
      <c r="AF730">
        <v>189</v>
      </c>
      <c r="AG730">
        <v>143839</v>
      </c>
      <c r="AH730">
        <v>1791</v>
      </c>
      <c r="AI730">
        <v>7</v>
      </c>
      <c r="AJ730">
        <v>26</v>
      </c>
      <c r="AK730">
        <v>45</v>
      </c>
      <c r="AM730" t="s">
        <v>185</v>
      </c>
      <c r="AN730" t="s">
        <v>288</v>
      </c>
      <c r="AO730">
        <v>1726</v>
      </c>
      <c r="AQ730">
        <v>26</v>
      </c>
      <c r="AR730" s="21">
        <v>159</v>
      </c>
      <c r="AS730">
        <v>52</v>
      </c>
    </row>
    <row r="731" spans="13:46" x14ac:dyDescent="0.35">
      <c r="M731"/>
      <c r="AC731"/>
      <c r="AF731">
        <v>189</v>
      </c>
      <c r="AG731">
        <v>143839</v>
      </c>
      <c r="AH731">
        <v>1791</v>
      </c>
      <c r="AI731">
        <v>7</v>
      </c>
      <c r="AJ731">
        <v>26</v>
      </c>
      <c r="AK731">
        <v>45</v>
      </c>
      <c r="AM731" t="s">
        <v>104</v>
      </c>
      <c r="AN731" t="s">
        <v>520</v>
      </c>
      <c r="AO731">
        <v>1727</v>
      </c>
      <c r="AQ731">
        <v>41</v>
      </c>
      <c r="AR731" s="21">
        <v>14999</v>
      </c>
      <c r="AS731">
        <v>63</v>
      </c>
    </row>
    <row r="732" spans="13:46" x14ac:dyDescent="0.35">
      <c r="M732"/>
      <c r="AC732"/>
      <c r="AF732">
        <v>189</v>
      </c>
      <c r="AG732">
        <v>143839</v>
      </c>
      <c r="AH732">
        <v>1791</v>
      </c>
      <c r="AI732">
        <v>7</v>
      </c>
      <c r="AJ732">
        <v>26</v>
      </c>
      <c r="AK732">
        <v>45</v>
      </c>
      <c r="AM732" t="s">
        <v>261</v>
      </c>
      <c r="AN732" t="s">
        <v>521</v>
      </c>
      <c r="AO732">
        <v>1728</v>
      </c>
      <c r="AQ732">
        <v>159</v>
      </c>
      <c r="AR732" s="21">
        <v>117</v>
      </c>
      <c r="AS732">
        <v>60</v>
      </c>
      <c r="AT732" s="22">
        <f>3334641.38+SUM(AR$1039:AR1619)+SUM(AS$1039:AS1619)/100</f>
        <v>4864506.21</v>
      </c>
    </row>
    <row r="733" spans="13:46" x14ac:dyDescent="0.35">
      <c r="M733"/>
      <c r="AC733"/>
      <c r="AF733">
        <v>189</v>
      </c>
      <c r="AG733">
        <v>143839</v>
      </c>
      <c r="AH733">
        <v>1791</v>
      </c>
      <c r="AI733">
        <v>7</v>
      </c>
      <c r="AJ733">
        <v>26</v>
      </c>
      <c r="AK733">
        <v>45</v>
      </c>
      <c r="AM733" t="s">
        <v>35</v>
      </c>
      <c r="AN733" t="s">
        <v>440</v>
      </c>
      <c r="AO733">
        <v>1729</v>
      </c>
      <c r="AQ733">
        <v>114</v>
      </c>
      <c r="AR733" s="21">
        <v>45</v>
      </c>
      <c r="AS733">
        <v>88</v>
      </c>
    </row>
    <row r="734" spans="13:46" x14ac:dyDescent="0.35">
      <c r="M734"/>
      <c r="AC734"/>
      <c r="AF734">
        <v>189</v>
      </c>
      <c r="AG734">
        <v>143839</v>
      </c>
      <c r="AH734">
        <v>1791</v>
      </c>
      <c r="AI734">
        <v>7</v>
      </c>
      <c r="AJ734">
        <v>26</v>
      </c>
      <c r="AK734">
        <v>45</v>
      </c>
      <c r="AM734" t="s">
        <v>209</v>
      </c>
      <c r="AN734" t="s">
        <v>150</v>
      </c>
      <c r="AO734">
        <v>1730</v>
      </c>
      <c r="AQ734">
        <v>159</v>
      </c>
      <c r="AR734" s="21">
        <v>142</v>
      </c>
      <c r="AS734">
        <v>31</v>
      </c>
    </row>
    <row r="735" spans="13:46" x14ac:dyDescent="0.35">
      <c r="M735"/>
      <c r="AC735"/>
      <c r="AF735">
        <v>189</v>
      </c>
      <c r="AG735">
        <v>143839</v>
      </c>
      <c r="AH735">
        <v>1791</v>
      </c>
      <c r="AI735">
        <v>7</v>
      </c>
      <c r="AJ735">
        <v>26</v>
      </c>
      <c r="AK735">
        <v>45</v>
      </c>
      <c r="AM735" t="s">
        <v>37</v>
      </c>
      <c r="AN735" t="s">
        <v>44</v>
      </c>
      <c r="AO735">
        <v>1733</v>
      </c>
      <c r="AQ735">
        <v>155</v>
      </c>
      <c r="AR735" s="21">
        <v>3797</v>
      </c>
      <c r="AS735">
        <v>17</v>
      </c>
    </row>
    <row r="736" spans="13:46" x14ac:dyDescent="0.35">
      <c r="M736"/>
      <c r="AC736"/>
      <c r="AF736">
        <v>189</v>
      </c>
      <c r="AG736">
        <v>143839</v>
      </c>
      <c r="AH736">
        <v>1791</v>
      </c>
      <c r="AI736">
        <v>7</v>
      </c>
      <c r="AJ736">
        <v>26</v>
      </c>
      <c r="AK736">
        <v>45</v>
      </c>
      <c r="AM736" t="s">
        <v>522</v>
      </c>
      <c r="AN736" t="s">
        <v>132</v>
      </c>
      <c r="AO736">
        <v>1749</v>
      </c>
      <c r="AQ736">
        <v>199</v>
      </c>
      <c r="AR736" s="21">
        <v>2666</v>
      </c>
      <c r="AS736">
        <v>67</v>
      </c>
    </row>
    <row r="737" spans="13:46" x14ac:dyDescent="0.35">
      <c r="M737"/>
      <c r="AC737"/>
      <c r="AF737">
        <v>189</v>
      </c>
      <c r="AG737">
        <v>143839</v>
      </c>
      <c r="AH737">
        <v>1791</v>
      </c>
      <c r="AI737">
        <v>7</v>
      </c>
      <c r="AJ737">
        <v>27</v>
      </c>
      <c r="AK737">
        <v>46</v>
      </c>
      <c r="AM737" t="s">
        <v>233</v>
      </c>
      <c r="AN737" t="s">
        <v>333</v>
      </c>
      <c r="AO737">
        <v>1748</v>
      </c>
      <c r="AQ737">
        <v>7</v>
      </c>
      <c r="AR737" s="21">
        <v>19988</v>
      </c>
      <c r="AS737">
        <v>0</v>
      </c>
      <c r="AT737" s="22">
        <f>3436400.03+SUM(AR$646:AR2060)+SUM(AS$646:AS2060)/100</f>
        <v>6494111.0199999996</v>
      </c>
    </row>
    <row r="738" spans="13:46" x14ac:dyDescent="0.35">
      <c r="M738"/>
      <c r="AC738"/>
      <c r="AF738">
        <v>189</v>
      </c>
      <c r="AG738">
        <v>143839</v>
      </c>
      <c r="AH738">
        <v>1791</v>
      </c>
      <c r="AI738">
        <v>7</v>
      </c>
      <c r="AJ738">
        <v>28</v>
      </c>
      <c r="AK738">
        <v>46</v>
      </c>
      <c r="AM738" t="s">
        <v>148</v>
      </c>
      <c r="AN738" t="s">
        <v>149</v>
      </c>
      <c r="AO738">
        <v>1750</v>
      </c>
      <c r="AQ738">
        <v>9</v>
      </c>
      <c r="AR738" s="21">
        <v>3217</v>
      </c>
      <c r="AS738">
        <v>39</v>
      </c>
      <c r="AT738" s="22">
        <f>+AT737-3437091.64</f>
        <v>3057019.3799999994</v>
      </c>
    </row>
    <row r="739" spans="13:46" x14ac:dyDescent="0.35">
      <c r="M739"/>
      <c r="AC739"/>
      <c r="AF739">
        <v>190</v>
      </c>
      <c r="AG739">
        <v>143903</v>
      </c>
      <c r="AH739">
        <v>1791</v>
      </c>
      <c r="AI739">
        <v>7</v>
      </c>
      <c r="AJ739">
        <v>28</v>
      </c>
      <c r="AK739">
        <v>46</v>
      </c>
      <c r="AM739" t="s">
        <v>148</v>
      </c>
      <c r="AN739" t="s">
        <v>149</v>
      </c>
      <c r="AO739">
        <v>1750</v>
      </c>
      <c r="AQ739">
        <v>9</v>
      </c>
      <c r="AR739" s="21">
        <v>1782</v>
      </c>
      <c r="AS739">
        <v>61</v>
      </c>
    </row>
    <row r="740" spans="13:46" x14ac:dyDescent="0.35">
      <c r="M740"/>
      <c r="AC740"/>
      <c r="AF740">
        <v>190</v>
      </c>
      <c r="AG740">
        <v>143903</v>
      </c>
      <c r="AH740">
        <v>1791</v>
      </c>
      <c r="AI740">
        <v>7</v>
      </c>
      <c r="AJ740">
        <v>28</v>
      </c>
      <c r="AK740">
        <v>46</v>
      </c>
      <c r="AM740" t="s">
        <v>523</v>
      </c>
      <c r="AN740" t="s">
        <v>524</v>
      </c>
      <c r="AO740">
        <v>1758</v>
      </c>
      <c r="AQ740">
        <v>157</v>
      </c>
      <c r="AR740" s="21">
        <v>5000</v>
      </c>
      <c r="AS740">
        <v>0</v>
      </c>
    </row>
    <row r="741" spans="13:46" x14ac:dyDescent="0.35">
      <c r="M741"/>
      <c r="AC741"/>
      <c r="AF741">
        <v>190</v>
      </c>
      <c r="AG741">
        <v>143903</v>
      </c>
      <c r="AH741">
        <v>1791</v>
      </c>
      <c r="AI741">
        <v>7</v>
      </c>
      <c r="AJ741">
        <v>28</v>
      </c>
      <c r="AK741">
        <v>46</v>
      </c>
      <c r="AM741" t="s">
        <v>228</v>
      </c>
      <c r="AN741" t="s">
        <v>271</v>
      </c>
      <c r="AO741">
        <v>1761</v>
      </c>
      <c r="AQ741">
        <v>28</v>
      </c>
      <c r="AR741" s="21">
        <v>903</v>
      </c>
      <c r="AS741">
        <v>3</v>
      </c>
    </row>
    <row r="742" spans="13:46" x14ac:dyDescent="0.35">
      <c r="M742"/>
      <c r="AC742"/>
      <c r="AF742">
        <v>190</v>
      </c>
      <c r="AG742">
        <v>143903</v>
      </c>
      <c r="AH742">
        <v>1791</v>
      </c>
      <c r="AI742">
        <v>7</v>
      </c>
      <c r="AJ742">
        <v>29</v>
      </c>
      <c r="AK742">
        <v>47</v>
      </c>
      <c r="AM742" t="s">
        <v>233</v>
      </c>
      <c r="AN742" t="s">
        <v>219</v>
      </c>
      <c r="AO742">
        <v>1765</v>
      </c>
      <c r="AQ742">
        <v>7</v>
      </c>
      <c r="AR742" s="21">
        <v>85</v>
      </c>
      <c r="AS742">
        <v>19</v>
      </c>
    </row>
    <row r="743" spans="13:46" x14ac:dyDescent="0.35">
      <c r="M743"/>
      <c r="AC743"/>
      <c r="AF743">
        <v>190</v>
      </c>
      <c r="AG743">
        <v>143903</v>
      </c>
      <c r="AH743">
        <v>1791</v>
      </c>
      <c r="AI743">
        <v>7</v>
      </c>
      <c r="AJ743">
        <v>29</v>
      </c>
      <c r="AK743">
        <v>47</v>
      </c>
      <c r="AM743" t="s">
        <v>525</v>
      </c>
      <c r="AN743" t="s">
        <v>526</v>
      </c>
      <c r="AO743">
        <v>1766</v>
      </c>
      <c r="AQ743">
        <v>157</v>
      </c>
      <c r="AR743" s="21">
        <v>164</v>
      </c>
      <c r="AS743">
        <v>86</v>
      </c>
    </row>
    <row r="744" spans="13:46" x14ac:dyDescent="0.35">
      <c r="M744"/>
      <c r="AC744"/>
      <c r="AF744">
        <v>190</v>
      </c>
      <c r="AG744">
        <v>143903</v>
      </c>
      <c r="AH744">
        <v>1791</v>
      </c>
      <c r="AI744">
        <v>7</v>
      </c>
      <c r="AJ744">
        <v>30</v>
      </c>
      <c r="AK744">
        <v>47</v>
      </c>
      <c r="AM744" t="s">
        <v>67</v>
      </c>
      <c r="AN744" t="s">
        <v>305</v>
      </c>
      <c r="AO744">
        <v>1767</v>
      </c>
      <c r="AQ744">
        <v>8</v>
      </c>
      <c r="AR744" s="21">
        <v>1678</v>
      </c>
      <c r="AS744">
        <v>36</v>
      </c>
    </row>
    <row r="745" spans="13:46" x14ac:dyDescent="0.35">
      <c r="M745"/>
      <c r="AC745"/>
      <c r="AF745">
        <v>190</v>
      </c>
      <c r="AG745">
        <v>143903</v>
      </c>
      <c r="AH745">
        <v>1791</v>
      </c>
      <c r="AI745">
        <v>7</v>
      </c>
      <c r="AJ745">
        <v>30</v>
      </c>
      <c r="AK745">
        <v>47</v>
      </c>
      <c r="AM745" t="s">
        <v>27</v>
      </c>
      <c r="AN745" t="s">
        <v>426</v>
      </c>
      <c r="AO745">
        <v>1768</v>
      </c>
      <c r="AQ745">
        <v>104</v>
      </c>
      <c r="AR745" s="21">
        <v>129</v>
      </c>
      <c r="AS745">
        <v>0</v>
      </c>
    </row>
    <row r="746" spans="13:46" x14ac:dyDescent="0.35">
      <c r="M746"/>
      <c r="AC746"/>
      <c r="AF746">
        <v>190</v>
      </c>
      <c r="AG746">
        <v>143903</v>
      </c>
      <c r="AH746">
        <v>1791</v>
      </c>
      <c r="AI746">
        <v>7</v>
      </c>
      <c r="AJ746">
        <v>30</v>
      </c>
      <c r="AK746">
        <v>47</v>
      </c>
      <c r="AM746" t="s">
        <v>28</v>
      </c>
      <c r="AN746" t="s">
        <v>29</v>
      </c>
      <c r="AO746">
        <v>1769</v>
      </c>
      <c r="AQ746">
        <v>30</v>
      </c>
      <c r="AR746" s="21">
        <v>541</v>
      </c>
      <c r="AS746">
        <v>0</v>
      </c>
    </row>
    <row r="747" spans="13:46" x14ac:dyDescent="0.35">
      <c r="M747"/>
      <c r="AC747"/>
      <c r="AF747">
        <v>190</v>
      </c>
      <c r="AG747">
        <v>143903</v>
      </c>
      <c r="AH747">
        <v>1791</v>
      </c>
      <c r="AI747">
        <v>7</v>
      </c>
      <c r="AJ747">
        <v>30</v>
      </c>
      <c r="AK747">
        <v>47</v>
      </c>
      <c r="AM747" t="s">
        <v>33</v>
      </c>
      <c r="AN747" t="s">
        <v>49</v>
      </c>
      <c r="AO747">
        <v>1772</v>
      </c>
      <c r="AQ747">
        <v>6</v>
      </c>
      <c r="AR747" s="21">
        <v>3254</v>
      </c>
      <c r="AS747">
        <v>65</v>
      </c>
    </row>
    <row r="748" spans="13:46" x14ac:dyDescent="0.35">
      <c r="M748"/>
      <c r="AC748"/>
      <c r="AF748">
        <v>190</v>
      </c>
      <c r="AG748">
        <v>143903</v>
      </c>
      <c r="AH748">
        <v>1791</v>
      </c>
      <c r="AI748">
        <v>7</v>
      </c>
      <c r="AJ748">
        <v>30</v>
      </c>
      <c r="AK748">
        <v>47</v>
      </c>
      <c r="AM748" t="s">
        <v>33</v>
      </c>
      <c r="AN748" t="s">
        <v>49</v>
      </c>
      <c r="AO748">
        <v>1773</v>
      </c>
      <c r="AQ748">
        <v>6</v>
      </c>
      <c r="AR748" s="21">
        <v>179</v>
      </c>
      <c r="AS748">
        <v>98</v>
      </c>
    </row>
    <row r="749" spans="13:46" x14ac:dyDescent="0.35">
      <c r="M749"/>
      <c r="AC749"/>
      <c r="AF749">
        <v>190</v>
      </c>
      <c r="AG749">
        <v>143903</v>
      </c>
      <c r="AH749">
        <v>1791</v>
      </c>
      <c r="AI749">
        <v>8</v>
      </c>
      <c r="AJ749">
        <v>1</v>
      </c>
      <c r="AK749">
        <v>48</v>
      </c>
      <c r="AM749" t="s">
        <v>40</v>
      </c>
      <c r="AN749" t="s">
        <v>50</v>
      </c>
      <c r="AO749">
        <v>1775</v>
      </c>
      <c r="AQ749">
        <v>63</v>
      </c>
      <c r="AR749" s="21">
        <v>1861</v>
      </c>
      <c r="AS749">
        <v>52</v>
      </c>
    </row>
    <row r="750" spans="13:46" x14ac:dyDescent="0.35">
      <c r="M750"/>
      <c r="AC750"/>
      <c r="AF750">
        <v>190</v>
      </c>
      <c r="AG750">
        <v>143903</v>
      </c>
      <c r="AH750">
        <v>1791</v>
      </c>
      <c r="AI750">
        <v>8</v>
      </c>
      <c r="AJ750">
        <v>1</v>
      </c>
      <c r="AK750">
        <v>48</v>
      </c>
      <c r="AM750" t="s">
        <v>40</v>
      </c>
      <c r="AN750" t="s">
        <v>50</v>
      </c>
      <c r="AO750">
        <v>1776</v>
      </c>
      <c r="AQ750">
        <v>63</v>
      </c>
      <c r="AR750" s="21">
        <v>467</v>
      </c>
      <c r="AS750">
        <v>71</v>
      </c>
    </row>
    <row r="751" spans="13:46" x14ac:dyDescent="0.35">
      <c r="M751"/>
      <c r="AC751"/>
      <c r="AF751">
        <v>190</v>
      </c>
      <c r="AG751">
        <v>143903</v>
      </c>
      <c r="AH751">
        <v>1791</v>
      </c>
      <c r="AI751">
        <v>8</v>
      </c>
      <c r="AJ751">
        <v>1</v>
      </c>
      <c r="AK751">
        <v>48</v>
      </c>
      <c r="AM751" t="s">
        <v>93</v>
      </c>
      <c r="AN751" t="s">
        <v>527</v>
      </c>
      <c r="AO751">
        <v>1780</v>
      </c>
      <c r="AQ751">
        <v>161</v>
      </c>
      <c r="AR751" s="21">
        <v>41</v>
      </c>
      <c r="AS751">
        <v>53</v>
      </c>
    </row>
    <row r="752" spans="13:46" x14ac:dyDescent="0.35">
      <c r="M752"/>
      <c r="AC752"/>
      <c r="AF752">
        <v>190</v>
      </c>
      <c r="AG752">
        <v>143903</v>
      </c>
      <c r="AH752">
        <v>1791</v>
      </c>
      <c r="AI752">
        <v>8</v>
      </c>
      <c r="AJ752">
        <v>1</v>
      </c>
      <c r="AK752">
        <v>48</v>
      </c>
      <c r="AM752" t="s">
        <v>523</v>
      </c>
      <c r="AN752" t="s">
        <v>524</v>
      </c>
      <c r="AO752">
        <v>1781</v>
      </c>
      <c r="AQ752">
        <v>157</v>
      </c>
      <c r="AR752" s="21">
        <v>7000</v>
      </c>
      <c r="AS752">
        <v>0</v>
      </c>
    </row>
    <row r="753" spans="13:45" x14ac:dyDescent="0.35">
      <c r="M753"/>
      <c r="AC753"/>
      <c r="AF753">
        <v>190</v>
      </c>
      <c r="AG753">
        <v>143903</v>
      </c>
      <c r="AH753">
        <v>1791</v>
      </c>
      <c r="AI753">
        <v>8</v>
      </c>
      <c r="AJ753">
        <v>1</v>
      </c>
      <c r="AK753">
        <v>48</v>
      </c>
      <c r="AM753" t="s">
        <v>27</v>
      </c>
      <c r="AN753" t="s">
        <v>528</v>
      </c>
      <c r="AO753">
        <v>1783</v>
      </c>
      <c r="AQ753">
        <v>162</v>
      </c>
      <c r="AR753" s="21">
        <v>7319</v>
      </c>
      <c r="AS753">
        <v>78</v>
      </c>
    </row>
    <row r="754" spans="13:45" x14ac:dyDescent="0.35">
      <c r="M754"/>
      <c r="AC754"/>
      <c r="AF754">
        <v>190</v>
      </c>
      <c r="AG754">
        <v>143903</v>
      </c>
      <c r="AH754">
        <v>1791</v>
      </c>
      <c r="AI754">
        <v>8</v>
      </c>
      <c r="AJ754">
        <v>1</v>
      </c>
      <c r="AK754">
        <v>48</v>
      </c>
      <c r="AM754" t="s">
        <v>36</v>
      </c>
      <c r="AN754" t="s">
        <v>44</v>
      </c>
      <c r="AO754">
        <v>1785</v>
      </c>
      <c r="AQ754">
        <v>17</v>
      </c>
      <c r="AR754" s="21">
        <v>2894</v>
      </c>
      <c r="AS754">
        <v>94</v>
      </c>
    </row>
    <row r="755" spans="13:45" x14ac:dyDescent="0.35">
      <c r="M755"/>
      <c r="AC755"/>
      <c r="AF755">
        <v>190</v>
      </c>
      <c r="AG755">
        <v>143903</v>
      </c>
      <c r="AH755">
        <v>1791</v>
      </c>
      <c r="AI755">
        <v>8</v>
      </c>
      <c r="AJ755">
        <v>2</v>
      </c>
      <c r="AK755">
        <v>48</v>
      </c>
      <c r="AL755" t="s">
        <v>23</v>
      </c>
      <c r="AM755" t="s">
        <v>529</v>
      </c>
      <c r="AN755" t="s">
        <v>84</v>
      </c>
      <c r="AO755">
        <v>1815</v>
      </c>
      <c r="AQ755">
        <v>164</v>
      </c>
      <c r="AR755" s="21">
        <v>2306</v>
      </c>
      <c r="AS755">
        <v>10</v>
      </c>
    </row>
    <row r="756" spans="13:45" x14ac:dyDescent="0.35">
      <c r="M756"/>
      <c r="AC756"/>
      <c r="AF756">
        <v>190</v>
      </c>
      <c r="AG756">
        <v>143903</v>
      </c>
      <c r="AH756">
        <v>1791</v>
      </c>
      <c r="AI756">
        <v>8</v>
      </c>
      <c r="AJ756">
        <v>2</v>
      </c>
      <c r="AK756">
        <v>48</v>
      </c>
      <c r="AM756" t="s">
        <v>284</v>
      </c>
      <c r="AN756" t="s">
        <v>530</v>
      </c>
      <c r="AO756">
        <v>1824</v>
      </c>
      <c r="AQ756">
        <v>166</v>
      </c>
      <c r="AR756" s="21">
        <v>47</v>
      </c>
      <c r="AS756">
        <v>19</v>
      </c>
    </row>
    <row r="757" spans="13:45" x14ac:dyDescent="0.35">
      <c r="M757"/>
      <c r="AC757"/>
      <c r="AF757">
        <v>190</v>
      </c>
      <c r="AG757">
        <v>143903</v>
      </c>
      <c r="AH757">
        <v>1791</v>
      </c>
      <c r="AI757">
        <v>8</v>
      </c>
      <c r="AJ757">
        <v>3</v>
      </c>
      <c r="AK757">
        <v>50</v>
      </c>
      <c r="AM757" t="s">
        <v>27</v>
      </c>
      <c r="AN757" t="s">
        <v>531</v>
      </c>
      <c r="AO757">
        <v>1825</v>
      </c>
      <c r="AQ757">
        <v>166</v>
      </c>
      <c r="AR757" s="21">
        <v>65</v>
      </c>
      <c r="AS757">
        <v>94</v>
      </c>
    </row>
    <row r="758" spans="13:45" x14ac:dyDescent="0.35">
      <c r="M758"/>
      <c r="AC758"/>
      <c r="AF758">
        <v>190</v>
      </c>
      <c r="AG758">
        <v>143903</v>
      </c>
      <c r="AH758">
        <v>1791</v>
      </c>
      <c r="AI758">
        <v>8</v>
      </c>
      <c r="AJ758">
        <v>3</v>
      </c>
      <c r="AK758">
        <v>50</v>
      </c>
      <c r="AM758" t="s">
        <v>179</v>
      </c>
      <c r="AN758" t="s">
        <v>180</v>
      </c>
      <c r="AO758">
        <v>1826</v>
      </c>
      <c r="AQ758">
        <v>129</v>
      </c>
      <c r="AR758" s="21">
        <v>208</v>
      </c>
      <c r="AS758">
        <v>42</v>
      </c>
    </row>
    <row r="759" spans="13:45" x14ac:dyDescent="0.35">
      <c r="M759"/>
      <c r="AC759"/>
      <c r="AF759">
        <v>190</v>
      </c>
      <c r="AG759">
        <v>143903</v>
      </c>
      <c r="AH759">
        <v>1791</v>
      </c>
      <c r="AI759">
        <v>8</v>
      </c>
      <c r="AJ759">
        <v>4</v>
      </c>
      <c r="AK759">
        <v>50</v>
      </c>
      <c r="AM759" t="s">
        <v>27</v>
      </c>
      <c r="AN759" t="s">
        <v>381</v>
      </c>
      <c r="AO759">
        <v>1827</v>
      </c>
      <c r="AQ759">
        <v>77</v>
      </c>
      <c r="AR759" s="21">
        <v>473</v>
      </c>
      <c r="AS759">
        <v>2</v>
      </c>
    </row>
    <row r="760" spans="13:45" x14ac:dyDescent="0.35">
      <c r="M760"/>
      <c r="AC760"/>
      <c r="AF760">
        <v>190</v>
      </c>
      <c r="AG760">
        <v>143903</v>
      </c>
      <c r="AH760">
        <v>1791</v>
      </c>
      <c r="AI760">
        <v>8</v>
      </c>
      <c r="AJ760">
        <v>4</v>
      </c>
      <c r="AK760">
        <v>50</v>
      </c>
      <c r="AM760" t="s">
        <v>27</v>
      </c>
      <c r="AN760" t="s">
        <v>381</v>
      </c>
      <c r="AO760">
        <v>1828</v>
      </c>
      <c r="AQ760">
        <v>77</v>
      </c>
      <c r="AR760" s="21">
        <v>27</v>
      </c>
      <c r="AS760">
        <v>24</v>
      </c>
    </row>
    <row r="761" spans="13:45" x14ac:dyDescent="0.35">
      <c r="M761"/>
      <c r="AC761"/>
      <c r="AF761">
        <v>190</v>
      </c>
      <c r="AG761">
        <v>143903</v>
      </c>
      <c r="AH761">
        <v>1791</v>
      </c>
      <c r="AI761">
        <v>8</v>
      </c>
      <c r="AJ761">
        <v>4</v>
      </c>
      <c r="AK761">
        <v>50</v>
      </c>
      <c r="AL761" t="s">
        <v>23</v>
      </c>
      <c r="AM761" t="s">
        <v>40</v>
      </c>
      <c r="AN761" t="s">
        <v>41</v>
      </c>
      <c r="AO761">
        <v>1838</v>
      </c>
      <c r="AQ761">
        <v>33</v>
      </c>
      <c r="AR761" s="21">
        <v>201</v>
      </c>
      <c r="AS761">
        <v>81</v>
      </c>
    </row>
    <row r="762" spans="13:45" x14ac:dyDescent="0.35">
      <c r="M762"/>
      <c r="AC762"/>
      <c r="AF762">
        <v>190</v>
      </c>
      <c r="AG762">
        <v>143903</v>
      </c>
      <c r="AH762">
        <v>1791</v>
      </c>
      <c r="AI762">
        <v>8</v>
      </c>
      <c r="AJ762">
        <v>4</v>
      </c>
      <c r="AK762">
        <v>50</v>
      </c>
      <c r="AL762" t="s">
        <v>23</v>
      </c>
      <c r="AM762" t="s">
        <v>40</v>
      </c>
      <c r="AN762" t="s">
        <v>41</v>
      </c>
      <c r="AO762">
        <v>1839</v>
      </c>
      <c r="AQ762">
        <v>33</v>
      </c>
      <c r="AR762" s="21">
        <v>941</v>
      </c>
      <c r="AS762">
        <v>17</v>
      </c>
    </row>
    <row r="763" spans="13:45" x14ac:dyDescent="0.35">
      <c r="M763"/>
      <c r="AC763"/>
      <c r="AF763">
        <v>190</v>
      </c>
      <c r="AG763">
        <v>143903</v>
      </c>
      <c r="AH763">
        <v>1791</v>
      </c>
      <c r="AI763">
        <v>8</v>
      </c>
      <c r="AJ763">
        <v>4</v>
      </c>
      <c r="AK763">
        <v>51</v>
      </c>
      <c r="AM763" t="s">
        <v>30</v>
      </c>
      <c r="AN763" t="s">
        <v>532</v>
      </c>
      <c r="AO763">
        <v>1840</v>
      </c>
      <c r="AQ763">
        <v>168</v>
      </c>
      <c r="AR763" s="21">
        <v>47</v>
      </c>
      <c r="AS763">
        <v>52</v>
      </c>
    </row>
    <row r="764" spans="13:45" x14ac:dyDescent="0.35">
      <c r="M764"/>
      <c r="AC764"/>
      <c r="AF764">
        <v>190</v>
      </c>
      <c r="AG764">
        <v>143903</v>
      </c>
      <c r="AH764">
        <v>1791</v>
      </c>
      <c r="AI764">
        <v>8</v>
      </c>
      <c r="AJ764">
        <v>4</v>
      </c>
      <c r="AK764">
        <v>51</v>
      </c>
      <c r="AM764" t="s">
        <v>244</v>
      </c>
      <c r="AN764" t="s">
        <v>533</v>
      </c>
      <c r="AO764">
        <v>1841</v>
      </c>
      <c r="AQ764">
        <v>169</v>
      </c>
      <c r="AR764" s="21">
        <v>804</v>
      </c>
      <c r="AS764">
        <v>91</v>
      </c>
    </row>
    <row r="765" spans="13:45" x14ac:dyDescent="0.35">
      <c r="M765"/>
      <c r="AC765"/>
      <c r="AF765">
        <v>190</v>
      </c>
      <c r="AG765">
        <v>143903</v>
      </c>
      <c r="AH765">
        <v>1791</v>
      </c>
      <c r="AI765">
        <v>8</v>
      </c>
      <c r="AJ765">
        <v>5</v>
      </c>
      <c r="AK765">
        <v>51</v>
      </c>
      <c r="AM765" t="s">
        <v>102</v>
      </c>
      <c r="AN765" t="s">
        <v>103</v>
      </c>
      <c r="AO765">
        <v>1842</v>
      </c>
      <c r="AQ765">
        <v>101</v>
      </c>
      <c r="AR765" s="21">
        <v>1727</v>
      </c>
      <c r="AS765">
        <v>72</v>
      </c>
    </row>
    <row r="766" spans="13:45" x14ac:dyDescent="0.35">
      <c r="M766"/>
      <c r="AC766"/>
      <c r="AF766">
        <v>190</v>
      </c>
      <c r="AG766">
        <v>143903</v>
      </c>
      <c r="AH766">
        <v>1791</v>
      </c>
      <c r="AI766">
        <v>8</v>
      </c>
      <c r="AJ766">
        <v>5</v>
      </c>
      <c r="AK766">
        <v>51</v>
      </c>
      <c r="AL766" t="s">
        <v>23</v>
      </c>
      <c r="AM766" t="s">
        <v>24</v>
      </c>
      <c r="AN766" t="s">
        <v>224</v>
      </c>
      <c r="AO766">
        <v>1847</v>
      </c>
      <c r="AQ766">
        <v>170</v>
      </c>
      <c r="AR766" s="21">
        <v>494</v>
      </c>
      <c r="AS766">
        <v>51</v>
      </c>
    </row>
    <row r="767" spans="13:45" x14ac:dyDescent="0.35">
      <c r="M767"/>
      <c r="AC767"/>
      <c r="AF767">
        <v>190</v>
      </c>
      <c r="AG767">
        <v>143903</v>
      </c>
      <c r="AH767">
        <v>1791</v>
      </c>
      <c r="AI767">
        <v>8</v>
      </c>
      <c r="AJ767">
        <v>5</v>
      </c>
      <c r="AK767">
        <v>51</v>
      </c>
      <c r="AM767" t="s">
        <v>535</v>
      </c>
      <c r="AN767" t="s">
        <v>536</v>
      </c>
      <c r="AO767">
        <v>1848</v>
      </c>
      <c r="AQ767">
        <v>170</v>
      </c>
      <c r="AR767" s="21">
        <v>516</v>
      </c>
      <c r="AS767">
        <v>14</v>
      </c>
    </row>
    <row r="768" spans="13:45" x14ac:dyDescent="0.35">
      <c r="M768"/>
      <c r="AC768"/>
      <c r="AF768">
        <v>190</v>
      </c>
      <c r="AG768">
        <v>143903</v>
      </c>
      <c r="AH768">
        <v>1791</v>
      </c>
      <c r="AI768">
        <v>8</v>
      </c>
      <c r="AJ768">
        <v>6</v>
      </c>
      <c r="AK768">
        <v>51</v>
      </c>
      <c r="AL768" t="s">
        <v>534</v>
      </c>
      <c r="AM768" t="s">
        <v>537</v>
      </c>
      <c r="AN768" t="s">
        <v>538</v>
      </c>
      <c r="AO768">
        <v>1849</v>
      </c>
      <c r="AQ768">
        <v>171</v>
      </c>
      <c r="AR768" s="21">
        <v>382</v>
      </c>
      <c r="AS768">
        <v>92</v>
      </c>
    </row>
    <row r="769" spans="13:46" x14ac:dyDescent="0.35">
      <c r="M769"/>
      <c r="AC769"/>
      <c r="AF769">
        <v>190</v>
      </c>
      <c r="AG769">
        <v>143903</v>
      </c>
      <c r="AH769">
        <v>1791</v>
      </c>
      <c r="AI769">
        <v>8</v>
      </c>
      <c r="AJ769">
        <v>6</v>
      </c>
      <c r="AK769">
        <v>51</v>
      </c>
      <c r="AM769" t="s">
        <v>233</v>
      </c>
      <c r="AN769" t="s">
        <v>219</v>
      </c>
      <c r="AO769">
        <v>1851</v>
      </c>
      <c r="AQ769">
        <v>7</v>
      </c>
      <c r="AR769" s="21">
        <v>554</v>
      </c>
      <c r="AS769">
        <v>94</v>
      </c>
    </row>
    <row r="770" spans="13:46" x14ac:dyDescent="0.35">
      <c r="M770"/>
      <c r="AC770"/>
      <c r="AF770">
        <v>190</v>
      </c>
      <c r="AG770">
        <v>143903</v>
      </c>
      <c r="AH770">
        <v>1791</v>
      </c>
      <c r="AI770">
        <v>8</v>
      </c>
      <c r="AJ770">
        <v>6</v>
      </c>
      <c r="AK770">
        <v>51</v>
      </c>
      <c r="AM770" t="s">
        <v>67</v>
      </c>
      <c r="AN770" t="s">
        <v>305</v>
      </c>
      <c r="AO770">
        <v>1855</v>
      </c>
      <c r="AQ770">
        <v>8</v>
      </c>
      <c r="AR770" s="21">
        <v>33632</v>
      </c>
      <c r="AS770">
        <v>52</v>
      </c>
    </row>
    <row r="771" spans="13:46" x14ac:dyDescent="0.35">
      <c r="M771"/>
      <c r="AC771"/>
      <c r="AF771">
        <v>190</v>
      </c>
      <c r="AG771">
        <v>143903</v>
      </c>
      <c r="AH771">
        <v>1791</v>
      </c>
      <c r="AI771">
        <v>8</v>
      </c>
      <c r="AJ771">
        <v>6</v>
      </c>
      <c r="AK771">
        <v>51</v>
      </c>
      <c r="AM771" t="s">
        <v>67</v>
      </c>
      <c r="AN771" t="s">
        <v>305</v>
      </c>
      <c r="AO771">
        <v>1856</v>
      </c>
      <c r="AQ771">
        <v>8</v>
      </c>
      <c r="AR771" s="21">
        <v>602</v>
      </c>
      <c r="AS771">
        <v>29</v>
      </c>
    </row>
    <row r="772" spans="13:46" x14ac:dyDescent="0.35">
      <c r="M772"/>
      <c r="AC772"/>
      <c r="AF772">
        <v>190</v>
      </c>
      <c r="AG772">
        <v>143903</v>
      </c>
      <c r="AH772">
        <v>1791</v>
      </c>
      <c r="AI772">
        <v>8</v>
      </c>
      <c r="AJ772">
        <v>8</v>
      </c>
      <c r="AK772">
        <v>51</v>
      </c>
      <c r="AM772" t="s">
        <v>67</v>
      </c>
      <c r="AN772" t="s">
        <v>305</v>
      </c>
      <c r="AO772">
        <v>1857</v>
      </c>
      <c r="AQ772">
        <v>8</v>
      </c>
      <c r="AR772" s="21">
        <v>10809</v>
      </c>
      <c r="AS772">
        <v>79</v>
      </c>
      <c r="AT772" s="22">
        <f>3436400.03+SUM(AR$666:AR2074)+SUM(AS$666:AS2074)/100</f>
        <v>6488694.9699999997</v>
      </c>
    </row>
    <row r="773" spans="13:46" x14ac:dyDescent="0.35">
      <c r="M773"/>
      <c r="AC773"/>
      <c r="AF773">
        <v>190</v>
      </c>
      <c r="AG773">
        <v>143903</v>
      </c>
      <c r="AH773">
        <v>1791</v>
      </c>
      <c r="AI773">
        <v>8</v>
      </c>
      <c r="AJ773">
        <v>8</v>
      </c>
      <c r="AK773">
        <v>51</v>
      </c>
      <c r="AM773" t="s">
        <v>179</v>
      </c>
      <c r="AN773" t="s">
        <v>539</v>
      </c>
      <c r="AO773">
        <v>1858</v>
      </c>
      <c r="AQ773">
        <v>173</v>
      </c>
      <c r="AR773" s="21">
        <v>315</v>
      </c>
      <c r="AS773">
        <v>54</v>
      </c>
    </row>
    <row r="774" spans="13:46" x14ac:dyDescent="0.35">
      <c r="M774"/>
      <c r="AC774"/>
      <c r="AF774">
        <v>191</v>
      </c>
      <c r="AG774">
        <v>143916</v>
      </c>
      <c r="AH774">
        <v>1791</v>
      </c>
      <c r="AI774">
        <v>8</v>
      </c>
      <c r="AJ774">
        <v>8</v>
      </c>
      <c r="AK774">
        <v>51</v>
      </c>
      <c r="AM774" t="s">
        <v>179</v>
      </c>
      <c r="AN774" t="s">
        <v>180</v>
      </c>
      <c r="AO774">
        <v>1859</v>
      </c>
      <c r="AQ774">
        <v>129</v>
      </c>
      <c r="AR774" s="21">
        <v>6000</v>
      </c>
      <c r="AS774">
        <v>0</v>
      </c>
    </row>
    <row r="775" spans="13:46" x14ac:dyDescent="0.35">
      <c r="M775"/>
      <c r="AC775"/>
      <c r="AF775">
        <v>191</v>
      </c>
      <c r="AG775">
        <v>143916</v>
      </c>
      <c r="AH775">
        <v>1791</v>
      </c>
      <c r="AI775">
        <v>8</v>
      </c>
      <c r="AJ775">
        <v>8</v>
      </c>
      <c r="AK775">
        <v>52</v>
      </c>
      <c r="AM775" t="s">
        <v>233</v>
      </c>
      <c r="AN775" t="s">
        <v>219</v>
      </c>
      <c r="AO775">
        <v>1865</v>
      </c>
      <c r="AQ775">
        <v>7</v>
      </c>
      <c r="AR775" s="21">
        <v>1514</v>
      </c>
      <c r="AS775">
        <v>75</v>
      </c>
    </row>
    <row r="776" spans="13:46" x14ac:dyDescent="0.35">
      <c r="M776"/>
      <c r="AC776"/>
      <c r="AF776">
        <v>191</v>
      </c>
      <c r="AG776">
        <v>143916</v>
      </c>
      <c r="AH776">
        <v>1791</v>
      </c>
      <c r="AI776">
        <v>8</v>
      </c>
      <c r="AJ776">
        <v>8</v>
      </c>
      <c r="AK776">
        <v>52</v>
      </c>
      <c r="AM776" t="s">
        <v>26</v>
      </c>
      <c r="AN776" t="s">
        <v>372</v>
      </c>
      <c r="AO776">
        <v>1866</v>
      </c>
      <c r="AQ776">
        <v>116</v>
      </c>
      <c r="AR776" s="21">
        <v>510</v>
      </c>
      <c r="AS776">
        <v>47</v>
      </c>
    </row>
    <row r="777" spans="13:46" x14ac:dyDescent="0.35">
      <c r="M777"/>
      <c r="AC777"/>
      <c r="AF777">
        <v>191</v>
      </c>
      <c r="AG777">
        <v>143916</v>
      </c>
      <c r="AH777">
        <v>1791</v>
      </c>
      <c r="AI777">
        <v>8</v>
      </c>
      <c r="AJ777">
        <v>8</v>
      </c>
      <c r="AK777">
        <v>52</v>
      </c>
      <c r="AM777" t="s">
        <v>30</v>
      </c>
      <c r="AN777" t="s">
        <v>540</v>
      </c>
      <c r="AO777">
        <v>1868</v>
      </c>
      <c r="AQ777">
        <v>174</v>
      </c>
      <c r="AR777" s="21">
        <v>531</v>
      </c>
      <c r="AS777">
        <v>10</v>
      </c>
    </row>
    <row r="778" spans="13:46" x14ac:dyDescent="0.35">
      <c r="M778"/>
      <c r="AC778"/>
      <c r="AF778">
        <v>191</v>
      </c>
      <c r="AG778">
        <v>143916</v>
      </c>
      <c r="AH778">
        <v>1791</v>
      </c>
      <c r="AI778">
        <v>8</v>
      </c>
      <c r="AJ778">
        <v>8</v>
      </c>
      <c r="AK778">
        <v>52</v>
      </c>
      <c r="AM778" t="s">
        <v>27</v>
      </c>
      <c r="AN778" t="s">
        <v>381</v>
      </c>
      <c r="AO778">
        <v>1869</v>
      </c>
      <c r="AQ778">
        <v>77</v>
      </c>
      <c r="AR778" s="21">
        <v>366</v>
      </c>
      <c r="AS778">
        <v>32</v>
      </c>
    </row>
    <row r="779" spans="13:46" x14ac:dyDescent="0.35">
      <c r="M779"/>
      <c r="AC779"/>
      <c r="AF779">
        <v>191</v>
      </c>
      <c r="AG779">
        <v>143916</v>
      </c>
      <c r="AH779">
        <v>1791</v>
      </c>
      <c r="AI779">
        <v>8</v>
      </c>
      <c r="AJ779">
        <v>9</v>
      </c>
      <c r="AK779">
        <v>52</v>
      </c>
      <c r="AM779" t="s">
        <v>40</v>
      </c>
      <c r="AN779" t="s">
        <v>41</v>
      </c>
      <c r="AO779">
        <v>1870</v>
      </c>
      <c r="AQ779">
        <v>33</v>
      </c>
      <c r="AR779" s="21">
        <v>599</v>
      </c>
      <c r="AS779">
        <v>52</v>
      </c>
    </row>
    <row r="780" spans="13:46" x14ac:dyDescent="0.35">
      <c r="M780"/>
      <c r="AC780"/>
      <c r="AF780">
        <v>191</v>
      </c>
      <c r="AG780">
        <v>143916</v>
      </c>
      <c r="AH780">
        <v>1791</v>
      </c>
      <c r="AI780">
        <v>8</v>
      </c>
      <c r="AJ780">
        <v>9</v>
      </c>
      <c r="AK780">
        <v>52</v>
      </c>
      <c r="AL780" t="s">
        <v>23</v>
      </c>
      <c r="AM780" t="s">
        <v>26</v>
      </c>
      <c r="AN780" t="s">
        <v>372</v>
      </c>
      <c r="AO780">
        <v>1874</v>
      </c>
      <c r="AQ780">
        <v>116</v>
      </c>
      <c r="AR780" s="21">
        <v>570</v>
      </c>
      <c r="AS780">
        <v>37</v>
      </c>
    </row>
    <row r="781" spans="13:46" x14ac:dyDescent="0.35">
      <c r="M781"/>
      <c r="AC781"/>
      <c r="AF781">
        <v>191</v>
      </c>
      <c r="AG781">
        <v>143916</v>
      </c>
      <c r="AH781">
        <v>1791</v>
      </c>
      <c r="AI781">
        <v>8</v>
      </c>
      <c r="AJ781">
        <v>9</v>
      </c>
      <c r="AK781">
        <v>52</v>
      </c>
      <c r="AM781" t="s">
        <v>53</v>
      </c>
      <c r="AN781" t="s">
        <v>541</v>
      </c>
      <c r="AO781">
        <v>1876</v>
      </c>
      <c r="AQ781">
        <v>196</v>
      </c>
      <c r="AR781" s="21">
        <v>135</v>
      </c>
      <c r="AS781">
        <v>71</v>
      </c>
    </row>
    <row r="782" spans="13:46" x14ac:dyDescent="0.35">
      <c r="M782"/>
      <c r="AC782"/>
      <c r="AF782">
        <v>191</v>
      </c>
      <c r="AG782">
        <v>143916</v>
      </c>
      <c r="AH782">
        <v>1791</v>
      </c>
      <c r="AI782">
        <v>8</v>
      </c>
      <c r="AJ782">
        <v>9</v>
      </c>
      <c r="AK782">
        <v>52</v>
      </c>
      <c r="AM782" t="s">
        <v>240</v>
      </c>
      <c r="AN782" t="s">
        <v>382</v>
      </c>
      <c r="AO782">
        <v>1877</v>
      </c>
      <c r="AQ782">
        <v>79</v>
      </c>
      <c r="AR782" s="21">
        <v>1688</v>
      </c>
      <c r="AS782">
        <v>85</v>
      </c>
    </row>
    <row r="783" spans="13:46" x14ac:dyDescent="0.35">
      <c r="M783"/>
      <c r="AC783"/>
      <c r="AF783">
        <v>191</v>
      </c>
      <c r="AG783">
        <v>143916</v>
      </c>
      <c r="AH783">
        <v>1791</v>
      </c>
      <c r="AI783">
        <v>8</v>
      </c>
      <c r="AJ783">
        <v>9</v>
      </c>
      <c r="AK783">
        <v>52</v>
      </c>
      <c r="AM783" t="s">
        <v>185</v>
      </c>
      <c r="AN783" t="s">
        <v>288</v>
      </c>
      <c r="AO783">
        <v>1850</v>
      </c>
      <c r="AQ783">
        <v>26</v>
      </c>
      <c r="AR783" s="21">
        <v>405</v>
      </c>
      <c r="AS783">
        <v>55</v>
      </c>
    </row>
    <row r="784" spans="13:46" x14ac:dyDescent="0.35">
      <c r="M784"/>
      <c r="AC784"/>
      <c r="AF784">
        <v>191</v>
      </c>
      <c r="AG784">
        <v>143916</v>
      </c>
      <c r="AH784">
        <v>1791</v>
      </c>
      <c r="AI784">
        <v>8</v>
      </c>
      <c r="AJ784">
        <v>9</v>
      </c>
      <c r="AK784">
        <v>52</v>
      </c>
      <c r="AM784" t="s">
        <v>46</v>
      </c>
      <c r="AO784">
        <v>1883</v>
      </c>
      <c r="AQ784">
        <v>112</v>
      </c>
      <c r="AR784" s="21">
        <v>1158</v>
      </c>
      <c r="AS784">
        <v>91</v>
      </c>
    </row>
    <row r="785" spans="13:46" x14ac:dyDescent="0.35">
      <c r="M785"/>
      <c r="AC785"/>
      <c r="AF785">
        <v>191</v>
      </c>
      <c r="AG785">
        <v>143916</v>
      </c>
      <c r="AH785">
        <v>1791</v>
      </c>
      <c r="AI785">
        <v>8</v>
      </c>
      <c r="AJ785">
        <v>10</v>
      </c>
      <c r="AK785">
        <v>53</v>
      </c>
      <c r="AM785" t="s">
        <v>506</v>
      </c>
      <c r="AN785" t="s">
        <v>507</v>
      </c>
      <c r="AO785">
        <v>1882</v>
      </c>
      <c r="AQ785">
        <v>90</v>
      </c>
      <c r="AR785" s="21">
        <v>309</v>
      </c>
      <c r="AS785">
        <v>22</v>
      </c>
    </row>
    <row r="786" spans="13:46" x14ac:dyDescent="0.35">
      <c r="M786"/>
      <c r="AC786"/>
      <c r="AF786">
        <v>191</v>
      </c>
      <c r="AG786">
        <v>143916</v>
      </c>
      <c r="AH786">
        <v>1791</v>
      </c>
      <c r="AI786">
        <v>8</v>
      </c>
      <c r="AJ786">
        <v>10</v>
      </c>
      <c r="AK786">
        <v>53</v>
      </c>
      <c r="AM786" t="s">
        <v>506</v>
      </c>
      <c r="AN786" t="s">
        <v>507</v>
      </c>
      <c r="AO786">
        <v>1884</v>
      </c>
      <c r="AQ786">
        <v>90</v>
      </c>
      <c r="AR786" s="21">
        <v>227</v>
      </c>
      <c r="AS786">
        <v>44</v>
      </c>
    </row>
    <row r="787" spans="13:46" x14ac:dyDescent="0.35">
      <c r="M787"/>
      <c r="AC787"/>
      <c r="AF787">
        <v>191</v>
      </c>
      <c r="AG787">
        <v>143916</v>
      </c>
      <c r="AH787">
        <v>1791</v>
      </c>
      <c r="AI787">
        <v>8</v>
      </c>
      <c r="AJ787">
        <v>10</v>
      </c>
      <c r="AK787">
        <v>53</v>
      </c>
      <c r="AM787" t="s">
        <v>46</v>
      </c>
      <c r="AO787">
        <v>1885</v>
      </c>
      <c r="AQ787">
        <v>112</v>
      </c>
      <c r="AR787" s="21">
        <v>20000</v>
      </c>
      <c r="AS787">
        <v>0</v>
      </c>
    </row>
    <row r="788" spans="13:46" x14ac:dyDescent="0.35">
      <c r="M788"/>
      <c r="AC788"/>
      <c r="AF788">
        <v>191</v>
      </c>
      <c r="AG788">
        <v>143916</v>
      </c>
      <c r="AH788">
        <v>1791</v>
      </c>
      <c r="AI788">
        <v>8</v>
      </c>
      <c r="AJ788">
        <v>10</v>
      </c>
      <c r="AK788">
        <v>53</v>
      </c>
      <c r="AM788" t="s">
        <v>34</v>
      </c>
      <c r="AN788" t="s">
        <v>132</v>
      </c>
      <c r="AO788">
        <v>1888</v>
      </c>
      <c r="AQ788">
        <v>197</v>
      </c>
      <c r="AR788" s="21">
        <v>878</v>
      </c>
      <c r="AS788">
        <v>6</v>
      </c>
    </row>
    <row r="789" spans="13:46" x14ac:dyDescent="0.35">
      <c r="M789"/>
      <c r="AC789"/>
      <c r="AF789">
        <v>191</v>
      </c>
      <c r="AG789">
        <v>143916</v>
      </c>
      <c r="AH789">
        <v>1791</v>
      </c>
      <c r="AI789">
        <v>8</v>
      </c>
      <c r="AJ789">
        <v>10</v>
      </c>
      <c r="AK789">
        <v>53</v>
      </c>
      <c r="AM789" t="s">
        <v>67</v>
      </c>
      <c r="AN789" t="s">
        <v>305</v>
      </c>
      <c r="AO789">
        <v>1893</v>
      </c>
      <c r="AQ789">
        <v>8</v>
      </c>
      <c r="AR789" s="21">
        <v>12000</v>
      </c>
      <c r="AS789">
        <v>0</v>
      </c>
    </row>
    <row r="790" spans="13:46" x14ac:dyDescent="0.35">
      <c r="M790"/>
      <c r="AC790"/>
      <c r="AF790">
        <v>191</v>
      </c>
      <c r="AG790">
        <v>143916</v>
      </c>
      <c r="AH790">
        <v>1791</v>
      </c>
      <c r="AI790">
        <v>8</v>
      </c>
      <c r="AJ790">
        <v>10</v>
      </c>
      <c r="AK790">
        <v>53</v>
      </c>
      <c r="AM790" t="s">
        <v>1030</v>
      </c>
      <c r="AN790" t="s">
        <v>542</v>
      </c>
      <c r="AO790">
        <v>1903</v>
      </c>
      <c r="AQ790">
        <v>176</v>
      </c>
      <c r="AR790" s="21">
        <v>3600</v>
      </c>
      <c r="AS790">
        <v>0</v>
      </c>
    </row>
    <row r="791" spans="13:46" x14ac:dyDescent="0.35">
      <c r="M791"/>
      <c r="AC791"/>
      <c r="AF791">
        <v>191</v>
      </c>
      <c r="AG791">
        <v>143920</v>
      </c>
      <c r="AH791">
        <v>1791</v>
      </c>
      <c r="AI791">
        <v>8</v>
      </c>
      <c r="AJ791">
        <v>11</v>
      </c>
      <c r="AK791">
        <v>53</v>
      </c>
      <c r="AM791" t="s">
        <v>543</v>
      </c>
      <c r="AN791" t="s">
        <v>544</v>
      </c>
      <c r="AO791">
        <v>1904</v>
      </c>
      <c r="AQ791">
        <v>177</v>
      </c>
      <c r="AR791" s="21">
        <v>450</v>
      </c>
      <c r="AS791">
        <v>0</v>
      </c>
    </row>
    <row r="792" spans="13:46" x14ac:dyDescent="0.35">
      <c r="M792"/>
      <c r="AC792"/>
      <c r="AF792">
        <v>191</v>
      </c>
      <c r="AG792">
        <v>143916</v>
      </c>
      <c r="AH792">
        <v>1791</v>
      </c>
      <c r="AI792">
        <v>8</v>
      </c>
      <c r="AJ792">
        <v>11</v>
      </c>
      <c r="AK792">
        <v>54</v>
      </c>
      <c r="AM792" t="s">
        <v>465</v>
      </c>
      <c r="AN792" t="s">
        <v>466</v>
      </c>
      <c r="AO792">
        <v>1905</v>
      </c>
      <c r="AQ792">
        <v>129</v>
      </c>
      <c r="AR792" s="21">
        <v>101</v>
      </c>
      <c r="AS792">
        <v>90</v>
      </c>
    </row>
    <row r="793" spans="13:46" x14ac:dyDescent="0.35">
      <c r="M793"/>
      <c r="AC793"/>
      <c r="AF793">
        <v>191</v>
      </c>
      <c r="AG793">
        <v>143916</v>
      </c>
      <c r="AH793">
        <v>1791</v>
      </c>
      <c r="AI793">
        <v>8</v>
      </c>
      <c r="AJ793">
        <v>11</v>
      </c>
      <c r="AK793">
        <v>54</v>
      </c>
      <c r="AM793" t="s">
        <v>465</v>
      </c>
      <c r="AN793" t="s">
        <v>466</v>
      </c>
      <c r="AO793">
        <v>1906</v>
      </c>
      <c r="AQ793">
        <v>129</v>
      </c>
      <c r="AR793" s="21">
        <v>14</v>
      </c>
      <c r="AS793">
        <v>63</v>
      </c>
    </row>
    <row r="794" spans="13:46" x14ac:dyDescent="0.35">
      <c r="M794"/>
      <c r="AC794"/>
      <c r="AF794">
        <v>191</v>
      </c>
      <c r="AG794">
        <v>143916</v>
      </c>
      <c r="AH794">
        <v>1791</v>
      </c>
      <c r="AI794">
        <v>8</v>
      </c>
      <c r="AJ794">
        <v>12</v>
      </c>
      <c r="AK794">
        <v>54</v>
      </c>
      <c r="AM794" t="s">
        <v>545</v>
      </c>
      <c r="AN794" t="s">
        <v>416</v>
      </c>
      <c r="AO794">
        <v>1907</v>
      </c>
      <c r="AQ794">
        <v>177</v>
      </c>
      <c r="AR794" s="21">
        <v>461</v>
      </c>
      <c r="AS794">
        <v>23</v>
      </c>
    </row>
    <row r="795" spans="13:46" x14ac:dyDescent="0.35">
      <c r="M795"/>
      <c r="AC795"/>
      <c r="AF795">
        <v>191</v>
      </c>
      <c r="AG795">
        <v>143916</v>
      </c>
      <c r="AH795">
        <v>1791</v>
      </c>
      <c r="AI795">
        <v>8</v>
      </c>
      <c r="AJ795">
        <v>12</v>
      </c>
      <c r="AK795">
        <v>54</v>
      </c>
      <c r="AM795" t="s">
        <v>209</v>
      </c>
      <c r="AN795" t="s">
        <v>157</v>
      </c>
      <c r="AO795">
        <v>1908</v>
      </c>
      <c r="AQ795">
        <v>123</v>
      </c>
      <c r="AR795" s="21">
        <v>108</v>
      </c>
      <c r="AS795">
        <v>0</v>
      </c>
    </row>
    <row r="796" spans="13:46" x14ac:dyDescent="0.35">
      <c r="M796"/>
      <c r="AC796"/>
      <c r="AF796">
        <v>191</v>
      </c>
      <c r="AG796">
        <v>143916</v>
      </c>
      <c r="AH796">
        <v>1791</v>
      </c>
      <c r="AI796">
        <v>8</v>
      </c>
      <c r="AJ796">
        <v>12</v>
      </c>
      <c r="AK796">
        <v>54</v>
      </c>
      <c r="AM796" t="s">
        <v>284</v>
      </c>
      <c r="AN796" t="s">
        <v>596</v>
      </c>
      <c r="AO796">
        <v>1909</v>
      </c>
      <c r="AQ796">
        <v>111</v>
      </c>
      <c r="AR796" s="21">
        <v>2485</v>
      </c>
      <c r="AS796">
        <v>13</v>
      </c>
    </row>
    <row r="797" spans="13:46" x14ac:dyDescent="0.35">
      <c r="M797"/>
      <c r="AC797"/>
      <c r="AF797">
        <v>191</v>
      </c>
      <c r="AG797">
        <v>143916</v>
      </c>
      <c r="AH797">
        <v>1791</v>
      </c>
      <c r="AI797">
        <v>8</v>
      </c>
      <c r="AJ797">
        <v>12</v>
      </c>
      <c r="AK797">
        <v>54</v>
      </c>
      <c r="AM797" t="s">
        <v>228</v>
      </c>
      <c r="AN797" t="s">
        <v>271</v>
      </c>
      <c r="AO797">
        <v>1913</v>
      </c>
      <c r="AQ797">
        <v>28</v>
      </c>
      <c r="AR797" s="21">
        <v>22474</v>
      </c>
      <c r="AS797">
        <v>44</v>
      </c>
    </row>
    <row r="798" spans="13:46" x14ac:dyDescent="0.35">
      <c r="M798"/>
      <c r="AC798"/>
      <c r="AF798">
        <v>191</v>
      </c>
      <c r="AG798">
        <v>143916</v>
      </c>
      <c r="AH798">
        <v>1791</v>
      </c>
      <c r="AI798">
        <v>8</v>
      </c>
      <c r="AJ798">
        <v>12</v>
      </c>
      <c r="AK798">
        <v>54</v>
      </c>
      <c r="AM798" t="s">
        <v>547</v>
      </c>
      <c r="AN798" t="s">
        <v>546</v>
      </c>
      <c r="AO798">
        <v>1914</v>
      </c>
      <c r="AQ798">
        <v>153</v>
      </c>
      <c r="AR798" s="21">
        <v>433</v>
      </c>
      <c r="AS798">
        <v>73</v>
      </c>
    </row>
    <row r="799" spans="13:46" x14ac:dyDescent="0.35">
      <c r="M799"/>
      <c r="AC799"/>
      <c r="AF799">
        <v>191</v>
      </c>
      <c r="AG799">
        <v>143916</v>
      </c>
      <c r="AH799">
        <v>1791</v>
      </c>
      <c r="AI799">
        <v>8</v>
      </c>
      <c r="AJ799">
        <v>12</v>
      </c>
      <c r="AK799">
        <v>54</v>
      </c>
      <c r="AM799" t="s">
        <v>228</v>
      </c>
      <c r="AN799" t="s">
        <v>271</v>
      </c>
      <c r="AO799">
        <v>1915</v>
      </c>
      <c r="AQ799">
        <v>28</v>
      </c>
      <c r="AR799" s="21">
        <v>7230</v>
      </c>
      <c r="AS799">
        <v>22</v>
      </c>
      <c r="AT799" s="22">
        <f>3436400.03+SUM(AR$570:AR2202)+SUM(AS$570:AS2202)/100</f>
        <v>6959146.2199999997</v>
      </c>
    </row>
    <row r="800" spans="13:46" x14ac:dyDescent="0.35">
      <c r="M800"/>
      <c r="AC800"/>
      <c r="AF800">
        <v>191</v>
      </c>
      <c r="AG800">
        <v>143916</v>
      </c>
      <c r="AH800">
        <v>1791</v>
      </c>
      <c r="AI800">
        <v>8</v>
      </c>
      <c r="AJ800">
        <v>12</v>
      </c>
      <c r="AK800">
        <v>54</v>
      </c>
      <c r="AM800" t="s">
        <v>228</v>
      </c>
      <c r="AN800" t="s">
        <v>271</v>
      </c>
      <c r="AO800">
        <v>1916</v>
      </c>
      <c r="AQ800">
        <v>28</v>
      </c>
      <c r="AR800" s="21">
        <v>295</v>
      </c>
      <c r="AS800">
        <v>34</v>
      </c>
    </row>
    <row r="801" spans="13:46" x14ac:dyDescent="0.35">
      <c r="M801"/>
      <c r="AC801"/>
      <c r="AF801">
        <v>191</v>
      </c>
      <c r="AG801">
        <v>143916</v>
      </c>
      <c r="AH801">
        <v>1791</v>
      </c>
      <c r="AI801">
        <v>8</v>
      </c>
      <c r="AJ801">
        <v>13</v>
      </c>
      <c r="AK801">
        <v>54</v>
      </c>
      <c r="AM801" t="s">
        <v>337</v>
      </c>
      <c r="AN801" t="s">
        <v>199</v>
      </c>
      <c r="AO801">
        <v>1919</v>
      </c>
      <c r="AQ801">
        <v>47</v>
      </c>
      <c r="AR801" s="21">
        <v>798</v>
      </c>
      <c r="AS801">
        <v>68</v>
      </c>
    </row>
    <row r="802" spans="13:46" x14ac:dyDescent="0.35">
      <c r="M802"/>
      <c r="AC802"/>
      <c r="AF802">
        <v>191</v>
      </c>
      <c r="AG802">
        <v>143916</v>
      </c>
      <c r="AH802">
        <v>1791</v>
      </c>
      <c r="AI802">
        <v>8</v>
      </c>
      <c r="AJ802">
        <v>13</v>
      </c>
      <c r="AK802">
        <v>54</v>
      </c>
      <c r="AM802" t="s">
        <v>465</v>
      </c>
      <c r="AN802" t="s">
        <v>466</v>
      </c>
      <c r="AO802">
        <v>1920</v>
      </c>
      <c r="AQ802">
        <v>129</v>
      </c>
      <c r="AR802" s="21">
        <v>828</v>
      </c>
      <c r="AS802">
        <v>0</v>
      </c>
    </row>
    <row r="803" spans="13:46" x14ac:dyDescent="0.35">
      <c r="M803"/>
      <c r="AC803"/>
      <c r="AF803">
        <v>191</v>
      </c>
      <c r="AG803">
        <v>143916</v>
      </c>
      <c r="AH803">
        <v>1791</v>
      </c>
      <c r="AI803">
        <v>8</v>
      </c>
      <c r="AJ803">
        <v>13</v>
      </c>
      <c r="AK803">
        <v>55</v>
      </c>
      <c r="AM803" t="s">
        <v>24</v>
      </c>
      <c r="AN803" t="s">
        <v>166</v>
      </c>
      <c r="AO803">
        <v>1921</v>
      </c>
      <c r="AQ803">
        <v>68</v>
      </c>
      <c r="AR803" s="21">
        <v>826</v>
      </c>
      <c r="AS803">
        <v>5</v>
      </c>
    </row>
    <row r="804" spans="13:46" x14ac:dyDescent="0.35">
      <c r="M804"/>
      <c r="AC804"/>
      <c r="AF804">
        <v>191</v>
      </c>
      <c r="AG804">
        <v>143916</v>
      </c>
      <c r="AH804">
        <v>1791</v>
      </c>
      <c r="AI804">
        <v>8</v>
      </c>
      <c r="AJ804">
        <v>13</v>
      </c>
      <c r="AK804">
        <v>55</v>
      </c>
      <c r="AM804" t="s">
        <v>42</v>
      </c>
      <c r="AN804" t="s">
        <v>546</v>
      </c>
      <c r="AO804">
        <v>1922</v>
      </c>
      <c r="AQ804">
        <v>178</v>
      </c>
      <c r="AR804" s="21">
        <v>333</v>
      </c>
      <c r="AS804">
        <v>0</v>
      </c>
      <c r="AT804" s="22">
        <f>3504099.37+SUM(AR$997:AR1840)+SUM(AS$997:AS1840)/100</f>
        <v>5296534.0600000005</v>
      </c>
    </row>
    <row r="805" spans="13:46" x14ac:dyDescent="0.35">
      <c r="M805"/>
      <c r="AC805"/>
      <c r="AF805">
        <v>191</v>
      </c>
      <c r="AG805">
        <v>143916</v>
      </c>
      <c r="AH805">
        <v>1791</v>
      </c>
      <c r="AI805">
        <v>8</v>
      </c>
      <c r="AJ805">
        <v>13</v>
      </c>
      <c r="AK805">
        <v>55</v>
      </c>
      <c r="AM805" t="s">
        <v>233</v>
      </c>
      <c r="AN805" t="s">
        <v>219</v>
      </c>
      <c r="AO805">
        <v>1937</v>
      </c>
      <c r="AQ805">
        <v>7</v>
      </c>
      <c r="AR805" s="21">
        <v>1856</v>
      </c>
      <c r="AS805">
        <v>24</v>
      </c>
    </row>
    <row r="806" spans="13:46" x14ac:dyDescent="0.35">
      <c r="M806"/>
      <c r="AC806"/>
      <c r="AF806">
        <v>191</v>
      </c>
      <c r="AG806">
        <v>143916</v>
      </c>
      <c r="AH806">
        <v>1791</v>
      </c>
      <c r="AI806">
        <v>8</v>
      </c>
      <c r="AJ806">
        <v>13</v>
      </c>
      <c r="AK806">
        <v>55</v>
      </c>
      <c r="AM806" t="s">
        <v>233</v>
      </c>
      <c r="AN806" t="s">
        <v>219</v>
      </c>
      <c r="AO806">
        <v>1938</v>
      </c>
      <c r="AQ806">
        <v>7</v>
      </c>
      <c r="AR806" s="21">
        <v>5000</v>
      </c>
      <c r="AS806">
        <v>0</v>
      </c>
    </row>
    <row r="807" spans="13:46" x14ac:dyDescent="0.35">
      <c r="M807"/>
      <c r="AC807"/>
      <c r="AF807">
        <v>191</v>
      </c>
      <c r="AG807">
        <v>143916</v>
      </c>
      <c r="AH807">
        <v>1791</v>
      </c>
      <c r="AI807">
        <v>8</v>
      </c>
      <c r="AJ807">
        <v>15</v>
      </c>
      <c r="AK807">
        <v>55</v>
      </c>
      <c r="AM807" t="s">
        <v>185</v>
      </c>
      <c r="AN807" t="s">
        <v>288</v>
      </c>
      <c r="AO807">
        <v>1939</v>
      </c>
      <c r="AQ807">
        <v>26</v>
      </c>
      <c r="AR807" s="21">
        <v>6080</v>
      </c>
      <c r="AS807">
        <v>0</v>
      </c>
    </row>
    <row r="808" spans="13:46" x14ac:dyDescent="0.35">
      <c r="M808"/>
      <c r="AC808"/>
      <c r="AF808">
        <v>235</v>
      </c>
      <c r="AG808">
        <v>144023</v>
      </c>
      <c r="AH808">
        <v>1791</v>
      </c>
      <c r="AI808">
        <v>8</v>
      </c>
      <c r="AJ808">
        <v>15</v>
      </c>
      <c r="AK808">
        <v>55</v>
      </c>
      <c r="AM808" t="s">
        <v>185</v>
      </c>
      <c r="AN808" t="s">
        <v>288</v>
      </c>
      <c r="AO808">
        <v>1940</v>
      </c>
      <c r="AQ808">
        <v>26</v>
      </c>
      <c r="AR808" s="21">
        <v>360</v>
      </c>
    </row>
    <row r="809" spans="13:46" x14ac:dyDescent="0.35">
      <c r="M809"/>
      <c r="AC809"/>
      <c r="AF809">
        <v>235</v>
      </c>
      <c r="AG809">
        <v>144023</v>
      </c>
      <c r="AH809">
        <v>1791</v>
      </c>
      <c r="AI809">
        <v>8</v>
      </c>
      <c r="AJ809">
        <v>15</v>
      </c>
      <c r="AK809">
        <v>55</v>
      </c>
      <c r="AM809" t="s">
        <v>151</v>
      </c>
      <c r="AN809" t="s">
        <v>359</v>
      </c>
      <c r="AO809">
        <v>1952</v>
      </c>
      <c r="AQ809">
        <v>180</v>
      </c>
      <c r="AR809" s="21">
        <v>8</v>
      </c>
      <c r="AS809">
        <v>49</v>
      </c>
    </row>
    <row r="810" spans="13:46" x14ac:dyDescent="0.35">
      <c r="M810"/>
      <c r="AC810"/>
      <c r="AF810">
        <v>235</v>
      </c>
      <c r="AG810">
        <v>144023</v>
      </c>
      <c r="AH810">
        <v>1791</v>
      </c>
      <c r="AI810">
        <v>8</v>
      </c>
      <c r="AJ810">
        <v>15</v>
      </c>
      <c r="AK810">
        <v>55</v>
      </c>
      <c r="AM810" t="s">
        <v>27</v>
      </c>
      <c r="AN810" t="s">
        <v>333</v>
      </c>
      <c r="AO810">
        <v>1953</v>
      </c>
      <c r="AQ810">
        <v>181</v>
      </c>
      <c r="AR810" s="21">
        <v>500</v>
      </c>
      <c r="AS810">
        <v>0</v>
      </c>
    </row>
    <row r="811" spans="13:46" x14ac:dyDescent="0.35">
      <c r="M811"/>
      <c r="AC811"/>
      <c r="AF811">
        <v>235</v>
      </c>
      <c r="AG811">
        <v>144023</v>
      </c>
      <c r="AH811">
        <v>1791</v>
      </c>
      <c r="AI811">
        <v>8</v>
      </c>
      <c r="AJ811">
        <v>17</v>
      </c>
      <c r="AK811">
        <v>56</v>
      </c>
      <c r="AM811" t="s">
        <v>27</v>
      </c>
      <c r="AN811" t="s">
        <v>54</v>
      </c>
      <c r="AO811">
        <v>1954</v>
      </c>
      <c r="AQ811">
        <v>181</v>
      </c>
      <c r="AR811" s="21">
        <v>507</v>
      </c>
      <c r="AS811">
        <v>94</v>
      </c>
    </row>
    <row r="812" spans="13:46" x14ac:dyDescent="0.35">
      <c r="M812"/>
      <c r="AC812"/>
      <c r="AF812">
        <v>235</v>
      </c>
      <c r="AG812">
        <v>144023</v>
      </c>
      <c r="AH812">
        <v>1791</v>
      </c>
      <c r="AI812">
        <v>8</v>
      </c>
      <c r="AJ812">
        <v>17</v>
      </c>
      <c r="AK812">
        <v>56</v>
      </c>
      <c r="AM812" t="s">
        <v>233</v>
      </c>
      <c r="AN812" t="s">
        <v>219</v>
      </c>
      <c r="AO812">
        <v>1955</v>
      </c>
      <c r="AQ812">
        <v>7</v>
      </c>
      <c r="AR812" s="21">
        <v>180</v>
      </c>
      <c r="AS812">
        <v>15</v>
      </c>
    </row>
    <row r="813" spans="13:46" x14ac:dyDescent="0.35">
      <c r="M813"/>
      <c r="AC813"/>
      <c r="AF813">
        <v>235</v>
      </c>
      <c r="AG813">
        <v>144023</v>
      </c>
      <c r="AH813">
        <v>1791</v>
      </c>
      <c r="AI813">
        <v>8</v>
      </c>
      <c r="AJ813">
        <v>17</v>
      </c>
      <c r="AK813">
        <v>56</v>
      </c>
      <c r="AM813" t="s">
        <v>233</v>
      </c>
      <c r="AN813" t="s">
        <v>219</v>
      </c>
      <c r="AO813">
        <v>1956</v>
      </c>
      <c r="AQ813">
        <v>7</v>
      </c>
      <c r="AR813" s="21">
        <v>179</v>
      </c>
      <c r="AS813">
        <v>98</v>
      </c>
    </row>
    <row r="814" spans="13:46" x14ac:dyDescent="0.35">
      <c r="M814"/>
      <c r="AC814"/>
      <c r="AF814">
        <v>235</v>
      </c>
      <c r="AG814">
        <v>144023</v>
      </c>
      <c r="AH814">
        <v>1791</v>
      </c>
      <c r="AI814">
        <v>8</v>
      </c>
      <c r="AJ814">
        <v>17</v>
      </c>
      <c r="AK814">
        <v>56</v>
      </c>
      <c r="AM814" t="s">
        <v>39</v>
      </c>
      <c r="AN814" t="s">
        <v>542</v>
      </c>
      <c r="AO814">
        <v>1968</v>
      </c>
      <c r="AQ814">
        <v>183</v>
      </c>
      <c r="AR814" s="21">
        <v>47</v>
      </c>
      <c r="AS814">
        <v>8</v>
      </c>
    </row>
    <row r="815" spans="13:46" x14ac:dyDescent="0.35">
      <c r="M815"/>
      <c r="AC815"/>
      <c r="AF815">
        <v>235</v>
      </c>
      <c r="AG815">
        <v>144023</v>
      </c>
      <c r="AH815">
        <v>1791</v>
      </c>
      <c r="AI815">
        <v>8</v>
      </c>
      <c r="AJ815">
        <v>18</v>
      </c>
      <c r="AK815">
        <v>56</v>
      </c>
      <c r="AM815" t="s">
        <v>35</v>
      </c>
      <c r="AN815" t="s">
        <v>548</v>
      </c>
      <c r="AO815">
        <v>1970</v>
      </c>
      <c r="AQ815">
        <v>184</v>
      </c>
      <c r="AR815" s="21">
        <v>14</v>
      </c>
      <c r="AS815">
        <v>49</v>
      </c>
    </row>
    <row r="816" spans="13:46" x14ac:dyDescent="0.35">
      <c r="M816"/>
      <c r="AC816"/>
      <c r="AF816">
        <v>235</v>
      </c>
      <c r="AG816">
        <v>144023</v>
      </c>
      <c r="AH816">
        <v>1791</v>
      </c>
      <c r="AI816">
        <v>8</v>
      </c>
      <c r="AJ816">
        <v>18</v>
      </c>
      <c r="AK816">
        <v>57</v>
      </c>
      <c r="AM816" t="s">
        <v>330</v>
      </c>
      <c r="AN816" t="s">
        <v>513</v>
      </c>
      <c r="AO816">
        <v>1971</v>
      </c>
      <c r="AQ816">
        <v>198</v>
      </c>
      <c r="AR816" s="21">
        <v>1395</v>
      </c>
      <c r="AS816">
        <v>95</v>
      </c>
    </row>
    <row r="817" spans="13:45" x14ac:dyDescent="0.35">
      <c r="M817"/>
      <c r="AC817"/>
      <c r="AF817">
        <v>235</v>
      </c>
      <c r="AG817">
        <v>144023</v>
      </c>
      <c r="AH817">
        <v>1791</v>
      </c>
      <c r="AI817">
        <v>8</v>
      </c>
      <c r="AJ817">
        <v>18</v>
      </c>
      <c r="AK817">
        <v>57</v>
      </c>
      <c r="AM817" t="s">
        <v>549</v>
      </c>
      <c r="AN817" t="s">
        <v>425</v>
      </c>
      <c r="AO817">
        <v>1975</v>
      </c>
      <c r="AQ817">
        <v>184</v>
      </c>
      <c r="AR817" s="21">
        <v>151</v>
      </c>
      <c r="AS817">
        <v>31</v>
      </c>
    </row>
    <row r="818" spans="13:45" x14ac:dyDescent="0.35">
      <c r="M818"/>
      <c r="AC818"/>
      <c r="AF818">
        <v>235</v>
      </c>
      <c r="AG818">
        <v>144023</v>
      </c>
      <c r="AH818">
        <v>1791</v>
      </c>
      <c r="AI818">
        <v>8</v>
      </c>
      <c r="AJ818">
        <v>18</v>
      </c>
      <c r="AK818">
        <v>57</v>
      </c>
      <c r="AM818" t="s">
        <v>179</v>
      </c>
      <c r="AN818" t="s">
        <v>539</v>
      </c>
      <c r="AO818">
        <v>1976</v>
      </c>
      <c r="AQ818">
        <v>173</v>
      </c>
      <c r="AR818" s="21">
        <v>126</v>
      </c>
      <c r="AS818">
        <v>7</v>
      </c>
    </row>
    <row r="819" spans="13:45" x14ac:dyDescent="0.35">
      <c r="M819"/>
      <c r="AC819"/>
      <c r="AF819">
        <v>235</v>
      </c>
      <c r="AG819">
        <v>144023</v>
      </c>
      <c r="AH819">
        <v>1791</v>
      </c>
      <c r="AI819">
        <v>8</v>
      </c>
      <c r="AJ819">
        <v>18</v>
      </c>
      <c r="AK819">
        <v>57</v>
      </c>
      <c r="AM819" t="s">
        <v>550</v>
      </c>
      <c r="AN819" t="s">
        <v>551</v>
      </c>
      <c r="AO819">
        <v>1977</v>
      </c>
      <c r="AQ819">
        <v>69</v>
      </c>
      <c r="AR819" s="21">
        <v>2500</v>
      </c>
      <c r="AS819">
        <v>0</v>
      </c>
    </row>
    <row r="820" spans="13:45" x14ac:dyDescent="0.35">
      <c r="M820"/>
      <c r="AC820"/>
      <c r="AF820">
        <v>235</v>
      </c>
      <c r="AG820">
        <v>144023</v>
      </c>
      <c r="AH820">
        <v>1791</v>
      </c>
      <c r="AI820">
        <v>8</v>
      </c>
      <c r="AJ820">
        <v>18</v>
      </c>
      <c r="AK820">
        <v>57</v>
      </c>
      <c r="AM820" t="s">
        <v>27</v>
      </c>
      <c r="AN820" t="s">
        <v>552</v>
      </c>
      <c r="AO820">
        <v>1979</v>
      </c>
      <c r="AQ820">
        <v>185</v>
      </c>
      <c r="AR820" s="21">
        <v>816</v>
      </c>
      <c r="AS820">
        <v>64</v>
      </c>
    </row>
    <row r="821" spans="13:45" x14ac:dyDescent="0.35">
      <c r="M821"/>
      <c r="AC821"/>
      <c r="AF821">
        <v>235</v>
      </c>
      <c r="AG821">
        <v>144023</v>
      </c>
      <c r="AH821">
        <v>1791</v>
      </c>
      <c r="AI821">
        <v>8</v>
      </c>
      <c r="AJ821">
        <v>18</v>
      </c>
      <c r="AK821">
        <v>57</v>
      </c>
      <c r="AM821" t="s">
        <v>42</v>
      </c>
      <c r="AN821" t="s">
        <v>45</v>
      </c>
      <c r="AO821">
        <v>1987</v>
      </c>
      <c r="AQ821">
        <v>120</v>
      </c>
      <c r="AR821" s="21">
        <v>47</v>
      </c>
      <c r="AS821">
        <v>9</v>
      </c>
    </row>
    <row r="822" spans="13:45" x14ac:dyDescent="0.35">
      <c r="M822"/>
      <c r="AC822"/>
      <c r="AF822">
        <v>235</v>
      </c>
      <c r="AG822">
        <v>144023</v>
      </c>
      <c r="AH822">
        <v>1791</v>
      </c>
      <c r="AI822">
        <v>8</v>
      </c>
      <c r="AJ822">
        <v>18</v>
      </c>
      <c r="AK822">
        <v>57</v>
      </c>
      <c r="AL822" t="s">
        <v>23</v>
      </c>
      <c r="AM822" t="s">
        <v>42</v>
      </c>
      <c r="AN822" t="s">
        <v>45</v>
      </c>
      <c r="AO822">
        <v>1988</v>
      </c>
      <c r="AQ822">
        <v>120</v>
      </c>
      <c r="AR822" s="21">
        <v>1131</v>
      </c>
      <c r="AS822">
        <v>88</v>
      </c>
    </row>
    <row r="823" spans="13:45" x14ac:dyDescent="0.35">
      <c r="M823"/>
      <c r="AC823"/>
      <c r="AF823">
        <v>235</v>
      </c>
      <c r="AG823">
        <v>144023</v>
      </c>
      <c r="AH823">
        <v>1791</v>
      </c>
      <c r="AI823">
        <v>8</v>
      </c>
      <c r="AJ823">
        <v>20</v>
      </c>
      <c r="AK823">
        <v>57</v>
      </c>
      <c r="AM823" t="s">
        <v>228</v>
      </c>
      <c r="AN823" t="s">
        <v>271</v>
      </c>
      <c r="AO823">
        <v>1992</v>
      </c>
      <c r="AQ823">
        <v>28</v>
      </c>
      <c r="AR823" s="21">
        <v>885</v>
      </c>
      <c r="AS823">
        <v>0</v>
      </c>
    </row>
    <row r="824" spans="13:45" x14ac:dyDescent="0.35">
      <c r="M824"/>
      <c r="AC824"/>
      <c r="AF824">
        <v>235</v>
      </c>
      <c r="AG824">
        <v>144028</v>
      </c>
      <c r="AH824">
        <v>1791</v>
      </c>
      <c r="AI824">
        <v>8</v>
      </c>
      <c r="AJ824">
        <v>20</v>
      </c>
      <c r="AK824">
        <v>57</v>
      </c>
      <c r="AM824" t="s">
        <v>28</v>
      </c>
      <c r="AN824" t="s">
        <v>553</v>
      </c>
      <c r="AO824">
        <v>1993</v>
      </c>
      <c r="AQ824">
        <v>203</v>
      </c>
      <c r="AR824" s="21">
        <v>123</v>
      </c>
      <c r="AS824">
        <v>79</v>
      </c>
    </row>
    <row r="825" spans="13:45" x14ac:dyDescent="0.35">
      <c r="M825"/>
      <c r="AC825"/>
      <c r="AF825">
        <v>235</v>
      </c>
      <c r="AG825">
        <v>144028</v>
      </c>
      <c r="AH825">
        <v>1791</v>
      </c>
      <c r="AI825">
        <v>8</v>
      </c>
      <c r="AJ825">
        <v>22</v>
      </c>
      <c r="AK825">
        <v>57</v>
      </c>
      <c r="AM825" t="s">
        <v>24</v>
      </c>
      <c r="AN825" t="s">
        <v>554</v>
      </c>
      <c r="AO825">
        <v>1994</v>
      </c>
      <c r="AQ825">
        <v>205</v>
      </c>
      <c r="AR825" s="21">
        <v>115</v>
      </c>
      <c r="AS825">
        <v>0</v>
      </c>
    </row>
    <row r="826" spans="13:45" x14ac:dyDescent="0.35">
      <c r="M826"/>
      <c r="AC826"/>
      <c r="AF826">
        <v>235</v>
      </c>
      <c r="AG826">
        <v>144028</v>
      </c>
      <c r="AH826">
        <v>1791</v>
      </c>
      <c r="AI826">
        <v>8</v>
      </c>
      <c r="AJ826">
        <v>22</v>
      </c>
      <c r="AK826">
        <v>57</v>
      </c>
      <c r="AM826" t="s">
        <v>42</v>
      </c>
      <c r="AN826" t="s">
        <v>214</v>
      </c>
      <c r="AO826">
        <v>1995</v>
      </c>
      <c r="AQ826">
        <v>51</v>
      </c>
      <c r="AR826" s="21">
        <v>1111</v>
      </c>
      <c r="AS826">
        <v>90</v>
      </c>
    </row>
    <row r="827" spans="13:45" x14ac:dyDescent="0.35">
      <c r="M827"/>
      <c r="AC827"/>
      <c r="AF827">
        <v>235</v>
      </c>
      <c r="AG827">
        <v>144028</v>
      </c>
      <c r="AH827">
        <v>1791</v>
      </c>
      <c r="AI827">
        <v>8</v>
      </c>
      <c r="AJ827">
        <v>22</v>
      </c>
      <c r="AK827">
        <v>57</v>
      </c>
      <c r="AM827" t="s">
        <v>40</v>
      </c>
      <c r="AN827" t="s">
        <v>555</v>
      </c>
      <c r="AO827">
        <v>1996</v>
      </c>
      <c r="AQ827">
        <v>205</v>
      </c>
      <c r="AR827" s="21">
        <v>113</v>
      </c>
      <c r="AS827">
        <v>23</v>
      </c>
    </row>
    <row r="828" spans="13:45" x14ac:dyDescent="0.35">
      <c r="M828"/>
      <c r="AC828"/>
      <c r="AF828">
        <v>235</v>
      </c>
      <c r="AG828">
        <v>144028</v>
      </c>
      <c r="AH828">
        <v>1791</v>
      </c>
      <c r="AI828">
        <v>8</v>
      </c>
      <c r="AJ828">
        <v>22</v>
      </c>
      <c r="AK828">
        <v>57</v>
      </c>
      <c r="AM828" t="s">
        <v>30</v>
      </c>
      <c r="AN828" t="s">
        <v>38</v>
      </c>
      <c r="AO828">
        <v>1997</v>
      </c>
      <c r="AQ828">
        <v>43</v>
      </c>
      <c r="AR828" s="21">
        <v>854</v>
      </c>
      <c r="AS828">
        <v>44</v>
      </c>
    </row>
    <row r="829" spans="13:45" x14ac:dyDescent="0.35">
      <c r="M829"/>
      <c r="AC829"/>
      <c r="AF829">
        <v>235</v>
      </c>
      <c r="AG829">
        <v>144028</v>
      </c>
      <c r="AH829">
        <v>1791</v>
      </c>
      <c r="AI829">
        <v>8</v>
      </c>
      <c r="AJ829">
        <v>22</v>
      </c>
      <c r="AK829">
        <v>57</v>
      </c>
      <c r="AM829" t="s">
        <v>26</v>
      </c>
      <c r="AN829" t="s">
        <v>372</v>
      </c>
      <c r="AO829">
        <v>2002</v>
      </c>
      <c r="AQ829">
        <v>116</v>
      </c>
      <c r="AR829" s="21">
        <v>1641</v>
      </c>
      <c r="AS829">
        <v>2</v>
      </c>
    </row>
    <row r="830" spans="13:45" x14ac:dyDescent="0.35">
      <c r="M830"/>
      <c r="AC830"/>
      <c r="AF830">
        <v>235</v>
      </c>
      <c r="AG830">
        <v>144028</v>
      </c>
      <c r="AH830">
        <v>1791</v>
      </c>
      <c r="AI830">
        <v>8</v>
      </c>
      <c r="AJ830">
        <v>22</v>
      </c>
      <c r="AK830">
        <v>57</v>
      </c>
      <c r="AM830" t="s">
        <v>26</v>
      </c>
      <c r="AN830" t="s">
        <v>372</v>
      </c>
      <c r="AO830">
        <v>2003</v>
      </c>
      <c r="AQ830">
        <v>116</v>
      </c>
      <c r="AR830" s="21">
        <v>1802</v>
      </c>
      <c r="AS830">
        <v>3</v>
      </c>
    </row>
    <row r="831" spans="13:45" x14ac:dyDescent="0.35">
      <c r="M831"/>
      <c r="AC831"/>
      <c r="AF831">
        <v>235</v>
      </c>
      <c r="AG831">
        <v>144028</v>
      </c>
      <c r="AH831">
        <v>1791</v>
      </c>
      <c r="AI831">
        <v>8</v>
      </c>
      <c r="AJ831">
        <v>23</v>
      </c>
      <c r="AK831">
        <v>58</v>
      </c>
      <c r="AM831" t="s">
        <v>179</v>
      </c>
      <c r="AN831" t="s">
        <v>180</v>
      </c>
      <c r="AO831">
        <v>2004</v>
      </c>
      <c r="AQ831">
        <v>129</v>
      </c>
      <c r="AR831" s="21">
        <v>4120</v>
      </c>
      <c r="AS831">
        <v>67</v>
      </c>
    </row>
    <row r="832" spans="13:45" x14ac:dyDescent="0.35">
      <c r="M832"/>
      <c r="AC832"/>
      <c r="AF832">
        <v>235</v>
      </c>
      <c r="AG832">
        <v>144028</v>
      </c>
      <c r="AH832">
        <v>1791</v>
      </c>
      <c r="AI832">
        <v>8</v>
      </c>
      <c r="AJ832">
        <v>23</v>
      </c>
      <c r="AK832">
        <v>58</v>
      </c>
      <c r="AM832" t="s">
        <v>179</v>
      </c>
      <c r="AN832" t="s">
        <v>180</v>
      </c>
      <c r="AO832">
        <v>2005</v>
      </c>
      <c r="AQ832">
        <v>129</v>
      </c>
      <c r="AR832" s="21">
        <v>591</v>
      </c>
      <c r="AS832">
        <v>14</v>
      </c>
    </row>
    <row r="833" spans="13:46" x14ac:dyDescent="0.35">
      <c r="M833"/>
      <c r="AC833"/>
      <c r="AF833">
        <v>235</v>
      </c>
      <c r="AG833">
        <v>144028</v>
      </c>
      <c r="AH833">
        <v>1791</v>
      </c>
      <c r="AI833">
        <v>8</v>
      </c>
      <c r="AJ833">
        <v>23</v>
      </c>
      <c r="AK833">
        <v>58</v>
      </c>
      <c r="AM833" t="s">
        <v>556</v>
      </c>
      <c r="AN833" t="s">
        <v>157</v>
      </c>
      <c r="AO833">
        <v>2010</v>
      </c>
      <c r="AQ833">
        <v>13</v>
      </c>
      <c r="AR833" s="21">
        <v>207</v>
      </c>
      <c r="AS833">
        <v>25</v>
      </c>
    </row>
    <row r="834" spans="13:46" x14ac:dyDescent="0.35">
      <c r="M834"/>
      <c r="AC834"/>
      <c r="AF834">
        <v>235</v>
      </c>
      <c r="AG834">
        <v>144028</v>
      </c>
      <c r="AH834">
        <v>1791</v>
      </c>
      <c r="AI834">
        <v>8</v>
      </c>
      <c r="AJ834">
        <v>23</v>
      </c>
      <c r="AK834">
        <v>58</v>
      </c>
      <c r="AM834" t="s">
        <v>556</v>
      </c>
      <c r="AN834" t="s">
        <v>157</v>
      </c>
      <c r="AO834">
        <v>2011</v>
      </c>
      <c r="AQ834">
        <v>13</v>
      </c>
      <c r="AR834" s="21">
        <v>2792</v>
      </c>
      <c r="AS834">
        <v>75</v>
      </c>
    </row>
    <row r="835" spans="13:46" x14ac:dyDescent="0.35">
      <c r="M835"/>
      <c r="AC835"/>
      <c r="AF835">
        <v>235</v>
      </c>
      <c r="AG835">
        <v>144028</v>
      </c>
      <c r="AH835">
        <v>1791</v>
      </c>
      <c r="AI835">
        <v>8</v>
      </c>
      <c r="AJ835">
        <v>24</v>
      </c>
      <c r="AK835">
        <v>58</v>
      </c>
      <c r="AM835" t="s">
        <v>28</v>
      </c>
      <c r="AN835" t="s">
        <v>29</v>
      </c>
      <c r="AO835">
        <v>2012</v>
      </c>
      <c r="AQ835">
        <v>30</v>
      </c>
      <c r="AR835" s="21">
        <v>107</v>
      </c>
      <c r="AS835">
        <v>55</v>
      </c>
    </row>
    <row r="836" spans="13:46" x14ac:dyDescent="0.35">
      <c r="M836"/>
      <c r="AC836"/>
      <c r="AF836">
        <v>235</v>
      </c>
      <c r="AG836">
        <v>144028</v>
      </c>
      <c r="AH836">
        <v>1791</v>
      </c>
      <c r="AI836">
        <v>8</v>
      </c>
      <c r="AJ836">
        <v>24</v>
      </c>
      <c r="AK836">
        <v>58</v>
      </c>
      <c r="AM836" t="s">
        <v>27</v>
      </c>
      <c r="AN836" t="s">
        <v>59</v>
      </c>
      <c r="AO836">
        <v>2013</v>
      </c>
      <c r="AQ836">
        <v>18</v>
      </c>
      <c r="AR836" s="21">
        <v>2091</v>
      </c>
      <c r="AS836">
        <v>74</v>
      </c>
    </row>
    <row r="837" spans="13:46" x14ac:dyDescent="0.35">
      <c r="M837"/>
      <c r="AC837"/>
      <c r="AF837">
        <v>235</v>
      </c>
      <c r="AG837">
        <v>144028</v>
      </c>
      <c r="AH837">
        <v>1791</v>
      </c>
      <c r="AI837">
        <v>8</v>
      </c>
      <c r="AJ837">
        <v>24</v>
      </c>
      <c r="AK837">
        <v>58</v>
      </c>
      <c r="AM837" t="s">
        <v>557</v>
      </c>
      <c r="AO837">
        <v>2018</v>
      </c>
      <c r="AQ837">
        <v>207</v>
      </c>
      <c r="AR837" s="21">
        <v>1236</v>
      </c>
      <c r="AS837">
        <v>69</v>
      </c>
    </row>
    <row r="838" spans="13:46" x14ac:dyDescent="0.35">
      <c r="M838"/>
      <c r="AC838"/>
      <c r="AF838">
        <v>235</v>
      </c>
      <c r="AG838">
        <v>144028</v>
      </c>
      <c r="AH838">
        <v>1791</v>
      </c>
      <c r="AI838">
        <v>8</v>
      </c>
      <c r="AJ838">
        <v>24</v>
      </c>
      <c r="AK838">
        <v>58</v>
      </c>
      <c r="AM838" t="s">
        <v>558</v>
      </c>
      <c r="AN838" t="s">
        <v>559</v>
      </c>
      <c r="AO838">
        <v>2014</v>
      </c>
      <c r="AQ838">
        <v>208</v>
      </c>
      <c r="AR838" s="21">
        <v>425</v>
      </c>
      <c r="AS838">
        <v>58</v>
      </c>
      <c r="AT838" s="22">
        <f>3504099.37+SUM(AR$767:AR2106)+SUM(AS$767:AS2106)/100</f>
        <v>6470500.0200000005</v>
      </c>
    </row>
    <row r="839" spans="13:46" x14ac:dyDescent="0.35">
      <c r="M839"/>
      <c r="AC839"/>
      <c r="AF839">
        <v>235</v>
      </c>
      <c r="AG839">
        <v>144028</v>
      </c>
      <c r="AH839">
        <v>1791</v>
      </c>
      <c r="AI839">
        <v>8</v>
      </c>
      <c r="AJ839">
        <v>24</v>
      </c>
      <c r="AK839">
        <v>58</v>
      </c>
      <c r="AM839" t="s">
        <v>558</v>
      </c>
      <c r="AN839" t="s">
        <v>559</v>
      </c>
      <c r="AO839">
        <v>2015</v>
      </c>
      <c r="AQ839">
        <v>208</v>
      </c>
      <c r="AR839" s="21">
        <v>860</v>
      </c>
      <c r="AS839">
        <v>29</v>
      </c>
    </row>
    <row r="840" spans="13:46" x14ac:dyDescent="0.35">
      <c r="M840"/>
      <c r="AC840"/>
      <c r="AF840">
        <v>235</v>
      </c>
      <c r="AG840">
        <v>144028</v>
      </c>
      <c r="AH840">
        <v>1791</v>
      </c>
      <c r="AI840">
        <v>8</v>
      </c>
      <c r="AJ840">
        <v>24</v>
      </c>
      <c r="AK840">
        <v>58</v>
      </c>
      <c r="AM840" t="s">
        <v>324</v>
      </c>
      <c r="AN840" t="s">
        <v>559</v>
      </c>
      <c r="AO840">
        <v>2016</v>
      </c>
      <c r="AQ840">
        <v>208</v>
      </c>
      <c r="AR840" s="21">
        <v>480</v>
      </c>
      <c r="AS840">
        <v>0</v>
      </c>
    </row>
    <row r="841" spans="13:46" x14ac:dyDescent="0.35">
      <c r="M841"/>
      <c r="AC841"/>
      <c r="AF841">
        <v>235</v>
      </c>
      <c r="AG841">
        <v>144028</v>
      </c>
      <c r="AH841">
        <v>1791</v>
      </c>
      <c r="AI841">
        <v>8</v>
      </c>
      <c r="AJ841">
        <v>24</v>
      </c>
      <c r="AK841">
        <v>58</v>
      </c>
      <c r="AM841" t="s">
        <v>324</v>
      </c>
      <c r="AN841" t="s">
        <v>559</v>
      </c>
      <c r="AO841">
        <v>2017</v>
      </c>
      <c r="AQ841">
        <v>208</v>
      </c>
      <c r="AR841" s="21">
        <v>149</v>
      </c>
      <c r="AS841">
        <v>96</v>
      </c>
    </row>
    <row r="842" spans="13:46" x14ac:dyDescent="0.35">
      <c r="M842"/>
      <c r="AC842"/>
      <c r="AF842">
        <v>235</v>
      </c>
      <c r="AG842">
        <v>144028</v>
      </c>
      <c r="AH842">
        <v>1791</v>
      </c>
      <c r="AI842">
        <v>8</v>
      </c>
      <c r="AJ842">
        <v>24</v>
      </c>
      <c r="AK842">
        <v>58</v>
      </c>
      <c r="AM842" t="s">
        <v>133</v>
      </c>
      <c r="AN842" t="s">
        <v>96</v>
      </c>
      <c r="AO842">
        <v>2023</v>
      </c>
      <c r="AQ842">
        <v>209</v>
      </c>
      <c r="AR842" s="21">
        <v>140</v>
      </c>
      <c r="AS842">
        <v>29</v>
      </c>
    </row>
    <row r="843" spans="13:46" x14ac:dyDescent="0.35">
      <c r="M843"/>
      <c r="AC843"/>
      <c r="AF843">
        <v>236</v>
      </c>
      <c r="AG843">
        <v>144039</v>
      </c>
      <c r="AH843">
        <v>1791</v>
      </c>
      <c r="AI843">
        <v>8</v>
      </c>
      <c r="AJ843">
        <v>24</v>
      </c>
      <c r="AK843">
        <v>58</v>
      </c>
      <c r="AM843" t="s">
        <v>27</v>
      </c>
      <c r="AN843" t="s">
        <v>560</v>
      </c>
      <c r="AO843">
        <v>2024</v>
      </c>
      <c r="AQ843">
        <v>13</v>
      </c>
      <c r="AR843" s="21">
        <v>406</v>
      </c>
      <c r="AS843">
        <v>87</v>
      </c>
      <c r="AT843" s="22">
        <f>3504099.37+SUM(AR$1421:AR1455)+SUM(AS$1421:AS1455)/100</f>
        <v>3550946.69</v>
      </c>
    </row>
    <row r="844" spans="13:46" x14ac:dyDescent="0.35">
      <c r="M844"/>
      <c r="AC844"/>
      <c r="AF844">
        <v>236</v>
      </c>
      <c r="AG844">
        <v>144039</v>
      </c>
      <c r="AH844">
        <v>1791</v>
      </c>
      <c r="AI844">
        <v>8</v>
      </c>
      <c r="AJ844">
        <v>24</v>
      </c>
      <c r="AK844">
        <v>58</v>
      </c>
      <c r="AM844" t="s">
        <v>195</v>
      </c>
      <c r="AN844" t="s">
        <v>333</v>
      </c>
      <c r="AO844">
        <v>2027</v>
      </c>
      <c r="AQ844">
        <v>140</v>
      </c>
      <c r="AR844" s="21">
        <v>172</v>
      </c>
      <c r="AS844">
        <v>30</v>
      </c>
    </row>
    <row r="845" spans="13:46" x14ac:dyDescent="0.35">
      <c r="M845"/>
      <c r="AC845"/>
      <c r="AF845">
        <v>236</v>
      </c>
      <c r="AG845">
        <v>144039</v>
      </c>
      <c r="AH845">
        <v>1791</v>
      </c>
      <c r="AI845">
        <v>8</v>
      </c>
      <c r="AJ845">
        <v>24</v>
      </c>
      <c r="AK845">
        <v>59</v>
      </c>
      <c r="AM845" t="s">
        <v>26</v>
      </c>
      <c r="AN845" t="s">
        <v>372</v>
      </c>
      <c r="AO845">
        <v>2031</v>
      </c>
      <c r="AQ845">
        <v>116</v>
      </c>
      <c r="AR845" s="21">
        <v>1021</v>
      </c>
      <c r="AS845">
        <v>66</v>
      </c>
    </row>
    <row r="846" spans="13:46" x14ac:dyDescent="0.35">
      <c r="M846"/>
      <c r="AC846"/>
      <c r="AF846">
        <v>236</v>
      </c>
      <c r="AG846">
        <v>144039</v>
      </c>
      <c r="AH846">
        <v>1791</v>
      </c>
      <c r="AI846">
        <v>8</v>
      </c>
      <c r="AJ846">
        <v>25</v>
      </c>
      <c r="AK846">
        <v>59</v>
      </c>
      <c r="AM846" t="s">
        <v>195</v>
      </c>
      <c r="AN846" t="s">
        <v>333</v>
      </c>
      <c r="AO846">
        <v>2032</v>
      </c>
      <c r="AQ846">
        <v>140</v>
      </c>
      <c r="AR846" s="21">
        <v>1234</v>
      </c>
      <c r="AS846">
        <v>66</v>
      </c>
    </row>
    <row r="847" spans="13:46" x14ac:dyDescent="0.35">
      <c r="M847"/>
      <c r="AC847"/>
      <c r="AF847">
        <v>236</v>
      </c>
      <c r="AG847">
        <v>144039</v>
      </c>
      <c r="AH847">
        <v>1791</v>
      </c>
      <c r="AI847">
        <v>8</v>
      </c>
      <c r="AJ847">
        <v>25</v>
      </c>
      <c r="AK847">
        <v>59</v>
      </c>
      <c r="AM847" t="s">
        <v>561</v>
      </c>
      <c r="AN847" t="s">
        <v>192</v>
      </c>
      <c r="AO847">
        <v>2044</v>
      </c>
      <c r="AQ847">
        <v>80</v>
      </c>
      <c r="AR847" s="21">
        <v>1358</v>
      </c>
      <c r="AS847">
        <v>41</v>
      </c>
    </row>
    <row r="848" spans="13:46" x14ac:dyDescent="0.35">
      <c r="M848"/>
      <c r="AC848"/>
      <c r="AF848">
        <v>236</v>
      </c>
      <c r="AG848">
        <v>144039</v>
      </c>
      <c r="AH848">
        <v>1791</v>
      </c>
      <c r="AI848">
        <v>8</v>
      </c>
      <c r="AJ848">
        <v>25</v>
      </c>
      <c r="AK848">
        <v>59</v>
      </c>
      <c r="AM848" t="s">
        <v>28</v>
      </c>
      <c r="AN848" t="s">
        <v>29</v>
      </c>
      <c r="AO848">
        <v>2045</v>
      </c>
      <c r="AQ848">
        <v>30</v>
      </c>
      <c r="AR848" s="21">
        <v>3623</v>
      </c>
      <c r="AS848">
        <v>16</v>
      </c>
    </row>
    <row r="849" spans="13:45" x14ac:dyDescent="0.35">
      <c r="M849"/>
      <c r="AC849"/>
      <c r="AF849">
        <v>236</v>
      </c>
      <c r="AG849">
        <v>144039</v>
      </c>
      <c r="AH849">
        <v>1791</v>
      </c>
      <c r="AI849">
        <v>8</v>
      </c>
      <c r="AJ849">
        <v>26</v>
      </c>
      <c r="AK849">
        <v>59</v>
      </c>
      <c r="AM849" t="s">
        <v>28</v>
      </c>
      <c r="AN849" t="s">
        <v>29</v>
      </c>
      <c r="AO849">
        <v>2046</v>
      </c>
      <c r="AQ849">
        <v>30</v>
      </c>
      <c r="AR849" s="21">
        <v>2148</v>
      </c>
      <c r="AS849">
        <v>81</v>
      </c>
    </row>
    <row r="850" spans="13:45" x14ac:dyDescent="0.35">
      <c r="M850"/>
      <c r="AC850"/>
      <c r="AF850">
        <v>236</v>
      </c>
      <c r="AG850">
        <v>144039</v>
      </c>
      <c r="AH850">
        <v>1791</v>
      </c>
      <c r="AI850">
        <v>8</v>
      </c>
      <c r="AJ850">
        <v>26</v>
      </c>
      <c r="AK850">
        <v>59</v>
      </c>
      <c r="AM850" t="s">
        <v>30</v>
      </c>
      <c r="AN850" t="s">
        <v>562</v>
      </c>
      <c r="AO850">
        <v>2047</v>
      </c>
      <c r="AQ850">
        <v>211</v>
      </c>
      <c r="AR850" s="21">
        <v>76</v>
      </c>
      <c r="AS850">
        <v>9</v>
      </c>
    </row>
    <row r="851" spans="13:45" x14ac:dyDescent="0.35">
      <c r="M851"/>
      <c r="AC851"/>
      <c r="AF851">
        <v>236</v>
      </c>
      <c r="AG851">
        <v>144039</v>
      </c>
      <c r="AH851">
        <v>1791</v>
      </c>
      <c r="AI851">
        <v>8</v>
      </c>
      <c r="AJ851">
        <v>26</v>
      </c>
      <c r="AK851">
        <v>60</v>
      </c>
      <c r="AM851" t="s">
        <v>237</v>
      </c>
      <c r="AN851" t="s">
        <v>238</v>
      </c>
      <c r="AO851">
        <v>2048</v>
      </c>
      <c r="AQ851">
        <v>210</v>
      </c>
      <c r="AR851" s="21">
        <v>201</v>
      </c>
      <c r="AS851">
        <v>32</v>
      </c>
    </row>
    <row r="852" spans="13:45" x14ac:dyDescent="0.35">
      <c r="M852"/>
      <c r="AC852"/>
      <c r="AF852">
        <v>236</v>
      </c>
      <c r="AG852">
        <v>144039</v>
      </c>
      <c r="AH852">
        <v>1791</v>
      </c>
      <c r="AI852">
        <v>8</v>
      </c>
      <c r="AJ852">
        <v>26</v>
      </c>
      <c r="AK852">
        <v>60</v>
      </c>
      <c r="AM852" t="s">
        <v>563</v>
      </c>
      <c r="AN852" t="s">
        <v>564</v>
      </c>
      <c r="AO852">
        <v>2049</v>
      </c>
      <c r="AQ852">
        <v>185</v>
      </c>
      <c r="AR852" s="21">
        <v>554</v>
      </c>
      <c r="AS852">
        <v>68</v>
      </c>
    </row>
    <row r="853" spans="13:45" x14ac:dyDescent="0.35">
      <c r="M853"/>
      <c r="AC853"/>
      <c r="AF853">
        <v>236</v>
      </c>
      <c r="AG853">
        <v>144039</v>
      </c>
      <c r="AH853">
        <v>1791</v>
      </c>
      <c r="AI853">
        <v>8</v>
      </c>
      <c r="AJ853">
        <v>26</v>
      </c>
      <c r="AK853">
        <v>60</v>
      </c>
      <c r="AM853" t="s">
        <v>67</v>
      </c>
      <c r="AN853" t="s">
        <v>305</v>
      </c>
      <c r="AO853">
        <v>2050</v>
      </c>
      <c r="AQ853">
        <v>185</v>
      </c>
      <c r="AR853" s="21">
        <v>3515</v>
      </c>
      <c r="AS853">
        <v>57</v>
      </c>
    </row>
    <row r="854" spans="13:45" x14ac:dyDescent="0.35">
      <c r="M854"/>
      <c r="AC854"/>
      <c r="AF854">
        <v>236</v>
      </c>
      <c r="AG854">
        <v>144039</v>
      </c>
      <c r="AH854">
        <v>1791</v>
      </c>
      <c r="AI854">
        <v>8</v>
      </c>
      <c r="AJ854">
        <v>26</v>
      </c>
      <c r="AK854">
        <v>60</v>
      </c>
      <c r="AM854" t="s">
        <v>565</v>
      </c>
      <c r="AN854" t="s">
        <v>344</v>
      </c>
      <c r="AO854">
        <v>2051</v>
      </c>
      <c r="AQ854">
        <v>185</v>
      </c>
      <c r="AR854" s="21">
        <v>168</v>
      </c>
      <c r="AS854">
        <v>40</v>
      </c>
    </row>
    <row r="855" spans="13:45" x14ac:dyDescent="0.35">
      <c r="M855"/>
      <c r="AC855"/>
      <c r="AF855">
        <v>236</v>
      </c>
      <c r="AG855">
        <v>144039</v>
      </c>
      <c r="AH855">
        <v>1791</v>
      </c>
      <c r="AI855">
        <v>8</v>
      </c>
      <c r="AJ855">
        <v>26</v>
      </c>
      <c r="AK855">
        <v>60</v>
      </c>
      <c r="AM855" t="s">
        <v>566</v>
      </c>
      <c r="AO855">
        <v>2052</v>
      </c>
      <c r="AQ855">
        <v>185</v>
      </c>
      <c r="AR855" s="21">
        <v>2500</v>
      </c>
      <c r="AS855">
        <v>0</v>
      </c>
    </row>
    <row r="856" spans="13:45" x14ac:dyDescent="0.35">
      <c r="M856"/>
      <c r="AC856"/>
      <c r="AF856">
        <v>236</v>
      </c>
      <c r="AG856">
        <v>144039</v>
      </c>
      <c r="AH856">
        <v>1791</v>
      </c>
      <c r="AI856">
        <v>8</v>
      </c>
      <c r="AJ856">
        <v>26</v>
      </c>
      <c r="AK856">
        <v>60</v>
      </c>
      <c r="AM856" t="s">
        <v>228</v>
      </c>
      <c r="AN856" t="s">
        <v>271</v>
      </c>
      <c r="AO856">
        <v>2053</v>
      </c>
      <c r="AQ856">
        <v>185</v>
      </c>
      <c r="AR856" s="21">
        <v>814</v>
      </c>
      <c r="AS856">
        <v>36</v>
      </c>
    </row>
    <row r="857" spans="13:45" x14ac:dyDescent="0.35">
      <c r="M857"/>
      <c r="AC857"/>
      <c r="AF857">
        <v>236</v>
      </c>
      <c r="AG857">
        <v>144039</v>
      </c>
      <c r="AH857">
        <v>1791</v>
      </c>
      <c r="AI857">
        <v>8</v>
      </c>
      <c r="AJ857">
        <v>26</v>
      </c>
      <c r="AK857">
        <v>60</v>
      </c>
      <c r="AM857" t="s">
        <v>284</v>
      </c>
      <c r="AN857" t="s">
        <v>271</v>
      </c>
      <c r="AO857">
        <v>2054</v>
      </c>
      <c r="AQ857">
        <v>185</v>
      </c>
      <c r="AR857" s="21">
        <v>78</v>
      </c>
      <c r="AS857">
        <v>66</v>
      </c>
    </row>
    <row r="858" spans="13:45" x14ac:dyDescent="0.35">
      <c r="M858"/>
      <c r="AC858"/>
      <c r="AF858">
        <v>236</v>
      </c>
      <c r="AG858">
        <v>144039</v>
      </c>
      <c r="AH858">
        <v>1791</v>
      </c>
      <c r="AI858">
        <v>8</v>
      </c>
      <c r="AJ858">
        <v>26</v>
      </c>
      <c r="AK858">
        <v>60</v>
      </c>
      <c r="AM858" t="s">
        <v>567</v>
      </c>
      <c r="AO858">
        <v>2061</v>
      </c>
      <c r="AQ858">
        <v>185</v>
      </c>
      <c r="AR858" s="21">
        <v>2169</v>
      </c>
      <c r="AS858">
        <v>94</v>
      </c>
    </row>
    <row r="859" spans="13:45" x14ac:dyDescent="0.35">
      <c r="M859"/>
      <c r="AC859"/>
      <c r="AF859">
        <v>236</v>
      </c>
      <c r="AG859">
        <v>144039</v>
      </c>
      <c r="AH859">
        <v>1791</v>
      </c>
      <c r="AI859">
        <v>8</v>
      </c>
      <c r="AJ859">
        <v>26</v>
      </c>
      <c r="AK859">
        <v>60</v>
      </c>
      <c r="AM859" t="s">
        <v>36</v>
      </c>
      <c r="AN859" t="s">
        <v>64</v>
      </c>
      <c r="AO859">
        <v>2062</v>
      </c>
      <c r="AQ859">
        <v>185</v>
      </c>
      <c r="AR859" s="21">
        <v>42</v>
      </c>
      <c r="AS859">
        <v>32</v>
      </c>
    </row>
    <row r="860" spans="13:45" x14ac:dyDescent="0.35">
      <c r="M860"/>
      <c r="AC860"/>
      <c r="AF860">
        <v>236</v>
      </c>
      <c r="AG860">
        <v>144039</v>
      </c>
      <c r="AH860">
        <v>1791</v>
      </c>
      <c r="AI860">
        <v>8</v>
      </c>
      <c r="AJ860">
        <v>27</v>
      </c>
      <c r="AK860">
        <v>60</v>
      </c>
      <c r="AM860" t="s">
        <v>567</v>
      </c>
      <c r="AO860">
        <v>2070</v>
      </c>
      <c r="AQ860">
        <v>88</v>
      </c>
      <c r="AR860" s="21">
        <v>12834</v>
      </c>
      <c r="AS860">
        <v>78</v>
      </c>
    </row>
    <row r="861" spans="13:45" x14ac:dyDescent="0.35">
      <c r="M861"/>
      <c r="AC861"/>
      <c r="AF861">
        <v>236</v>
      </c>
      <c r="AG861">
        <v>144039</v>
      </c>
      <c r="AH861">
        <v>1791</v>
      </c>
      <c r="AI861">
        <v>8</v>
      </c>
      <c r="AJ861">
        <v>27</v>
      </c>
      <c r="AK861">
        <v>60</v>
      </c>
      <c r="AM861" t="s">
        <v>43</v>
      </c>
      <c r="AN861" t="s">
        <v>568</v>
      </c>
      <c r="AO861">
        <v>2071</v>
      </c>
      <c r="AQ861">
        <v>198</v>
      </c>
      <c r="AR861" s="21">
        <v>1924</v>
      </c>
      <c r="AS861">
        <v>27</v>
      </c>
    </row>
    <row r="862" spans="13:45" x14ac:dyDescent="0.35">
      <c r="M862"/>
      <c r="AC862"/>
      <c r="AF862">
        <v>236</v>
      </c>
      <c r="AG862">
        <v>144039</v>
      </c>
      <c r="AH862">
        <v>1791</v>
      </c>
      <c r="AI862">
        <v>8</v>
      </c>
      <c r="AJ862">
        <v>29</v>
      </c>
      <c r="AK862">
        <v>61</v>
      </c>
      <c r="AM862" t="s">
        <v>26</v>
      </c>
      <c r="AN862" t="s">
        <v>137</v>
      </c>
      <c r="AO862">
        <v>2072</v>
      </c>
      <c r="AQ862">
        <v>61</v>
      </c>
      <c r="AR862" s="21">
        <v>2006</v>
      </c>
      <c r="AS862">
        <v>73</v>
      </c>
    </row>
    <row r="863" spans="13:45" x14ac:dyDescent="0.35">
      <c r="M863"/>
      <c r="AC863"/>
      <c r="AF863">
        <v>236</v>
      </c>
      <c r="AG863">
        <v>144039</v>
      </c>
      <c r="AH863">
        <v>1791</v>
      </c>
      <c r="AI863">
        <v>8</v>
      </c>
      <c r="AJ863">
        <v>29</v>
      </c>
      <c r="AK863">
        <v>61</v>
      </c>
      <c r="AM863" t="s">
        <v>34</v>
      </c>
      <c r="AN863" t="s">
        <v>132</v>
      </c>
      <c r="AO863">
        <v>2073</v>
      </c>
      <c r="AQ863">
        <v>197</v>
      </c>
      <c r="AR863" s="21">
        <v>1368</v>
      </c>
      <c r="AS863">
        <v>41</v>
      </c>
    </row>
    <row r="864" spans="13:45" x14ac:dyDescent="0.35">
      <c r="M864"/>
      <c r="AC864"/>
      <c r="AF864">
        <v>236</v>
      </c>
      <c r="AG864">
        <v>144043</v>
      </c>
      <c r="AH864">
        <v>1791</v>
      </c>
      <c r="AI864">
        <v>8</v>
      </c>
      <c r="AJ864">
        <v>29</v>
      </c>
      <c r="AK864">
        <v>61</v>
      </c>
      <c r="AM864" t="s">
        <v>34</v>
      </c>
      <c r="AN864" t="s">
        <v>132</v>
      </c>
      <c r="AO864">
        <v>2074</v>
      </c>
      <c r="AQ864">
        <v>197</v>
      </c>
      <c r="AR864" s="21">
        <v>923</v>
      </c>
      <c r="AS864">
        <v>65</v>
      </c>
    </row>
    <row r="865" spans="13:46" x14ac:dyDescent="0.35">
      <c r="M865"/>
      <c r="AC865"/>
      <c r="AF865">
        <v>236</v>
      </c>
      <c r="AG865">
        <v>144043</v>
      </c>
      <c r="AH865">
        <v>1791</v>
      </c>
      <c r="AI865">
        <v>8</v>
      </c>
      <c r="AJ865">
        <v>29</v>
      </c>
      <c r="AK865">
        <v>61</v>
      </c>
      <c r="AM865" t="s">
        <v>26</v>
      </c>
      <c r="AN865" t="s">
        <v>372</v>
      </c>
      <c r="AO865">
        <v>2075</v>
      </c>
      <c r="AQ865">
        <v>116</v>
      </c>
      <c r="AR865" s="21">
        <v>311</v>
      </c>
      <c r="AS865">
        <v>87</v>
      </c>
    </row>
    <row r="866" spans="13:46" x14ac:dyDescent="0.35">
      <c r="M866"/>
      <c r="AC866"/>
      <c r="AF866">
        <v>236</v>
      </c>
      <c r="AG866">
        <v>144043</v>
      </c>
      <c r="AH866">
        <v>1791</v>
      </c>
      <c r="AI866">
        <v>8</v>
      </c>
      <c r="AJ866">
        <v>29</v>
      </c>
      <c r="AK866">
        <v>61</v>
      </c>
      <c r="AM866" t="s">
        <v>26</v>
      </c>
      <c r="AN866" t="s">
        <v>372</v>
      </c>
      <c r="AO866">
        <v>2076</v>
      </c>
      <c r="AQ866">
        <v>116</v>
      </c>
      <c r="AR866" s="21">
        <v>505</v>
      </c>
      <c r="AS866">
        <v>84</v>
      </c>
    </row>
    <row r="867" spans="13:46" x14ac:dyDescent="0.35">
      <c r="M867"/>
      <c r="AC867"/>
      <c r="AF867">
        <v>236</v>
      </c>
      <c r="AG867">
        <v>144043</v>
      </c>
      <c r="AH867">
        <v>1791</v>
      </c>
      <c r="AI867">
        <v>8</v>
      </c>
      <c r="AJ867">
        <v>29</v>
      </c>
      <c r="AK867">
        <v>61</v>
      </c>
      <c r="AM867" t="s">
        <v>312</v>
      </c>
      <c r="AN867" t="s">
        <v>293</v>
      </c>
      <c r="AO867">
        <v>2078</v>
      </c>
      <c r="AQ867">
        <v>21</v>
      </c>
      <c r="AR867" s="21">
        <v>2131</v>
      </c>
      <c r="AS867">
        <v>13</v>
      </c>
    </row>
    <row r="868" spans="13:46" x14ac:dyDescent="0.35">
      <c r="M868"/>
      <c r="AC868"/>
      <c r="AF868">
        <v>236</v>
      </c>
      <c r="AG868">
        <v>144043</v>
      </c>
      <c r="AH868">
        <v>1791</v>
      </c>
      <c r="AI868">
        <v>8</v>
      </c>
      <c r="AJ868">
        <v>29</v>
      </c>
      <c r="AK868">
        <v>61</v>
      </c>
      <c r="AM868" t="s">
        <v>312</v>
      </c>
      <c r="AN868" t="s">
        <v>293</v>
      </c>
      <c r="AO868">
        <v>2079</v>
      </c>
      <c r="AQ868">
        <v>21</v>
      </c>
      <c r="AR868" s="21">
        <v>6705</v>
      </c>
      <c r="AS868">
        <v>37</v>
      </c>
    </row>
    <row r="869" spans="13:46" x14ac:dyDescent="0.35">
      <c r="M869"/>
      <c r="AC869"/>
      <c r="AF869">
        <v>236</v>
      </c>
      <c r="AG869">
        <v>144043</v>
      </c>
      <c r="AH869">
        <v>1791</v>
      </c>
      <c r="AI869">
        <v>8</v>
      </c>
      <c r="AJ869">
        <v>29</v>
      </c>
      <c r="AK869">
        <v>61</v>
      </c>
      <c r="AM869" t="s">
        <v>569</v>
      </c>
      <c r="AN869" t="s">
        <v>443</v>
      </c>
      <c r="AO869">
        <v>2089</v>
      </c>
      <c r="AQ869">
        <v>115</v>
      </c>
      <c r="AR869" s="21">
        <v>1143</v>
      </c>
      <c r="AS869">
        <v>80</v>
      </c>
    </row>
    <row r="870" spans="13:46" x14ac:dyDescent="0.35">
      <c r="M870"/>
      <c r="AC870"/>
      <c r="AF870">
        <v>236</v>
      </c>
      <c r="AG870">
        <v>144043</v>
      </c>
      <c r="AH870">
        <v>1791</v>
      </c>
      <c r="AI870">
        <v>8</v>
      </c>
      <c r="AJ870">
        <v>29</v>
      </c>
      <c r="AK870">
        <v>61</v>
      </c>
      <c r="AM870" t="s">
        <v>317</v>
      </c>
      <c r="AN870" t="s">
        <v>156</v>
      </c>
      <c r="AO870">
        <v>2111</v>
      </c>
      <c r="AQ870">
        <v>216</v>
      </c>
      <c r="AR870" s="21">
        <v>387</v>
      </c>
      <c r="AS870">
        <v>75</v>
      </c>
      <c r="AT870" s="22">
        <f>3425971.71+SUM(AR$1365:AR1584)+SUM(AS$1365:AS1584)/100</f>
        <v>3791558.41</v>
      </c>
    </row>
    <row r="871" spans="13:46" x14ac:dyDescent="0.35">
      <c r="M871"/>
      <c r="AC871"/>
      <c r="AF871">
        <v>236</v>
      </c>
      <c r="AG871">
        <v>144043</v>
      </c>
      <c r="AH871">
        <v>1791</v>
      </c>
      <c r="AI871">
        <v>8</v>
      </c>
      <c r="AJ871">
        <v>29</v>
      </c>
      <c r="AK871">
        <v>62</v>
      </c>
      <c r="AM871" t="s">
        <v>920</v>
      </c>
      <c r="AN871" t="s">
        <v>1610</v>
      </c>
      <c r="AO871">
        <v>2124</v>
      </c>
      <c r="AQ871">
        <v>84</v>
      </c>
      <c r="AR871" s="21">
        <v>1189</v>
      </c>
      <c r="AS871">
        <v>10</v>
      </c>
      <c r="AT871" s="22"/>
    </row>
    <row r="872" spans="13:46" x14ac:dyDescent="0.35">
      <c r="M872"/>
      <c r="AC872"/>
      <c r="AF872">
        <v>236</v>
      </c>
      <c r="AG872">
        <v>144043</v>
      </c>
      <c r="AH872">
        <v>1791</v>
      </c>
      <c r="AI872">
        <v>8</v>
      </c>
      <c r="AJ872">
        <v>31</v>
      </c>
      <c r="AK872">
        <v>63</v>
      </c>
      <c r="AM872" t="s">
        <v>27</v>
      </c>
      <c r="AN872" t="s">
        <v>59</v>
      </c>
      <c r="AO872">
        <v>2125</v>
      </c>
      <c r="AQ872">
        <v>18</v>
      </c>
      <c r="AR872" s="21">
        <v>777</v>
      </c>
      <c r="AS872">
        <v>25</v>
      </c>
    </row>
    <row r="873" spans="13:46" x14ac:dyDescent="0.35">
      <c r="M873"/>
      <c r="AC873"/>
      <c r="AF873">
        <v>236</v>
      </c>
      <c r="AG873">
        <v>144043</v>
      </c>
      <c r="AH873">
        <v>1791</v>
      </c>
      <c r="AI873">
        <v>8</v>
      </c>
      <c r="AJ873">
        <v>31</v>
      </c>
      <c r="AK873">
        <v>64</v>
      </c>
      <c r="AM873" t="s">
        <v>167</v>
      </c>
      <c r="AN873" t="s">
        <v>399</v>
      </c>
      <c r="AO873">
        <v>2126</v>
      </c>
      <c r="AQ873">
        <v>217</v>
      </c>
      <c r="AR873" s="21">
        <v>97</v>
      </c>
      <c r="AS873">
        <v>54</v>
      </c>
    </row>
    <row r="874" spans="13:46" x14ac:dyDescent="0.35">
      <c r="M874"/>
      <c r="AC874"/>
      <c r="AF874">
        <v>236</v>
      </c>
      <c r="AG874">
        <v>144043</v>
      </c>
      <c r="AH874">
        <v>1791</v>
      </c>
      <c r="AI874">
        <v>8</v>
      </c>
      <c r="AJ874">
        <v>31</v>
      </c>
      <c r="AK874">
        <v>64</v>
      </c>
      <c r="AM874" t="s">
        <v>324</v>
      </c>
      <c r="AN874" t="s">
        <v>500</v>
      </c>
      <c r="AO874">
        <v>2127</v>
      </c>
      <c r="AQ874">
        <v>218</v>
      </c>
      <c r="AR874" s="21">
        <v>639</v>
      </c>
      <c r="AS874">
        <v>94</v>
      </c>
    </row>
    <row r="875" spans="13:46" x14ac:dyDescent="0.35">
      <c r="M875"/>
      <c r="AC875"/>
      <c r="AF875">
        <v>236</v>
      </c>
      <c r="AG875">
        <v>144043</v>
      </c>
      <c r="AH875">
        <v>1791</v>
      </c>
      <c r="AI875">
        <v>8</v>
      </c>
      <c r="AJ875">
        <v>31</v>
      </c>
      <c r="AK875">
        <v>64</v>
      </c>
      <c r="AM875" t="s">
        <v>104</v>
      </c>
      <c r="AN875" t="s">
        <v>464</v>
      </c>
      <c r="AO875">
        <v>2128</v>
      </c>
      <c r="AQ875">
        <v>218</v>
      </c>
      <c r="AR875" s="21">
        <v>238</v>
      </c>
      <c r="AS875">
        <v>93</v>
      </c>
    </row>
    <row r="876" spans="13:46" x14ac:dyDescent="0.35">
      <c r="M876"/>
      <c r="AC876"/>
      <c r="AF876">
        <v>236</v>
      </c>
      <c r="AG876">
        <v>144043</v>
      </c>
      <c r="AH876">
        <v>1791</v>
      </c>
      <c r="AI876">
        <v>9</v>
      </c>
      <c r="AJ876">
        <v>1</v>
      </c>
      <c r="AK876">
        <v>64</v>
      </c>
      <c r="AM876" t="s">
        <v>233</v>
      </c>
      <c r="AN876" t="s">
        <v>219</v>
      </c>
      <c r="AO876">
        <v>2129</v>
      </c>
      <c r="AQ876">
        <v>7</v>
      </c>
      <c r="AR876" s="21">
        <v>683</v>
      </c>
      <c r="AS876">
        <v>89</v>
      </c>
    </row>
    <row r="877" spans="13:46" x14ac:dyDescent="0.35">
      <c r="M877"/>
      <c r="AC877"/>
      <c r="AF877">
        <v>237</v>
      </c>
      <c r="AG877">
        <v>144050</v>
      </c>
      <c r="AH877">
        <v>1791</v>
      </c>
      <c r="AI877">
        <v>9</v>
      </c>
      <c r="AJ877">
        <v>1</v>
      </c>
      <c r="AK877">
        <v>64</v>
      </c>
      <c r="AM877" t="s">
        <v>185</v>
      </c>
      <c r="AN877" t="s">
        <v>288</v>
      </c>
      <c r="AO877">
        <v>2130</v>
      </c>
      <c r="AQ877">
        <v>26</v>
      </c>
      <c r="AR877" s="21">
        <v>60</v>
      </c>
      <c r="AS877">
        <v>12</v>
      </c>
    </row>
    <row r="878" spans="13:46" x14ac:dyDescent="0.35">
      <c r="M878"/>
      <c r="AC878"/>
      <c r="AF878">
        <v>237</v>
      </c>
      <c r="AG878">
        <v>144050</v>
      </c>
      <c r="AH878">
        <v>1791</v>
      </c>
      <c r="AI878">
        <v>9</v>
      </c>
      <c r="AJ878">
        <v>1</v>
      </c>
      <c r="AK878">
        <v>64</v>
      </c>
      <c r="AM878" t="s">
        <v>185</v>
      </c>
      <c r="AN878" t="s">
        <v>288</v>
      </c>
      <c r="AO878">
        <v>2131</v>
      </c>
      <c r="AQ878">
        <v>26</v>
      </c>
      <c r="AR878" s="21">
        <v>1164</v>
      </c>
      <c r="AS878">
        <v>0</v>
      </c>
    </row>
    <row r="879" spans="13:46" x14ac:dyDescent="0.35">
      <c r="M879"/>
      <c r="AC879"/>
      <c r="AF879">
        <v>237</v>
      </c>
      <c r="AG879">
        <v>144050</v>
      </c>
      <c r="AH879">
        <v>1791</v>
      </c>
      <c r="AI879">
        <v>9</v>
      </c>
      <c r="AJ879">
        <v>1</v>
      </c>
      <c r="AK879">
        <v>64</v>
      </c>
      <c r="AM879" t="s">
        <v>179</v>
      </c>
      <c r="AN879" t="s">
        <v>539</v>
      </c>
      <c r="AO879">
        <v>2132</v>
      </c>
      <c r="AQ879">
        <v>173</v>
      </c>
      <c r="AR879" s="21">
        <v>451</v>
      </c>
      <c r="AS879">
        <v>75</v>
      </c>
    </row>
    <row r="880" spans="13:46" x14ac:dyDescent="0.35">
      <c r="M880"/>
      <c r="AC880"/>
      <c r="AF880">
        <v>237</v>
      </c>
      <c r="AG880">
        <v>144050</v>
      </c>
      <c r="AH880">
        <v>1791</v>
      </c>
      <c r="AI880">
        <v>9</v>
      </c>
      <c r="AJ880">
        <v>1</v>
      </c>
      <c r="AK880">
        <v>64</v>
      </c>
      <c r="AM880" t="s">
        <v>39</v>
      </c>
      <c r="AN880" t="s">
        <v>347</v>
      </c>
      <c r="AO880">
        <v>2133</v>
      </c>
      <c r="AQ880">
        <v>219</v>
      </c>
      <c r="AR880" s="21">
        <v>162</v>
      </c>
      <c r="AS880">
        <v>53</v>
      </c>
    </row>
    <row r="881" spans="13:45" x14ac:dyDescent="0.35">
      <c r="M881"/>
      <c r="AC881"/>
      <c r="AF881">
        <v>237</v>
      </c>
      <c r="AG881">
        <v>144050</v>
      </c>
      <c r="AH881">
        <v>1791</v>
      </c>
      <c r="AI881">
        <v>9</v>
      </c>
      <c r="AJ881">
        <v>1</v>
      </c>
      <c r="AK881">
        <v>64</v>
      </c>
      <c r="AM881" t="s">
        <v>37</v>
      </c>
      <c r="AN881" t="s">
        <v>256</v>
      </c>
      <c r="AO881">
        <v>2135</v>
      </c>
      <c r="AQ881">
        <v>219</v>
      </c>
      <c r="AR881" s="21">
        <v>353</v>
      </c>
      <c r="AS881">
        <v>92</v>
      </c>
    </row>
    <row r="882" spans="13:45" x14ac:dyDescent="0.35">
      <c r="M882"/>
      <c r="AC882"/>
      <c r="AF882">
        <v>237</v>
      </c>
      <c r="AG882">
        <v>144050</v>
      </c>
      <c r="AH882">
        <v>1791</v>
      </c>
      <c r="AI882">
        <v>9</v>
      </c>
      <c r="AJ882">
        <v>1</v>
      </c>
      <c r="AK882">
        <v>64</v>
      </c>
      <c r="AM882" t="s">
        <v>242</v>
      </c>
      <c r="AN882" t="s">
        <v>570</v>
      </c>
      <c r="AO882">
        <v>2136</v>
      </c>
      <c r="AQ882">
        <v>220</v>
      </c>
      <c r="AR882" s="21">
        <v>224</v>
      </c>
      <c r="AS882">
        <v>57</v>
      </c>
    </row>
    <row r="883" spans="13:45" x14ac:dyDescent="0.35">
      <c r="M883"/>
      <c r="AC883"/>
      <c r="AF883">
        <v>237</v>
      </c>
      <c r="AG883">
        <v>144050</v>
      </c>
      <c r="AH883">
        <v>1791</v>
      </c>
      <c r="AI883">
        <v>9</v>
      </c>
      <c r="AJ883">
        <v>2</v>
      </c>
      <c r="AK883">
        <v>64</v>
      </c>
      <c r="AM883" t="s">
        <v>571</v>
      </c>
      <c r="AN883" t="s">
        <v>572</v>
      </c>
      <c r="AO883">
        <v>2137</v>
      </c>
      <c r="AQ883">
        <v>220</v>
      </c>
      <c r="AR883" s="21">
        <v>402</v>
      </c>
      <c r="AS883">
        <v>83</v>
      </c>
    </row>
    <row r="884" spans="13:45" x14ac:dyDescent="0.35">
      <c r="M884"/>
      <c r="AC884"/>
      <c r="AF884">
        <v>237</v>
      </c>
      <c r="AG884">
        <v>144050</v>
      </c>
      <c r="AH884">
        <v>1791</v>
      </c>
      <c r="AI884">
        <v>9</v>
      </c>
      <c r="AJ884">
        <v>2</v>
      </c>
      <c r="AK884">
        <v>64</v>
      </c>
      <c r="AM884" t="s">
        <v>571</v>
      </c>
      <c r="AN884" t="s">
        <v>572</v>
      </c>
      <c r="AO884">
        <v>2138</v>
      </c>
      <c r="AQ884">
        <v>220</v>
      </c>
      <c r="AR884" s="21">
        <v>29</v>
      </c>
      <c r="AS884">
        <v>40</v>
      </c>
    </row>
    <row r="885" spans="13:45" x14ac:dyDescent="0.35">
      <c r="M885"/>
      <c r="AC885"/>
      <c r="AF885">
        <v>237</v>
      </c>
      <c r="AG885">
        <v>144050</v>
      </c>
      <c r="AH885">
        <v>1791</v>
      </c>
      <c r="AI885">
        <v>9</v>
      </c>
      <c r="AJ885">
        <v>2</v>
      </c>
      <c r="AK885">
        <v>64</v>
      </c>
      <c r="AM885" t="s">
        <v>26</v>
      </c>
      <c r="AN885" t="s">
        <v>372</v>
      </c>
      <c r="AO885">
        <v>2139</v>
      </c>
      <c r="AQ885">
        <v>116</v>
      </c>
      <c r="AR885" s="21">
        <v>3931</v>
      </c>
      <c r="AS885">
        <v>61</v>
      </c>
    </row>
    <row r="886" spans="13:45" x14ac:dyDescent="0.35">
      <c r="M886"/>
      <c r="AC886"/>
      <c r="AF886">
        <v>237</v>
      </c>
      <c r="AG886">
        <v>144050</v>
      </c>
      <c r="AH886">
        <v>1791</v>
      </c>
      <c r="AI886">
        <v>9</v>
      </c>
      <c r="AJ886">
        <v>2</v>
      </c>
      <c r="AK886">
        <v>64</v>
      </c>
      <c r="AM886" t="s">
        <v>26</v>
      </c>
      <c r="AN886" t="s">
        <v>372</v>
      </c>
      <c r="AO886">
        <v>2140</v>
      </c>
      <c r="AQ886">
        <v>116</v>
      </c>
      <c r="AR886" s="21">
        <v>292</v>
      </c>
      <c r="AS886">
        <v>24</v>
      </c>
    </row>
    <row r="887" spans="13:45" x14ac:dyDescent="0.35">
      <c r="M887"/>
      <c r="AC887"/>
      <c r="AF887">
        <v>237</v>
      </c>
      <c r="AG887">
        <v>144050</v>
      </c>
      <c r="AH887">
        <v>1791</v>
      </c>
      <c r="AI887">
        <v>9</v>
      </c>
      <c r="AJ887">
        <v>2</v>
      </c>
      <c r="AK887">
        <v>64</v>
      </c>
      <c r="AM887" t="s">
        <v>33</v>
      </c>
      <c r="AN887" t="s">
        <v>313</v>
      </c>
      <c r="AO887">
        <v>2149</v>
      </c>
      <c r="AQ887">
        <v>222</v>
      </c>
      <c r="AR887" s="21">
        <v>298</v>
      </c>
      <c r="AS887">
        <v>96</v>
      </c>
    </row>
    <row r="888" spans="13:45" x14ac:dyDescent="0.35">
      <c r="M888"/>
      <c r="AC888"/>
      <c r="AF888">
        <v>237</v>
      </c>
      <c r="AG888">
        <v>144050</v>
      </c>
      <c r="AH888">
        <v>1791</v>
      </c>
      <c r="AI888">
        <v>9</v>
      </c>
      <c r="AJ888">
        <v>2</v>
      </c>
      <c r="AK888">
        <v>64</v>
      </c>
      <c r="AM888" t="s">
        <v>332</v>
      </c>
      <c r="AN888" t="s">
        <v>333</v>
      </c>
      <c r="AO888">
        <v>2150</v>
      </c>
      <c r="AQ888">
        <v>222</v>
      </c>
      <c r="AR888" s="21">
        <v>302</v>
      </c>
      <c r="AS888">
        <v>61</v>
      </c>
    </row>
    <row r="889" spans="13:45" x14ac:dyDescent="0.35">
      <c r="M889"/>
      <c r="AC889"/>
      <c r="AF889">
        <v>237</v>
      </c>
      <c r="AG889">
        <v>144050</v>
      </c>
      <c r="AH889">
        <v>1791</v>
      </c>
      <c r="AI889">
        <v>9</v>
      </c>
      <c r="AJ889">
        <v>3</v>
      </c>
      <c r="AK889">
        <v>65</v>
      </c>
      <c r="AM889" t="s">
        <v>573</v>
      </c>
      <c r="AN889" t="s">
        <v>542</v>
      </c>
      <c r="AO889">
        <v>2151</v>
      </c>
      <c r="AQ889">
        <v>222</v>
      </c>
      <c r="AR889" s="21">
        <v>1548</v>
      </c>
      <c r="AS889">
        <v>41</v>
      </c>
    </row>
    <row r="890" spans="13:45" x14ac:dyDescent="0.35">
      <c r="M890"/>
      <c r="AC890"/>
      <c r="AF890">
        <v>237</v>
      </c>
      <c r="AG890">
        <v>144050</v>
      </c>
      <c r="AH890">
        <v>1791</v>
      </c>
      <c r="AI890">
        <v>9</v>
      </c>
      <c r="AJ890">
        <v>3</v>
      </c>
      <c r="AK890">
        <v>65</v>
      </c>
      <c r="AM890" t="s">
        <v>30</v>
      </c>
      <c r="AN890" t="s">
        <v>38</v>
      </c>
      <c r="AO890">
        <v>2154</v>
      </c>
      <c r="AQ890">
        <v>43</v>
      </c>
      <c r="AR890" s="21">
        <v>2125</v>
      </c>
      <c r="AS890">
        <v>0</v>
      </c>
    </row>
    <row r="891" spans="13:45" x14ac:dyDescent="0.35">
      <c r="M891"/>
      <c r="AC891"/>
      <c r="AF891">
        <v>237</v>
      </c>
      <c r="AG891">
        <v>144050</v>
      </c>
      <c r="AH891">
        <v>1791</v>
      </c>
      <c r="AI891">
        <v>9</v>
      </c>
      <c r="AJ891">
        <v>3</v>
      </c>
      <c r="AK891">
        <v>65</v>
      </c>
      <c r="AM891" t="s">
        <v>574</v>
      </c>
      <c r="AN891" t="s">
        <v>575</v>
      </c>
      <c r="AO891">
        <v>2155</v>
      </c>
      <c r="AQ891">
        <v>223</v>
      </c>
      <c r="AR891" s="21">
        <v>792</v>
      </c>
      <c r="AS891">
        <v>24</v>
      </c>
    </row>
    <row r="892" spans="13:45" x14ac:dyDescent="0.35">
      <c r="M892"/>
      <c r="AC892"/>
      <c r="AF892">
        <v>237</v>
      </c>
      <c r="AG892">
        <v>144050</v>
      </c>
      <c r="AH892">
        <v>1791</v>
      </c>
      <c r="AI892">
        <v>9</v>
      </c>
      <c r="AJ892">
        <v>3</v>
      </c>
      <c r="AK892">
        <v>65</v>
      </c>
      <c r="AM892" t="s">
        <v>185</v>
      </c>
      <c r="AN892" t="s">
        <v>457</v>
      </c>
      <c r="AO892">
        <v>2162</v>
      </c>
      <c r="AQ892">
        <v>224</v>
      </c>
      <c r="AR892" s="21">
        <v>66</v>
      </c>
      <c r="AS892">
        <v>3</v>
      </c>
    </row>
    <row r="893" spans="13:45" x14ac:dyDescent="0.35">
      <c r="M893"/>
      <c r="AC893"/>
      <c r="AF893">
        <v>237</v>
      </c>
      <c r="AG893">
        <v>144050</v>
      </c>
      <c r="AH893">
        <v>1791</v>
      </c>
      <c r="AI893">
        <v>9</v>
      </c>
      <c r="AJ893">
        <v>3</v>
      </c>
      <c r="AK893">
        <v>65</v>
      </c>
      <c r="AM893" t="s">
        <v>332</v>
      </c>
      <c r="AN893" t="s">
        <v>333</v>
      </c>
      <c r="AO893">
        <v>2163</v>
      </c>
      <c r="AQ893">
        <v>46</v>
      </c>
      <c r="AR893" s="21">
        <v>124</v>
      </c>
      <c r="AS893">
        <v>45</v>
      </c>
    </row>
    <row r="894" spans="13:45" x14ac:dyDescent="0.35">
      <c r="M894"/>
      <c r="AC894"/>
      <c r="AF894">
        <v>237</v>
      </c>
      <c r="AG894">
        <v>144050</v>
      </c>
      <c r="AH894">
        <v>1791</v>
      </c>
      <c r="AI894">
        <v>9</v>
      </c>
      <c r="AJ894">
        <v>5</v>
      </c>
      <c r="AK894">
        <v>65</v>
      </c>
      <c r="AM894" t="s">
        <v>576</v>
      </c>
      <c r="AN894" t="s">
        <v>542</v>
      </c>
      <c r="AO894">
        <v>2164</v>
      </c>
      <c r="AQ894">
        <v>225</v>
      </c>
      <c r="AR894" s="21">
        <v>1200</v>
      </c>
      <c r="AS894">
        <v>56</v>
      </c>
    </row>
    <row r="895" spans="13:45" x14ac:dyDescent="0.35">
      <c r="M895"/>
      <c r="AC895"/>
      <c r="AF895">
        <v>237</v>
      </c>
      <c r="AG895">
        <v>144050</v>
      </c>
      <c r="AH895">
        <v>1791</v>
      </c>
      <c r="AI895">
        <v>9</v>
      </c>
      <c r="AJ895">
        <v>5</v>
      </c>
      <c r="AK895">
        <v>65</v>
      </c>
      <c r="AM895" t="s">
        <v>240</v>
      </c>
      <c r="AN895" t="s">
        <v>382</v>
      </c>
      <c r="AO895">
        <v>2165</v>
      </c>
      <c r="AQ895">
        <v>79</v>
      </c>
      <c r="AR895" s="21">
        <v>233</v>
      </c>
      <c r="AS895">
        <v>8</v>
      </c>
    </row>
    <row r="896" spans="13:45" x14ac:dyDescent="0.35">
      <c r="M896"/>
      <c r="AC896"/>
      <c r="AF896">
        <v>237</v>
      </c>
      <c r="AG896">
        <v>144050</v>
      </c>
      <c r="AH896">
        <v>1791</v>
      </c>
      <c r="AI896">
        <v>9</v>
      </c>
      <c r="AJ896">
        <v>5</v>
      </c>
      <c r="AK896">
        <v>65</v>
      </c>
      <c r="AM896" t="s">
        <v>104</v>
      </c>
      <c r="AN896" t="s">
        <v>577</v>
      </c>
      <c r="AO896">
        <v>2166</v>
      </c>
      <c r="AQ896">
        <v>213</v>
      </c>
      <c r="AR896" s="21">
        <v>4305</v>
      </c>
      <c r="AS896">
        <v>58</v>
      </c>
    </row>
    <row r="897" spans="13:46" x14ac:dyDescent="0.35">
      <c r="M897"/>
      <c r="AC897"/>
      <c r="AF897">
        <v>237</v>
      </c>
      <c r="AG897">
        <v>144050</v>
      </c>
      <c r="AH897">
        <v>1791</v>
      </c>
      <c r="AI897">
        <v>9</v>
      </c>
      <c r="AJ897">
        <v>5</v>
      </c>
      <c r="AK897">
        <v>65</v>
      </c>
      <c r="AM897" t="s">
        <v>578</v>
      </c>
      <c r="AN897" t="s">
        <v>579</v>
      </c>
      <c r="AO897">
        <v>2167</v>
      </c>
      <c r="AQ897">
        <v>225</v>
      </c>
      <c r="AR897" s="21">
        <v>60</v>
      </c>
      <c r="AS897">
        <v>36</v>
      </c>
    </row>
    <row r="898" spans="13:46" x14ac:dyDescent="0.35">
      <c r="M898"/>
      <c r="AC898"/>
      <c r="AF898">
        <v>237</v>
      </c>
      <c r="AG898">
        <v>144050</v>
      </c>
      <c r="AH898">
        <v>1791</v>
      </c>
      <c r="AI898">
        <v>9</v>
      </c>
      <c r="AJ898">
        <v>5</v>
      </c>
      <c r="AK898">
        <v>65</v>
      </c>
      <c r="AL898" t="s">
        <v>23</v>
      </c>
      <c r="AM898" t="s">
        <v>42</v>
      </c>
      <c r="AN898" t="s">
        <v>1071</v>
      </c>
      <c r="AO898">
        <v>2168</v>
      </c>
      <c r="AQ898">
        <v>226</v>
      </c>
      <c r="AR898" s="21">
        <v>2511</v>
      </c>
      <c r="AS898">
        <v>52</v>
      </c>
    </row>
    <row r="899" spans="13:46" x14ac:dyDescent="0.35">
      <c r="M899"/>
      <c r="AC899"/>
      <c r="AF899">
        <v>237</v>
      </c>
      <c r="AG899">
        <v>144053</v>
      </c>
      <c r="AH899">
        <v>1791</v>
      </c>
      <c r="AI899">
        <v>9</v>
      </c>
      <c r="AJ899">
        <v>5</v>
      </c>
      <c r="AK899">
        <v>65</v>
      </c>
      <c r="AM899" t="s">
        <v>582</v>
      </c>
      <c r="AN899" t="s">
        <v>581</v>
      </c>
      <c r="AO899">
        <v>2170</v>
      </c>
      <c r="AQ899">
        <v>226</v>
      </c>
      <c r="AR899" s="21">
        <v>1005</v>
      </c>
      <c r="AS899">
        <v>3</v>
      </c>
    </row>
    <row r="900" spans="13:46" x14ac:dyDescent="0.35">
      <c r="M900"/>
      <c r="AC900"/>
      <c r="AF900">
        <v>237</v>
      </c>
      <c r="AG900">
        <v>144053</v>
      </c>
      <c r="AH900">
        <v>1791</v>
      </c>
      <c r="AI900">
        <v>9</v>
      </c>
      <c r="AJ900">
        <v>5</v>
      </c>
      <c r="AK900">
        <v>65</v>
      </c>
      <c r="AM900" t="s">
        <v>583</v>
      </c>
      <c r="AN900" t="s">
        <v>584</v>
      </c>
      <c r="AO900">
        <v>2171</v>
      </c>
      <c r="AQ900">
        <v>227</v>
      </c>
      <c r="AR900" s="21">
        <v>360</v>
      </c>
      <c r="AS900">
        <v>0</v>
      </c>
    </row>
    <row r="901" spans="13:46" x14ac:dyDescent="0.35">
      <c r="M901"/>
      <c r="AC901"/>
      <c r="AF901">
        <v>237</v>
      </c>
      <c r="AG901">
        <v>144053</v>
      </c>
      <c r="AH901">
        <v>1791</v>
      </c>
      <c r="AI901">
        <v>9</v>
      </c>
      <c r="AJ901">
        <v>6</v>
      </c>
      <c r="AK901">
        <v>66</v>
      </c>
      <c r="AM901" t="s">
        <v>27</v>
      </c>
      <c r="AN901" t="s">
        <v>341</v>
      </c>
      <c r="AO901">
        <v>2172</v>
      </c>
      <c r="AQ901">
        <v>227</v>
      </c>
      <c r="AR901" s="21">
        <v>289</v>
      </c>
      <c r="AS901">
        <v>51</v>
      </c>
    </row>
    <row r="902" spans="13:46" x14ac:dyDescent="0.35">
      <c r="M902"/>
      <c r="AC902"/>
      <c r="AF902">
        <v>237</v>
      </c>
      <c r="AG902">
        <v>144053</v>
      </c>
      <c r="AH902">
        <v>1791</v>
      </c>
      <c r="AI902">
        <v>9</v>
      </c>
      <c r="AJ902">
        <v>6</v>
      </c>
      <c r="AK902">
        <v>66</v>
      </c>
      <c r="AM902" t="s">
        <v>24</v>
      </c>
      <c r="AN902" t="s">
        <v>585</v>
      </c>
      <c r="AO902">
        <v>2173</v>
      </c>
      <c r="AQ902">
        <v>228</v>
      </c>
      <c r="AR902" s="21">
        <v>302</v>
      </c>
      <c r="AS902">
        <v>39</v>
      </c>
      <c r="AT902" s="22">
        <f>3429532.58+SUM(AR$960:AR2050)+SUM(AS$960:AS2050)/100</f>
        <v>5898414.5600000005</v>
      </c>
    </row>
    <row r="903" spans="13:46" x14ac:dyDescent="0.35">
      <c r="M903"/>
      <c r="AC903"/>
      <c r="AF903">
        <v>237</v>
      </c>
      <c r="AG903">
        <v>144053</v>
      </c>
      <c r="AH903">
        <v>1791</v>
      </c>
      <c r="AI903">
        <v>9</v>
      </c>
      <c r="AJ903">
        <v>6</v>
      </c>
      <c r="AK903">
        <v>66</v>
      </c>
      <c r="AM903" t="s">
        <v>46</v>
      </c>
      <c r="AO903">
        <v>2174</v>
      </c>
      <c r="AQ903">
        <v>112</v>
      </c>
      <c r="AR903" s="21">
        <v>582</v>
      </c>
      <c r="AS903">
        <v>40</v>
      </c>
      <c r="AT903" s="22">
        <f>+AT902-3514577.63</f>
        <v>2383836.9300000006</v>
      </c>
    </row>
    <row r="904" spans="13:46" x14ac:dyDescent="0.35">
      <c r="M904"/>
      <c r="AC904"/>
      <c r="AF904">
        <v>237</v>
      </c>
      <c r="AG904">
        <v>144053</v>
      </c>
      <c r="AH904">
        <v>1791</v>
      </c>
      <c r="AI904">
        <v>9</v>
      </c>
      <c r="AJ904">
        <v>6</v>
      </c>
      <c r="AK904">
        <v>66</v>
      </c>
      <c r="AM904" t="s">
        <v>46</v>
      </c>
      <c r="AO904">
        <v>2175</v>
      </c>
      <c r="AQ904">
        <v>112</v>
      </c>
      <c r="AR904" s="21">
        <v>70817</v>
      </c>
      <c r="AS904">
        <v>10</v>
      </c>
    </row>
    <row r="905" spans="13:46" x14ac:dyDescent="0.35">
      <c r="M905"/>
      <c r="AC905"/>
      <c r="AF905">
        <v>237</v>
      </c>
      <c r="AG905">
        <v>144053</v>
      </c>
      <c r="AH905">
        <v>1791</v>
      </c>
      <c r="AI905">
        <v>9</v>
      </c>
      <c r="AJ905">
        <v>6</v>
      </c>
      <c r="AK905">
        <v>66</v>
      </c>
      <c r="AM905" t="s">
        <v>586</v>
      </c>
      <c r="AO905">
        <v>2182</v>
      </c>
      <c r="AQ905">
        <v>229</v>
      </c>
      <c r="AR905" s="21">
        <v>755</v>
      </c>
      <c r="AS905">
        <v>56</v>
      </c>
    </row>
    <row r="906" spans="13:46" x14ac:dyDescent="0.35">
      <c r="M906"/>
      <c r="AC906"/>
      <c r="AF906">
        <v>237</v>
      </c>
      <c r="AG906">
        <v>144053</v>
      </c>
      <c r="AH906">
        <v>1791</v>
      </c>
      <c r="AI906">
        <v>9</v>
      </c>
      <c r="AJ906">
        <v>6</v>
      </c>
      <c r="AK906">
        <v>66</v>
      </c>
      <c r="AM906" t="s">
        <v>37</v>
      </c>
      <c r="AN906" t="s">
        <v>587</v>
      </c>
      <c r="AO906">
        <v>2183</v>
      </c>
      <c r="AQ906">
        <v>229</v>
      </c>
      <c r="AR906" s="21">
        <v>741</v>
      </c>
      <c r="AS906">
        <v>8</v>
      </c>
      <c r="AT906" s="22">
        <f>3429532.58+SUM(AR$486:AR2507)+SUM(AS$486:AS2507)/100</f>
        <v>7941189.4800000004</v>
      </c>
    </row>
    <row r="907" spans="13:46" x14ac:dyDescent="0.35">
      <c r="M907"/>
      <c r="AC907"/>
      <c r="AF907">
        <v>237</v>
      </c>
      <c r="AG907">
        <v>144053</v>
      </c>
      <c r="AH907">
        <v>1791</v>
      </c>
      <c r="AI907">
        <v>9</v>
      </c>
      <c r="AJ907">
        <v>7</v>
      </c>
      <c r="AK907">
        <v>66</v>
      </c>
      <c r="AM907" t="s">
        <v>67</v>
      </c>
      <c r="AN907" t="s">
        <v>305</v>
      </c>
      <c r="AO907">
        <v>2184</v>
      </c>
      <c r="AQ907">
        <v>8</v>
      </c>
      <c r="AR907" s="21">
        <v>738</v>
      </c>
      <c r="AS907">
        <v>43</v>
      </c>
    </row>
    <row r="908" spans="13:46" x14ac:dyDescent="0.35">
      <c r="M908"/>
      <c r="AC908"/>
      <c r="AF908">
        <v>237</v>
      </c>
      <c r="AG908">
        <v>144053</v>
      </c>
      <c r="AH908">
        <v>1791</v>
      </c>
      <c r="AI908">
        <v>9</v>
      </c>
      <c r="AJ908">
        <v>7</v>
      </c>
      <c r="AK908">
        <v>66</v>
      </c>
      <c r="AM908" t="s">
        <v>561</v>
      </c>
      <c r="AN908" t="s">
        <v>192</v>
      </c>
      <c r="AO908">
        <v>2185</v>
      </c>
      <c r="AQ908">
        <v>80</v>
      </c>
      <c r="AR908" s="21">
        <v>862</v>
      </c>
      <c r="AS908">
        <v>63</v>
      </c>
    </row>
    <row r="909" spans="13:46" x14ac:dyDescent="0.35">
      <c r="M909"/>
      <c r="AC909"/>
      <c r="AF909">
        <v>237</v>
      </c>
      <c r="AG909">
        <v>144053</v>
      </c>
      <c r="AH909">
        <v>1791</v>
      </c>
      <c r="AI909">
        <v>9</v>
      </c>
      <c r="AJ909">
        <v>7</v>
      </c>
      <c r="AK909">
        <v>66</v>
      </c>
      <c r="AM909" t="s">
        <v>561</v>
      </c>
      <c r="AN909" t="s">
        <v>192</v>
      </c>
      <c r="AO909">
        <v>2186</v>
      </c>
      <c r="AQ909">
        <v>80</v>
      </c>
      <c r="AR909" s="21">
        <v>500</v>
      </c>
      <c r="AS909">
        <v>87</v>
      </c>
    </row>
    <row r="910" spans="13:46" x14ac:dyDescent="0.35">
      <c r="M910"/>
      <c r="AC910"/>
      <c r="AF910">
        <v>237</v>
      </c>
      <c r="AG910">
        <v>144053</v>
      </c>
      <c r="AH910">
        <v>1791</v>
      </c>
      <c r="AI910">
        <v>9</v>
      </c>
      <c r="AJ910">
        <v>7</v>
      </c>
      <c r="AK910">
        <v>66</v>
      </c>
      <c r="AM910" t="s">
        <v>104</v>
      </c>
      <c r="AN910" t="s">
        <v>464</v>
      </c>
      <c r="AO910">
        <v>2187</v>
      </c>
      <c r="AQ910">
        <v>80</v>
      </c>
      <c r="AR910" s="21">
        <v>114</v>
      </c>
      <c r="AS910">
        <v>15</v>
      </c>
    </row>
    <row r="911" spans="13:46" x14ac:dyDescent="0.35">
      <c r="M911"/>
      <c r="AC911"/>
      <c r="AF911">
        <v>237</v>
      </c>
      <c r="AG911">
        <v>144053</v>
      </c>
      <c r="AH911">
        <v>1791</v>
      </c>
      <c r="AI911">
        <v>9</v>
      </c>
      <c r="AJ911">
        <v>7</v>
      </c>
      <c r="AK911">
        <v>66</v>
      </c>
      <c r="AM911" t="s">
        <v>277</v>
      </c>
      <c r="AO911">
        <v>2198</v>
      </c>
      <c r="AQ911">
        <v>233</v>
      </c>
      <c r="AR911" s="21">
        <v>720</v>
      </c>
      <c r="AS911">
        <v>0</v>
      </c>
    </row>
    <row r="912" spans="13:46" x14ac:dyDescent="0.35">
      <c r="M912"/>
      <c r="AC912"/>
      <c r="AF912">
        <v>238</v>
      </c>
      <c r="AG912">
        <v>144107</v>
      </c>
      <c r="AH912">
        <v>1791</v>
      </c>
      <c r="AI912">
        <v>9</v>
      </c>
      <c r="AJ912">
        <v>7</v>
      </c>
      <c r="AK912">
        <v>66</v>
      </c>
      <c r="AM912" t="s">
        <v>162</v>
      </c>
      <c r="AN912" t="s">
        <v>163</v>
      </c>
      <c r="AO912">
        <v>2199</v>
      </c>
      <c r="AQ912">
        <v>234</v>
      </c>
      <c r="AR912" s="21">
        <v>284</v>
      </c>
      <c r="AS912">
        <v>18</v>
      </c>
    </row>
    <row r="913" spans="13:46" x14ac:dyDescent="0.35">
      <c r="M913"/>
      <c r="AC913"/>
      <c r="AF913">
        <v>238</v>
      </c>
      <c r="AG913">
        <v>144107</v>
      </c>
      <c r="AH913">
        <v>1791</v>
      </c>
      <c r="AI913">
        <v>9</v>
      </c>
      <c r="AJ913">
        <v>7</v>
      </c>
      <c r="AK913">
        <v>67</v>
      </c>
      <c r="AM913" t="s">
        <v>233</v>
      </c>
      <c r="AN913" t="s">
        <v>219</v>
      </c>
      <c r="AO913">
        <v>2200</v>
      </c>
      <c r="AQ913">
        <v>7</v>
      </c>
      <c r="AR913" s="21">
        <v>509</v>
      </c>
      <c r="AS913">
        <v>0</v>
      </c>
    </row>
    <row r="914" spans="13:46" x14ac:dyDescent="0.35">
      <c r="M914"/>
      <c r="AC914"/>
      <c r="AF914">
        <v>238</v>
      </c>
      <c r="AG914">
        <v>144107</v>
      </c>
      <c r="AH914">
        <v>1791</v>
      </c>
      <c r="AI914">
        <v>9</v>
      </c>
      <c r="AJ914">
        <v>8</v>
      </c>
      <c r="AK914">
        <v>67</v>
      </c>
      <c r="AM914" t="s">
        <v>233</v>
      </c>
      <c r="AN914" t="s">
        <v>219</v>
      </c>
      <c r="AO914">
        <v>2202</v>
      </c>
      <c r="AQ914">
        <v>7</v>
      </c>
      <c r="AR914" s="21">
        <v>12609</v>
      </c>
      <c r="AS914">
        <v>50</v>
      </c>
    </row>
    <row r="915" spans="13:46" x14ac:dyDescent="0.35">
      <c r="M915"/>
      <c r="AC915"/>
      <c r="AF915">
        <v>238</v>
      </c>
      <c r="AG915">
        <v>144107</v>
      </c>
      <c r="AH915">
        <v>1791</v>
      </c>
      <c r="AI915">
        <v>9</v>
      </c>
      <c r="AJ915">
        <v>8</v>
      </c>
      <c r="AK915">
        <v>67</v>
      </c>
      <c r="AM915" t="s">
        <v>126</v>
      </c>
      <c r="AN915" t="s">
        <v>127</v>
      </c>
      <c r="AO915">
        <v>2205</v>
      </c>
      <c r="AQ915">
        <v>78</v>
      </c>
      <c r="AR915" s="21">
        <v>506</v>
      </c>
      <c r="AS915">
        <v>97</v>
      </c>
    </row>
    <row r="916" spans="13:46" x14ac:dyDescent="0.35">
      <c r="M916"/>
      <c r="AC916"/>
      <c r="AF916">
        <v>238</v>
      </c>
      <c r="AG916">
        <v>144107</v>
      </c>
      <c r="AH916">
        <v>1791</v>
      </c>
      <c r="AI916">
        <v>9</v>
      </c>
      <c r="AJ916">
        <v>8</v>
      </c>
      <c r="AK916">
        <v>67</v>
      </c>
      <c r="AM916" t="s">
        <v>419</v>
      </c>
      <c r="AN916" t="s">
        <v>588</v>
      </c>
      <c r="AO916">
        <v>2211</v>
      </c>
      <c r="AQ916">
        <v>241</v>
      </c>
      <c r="AR916" s="21">
        <v>85</v>
      </c>
      <c r="AS916">
        <v>13</v>
      </c>
    </row>
    <row r="917" spans="13:46" x14ac:dyDescent="0.35">
      <c r="M917"/>
      <c r="AC917"/>
      <c r="AF917">
        <v>238</v>
      </c>
      <c r="AG917">
        <v>144107</v>
      </c>
      <c r="AH917">
        <v>1791</v>
      </c>
      <c r="AI917">
        <v>9</v>
      </c>
      <c r="AJ917">
        <v>8</v>
      </c>
      <c r="AK917">
        <v>67</v>
      </c>
      <c r="AM917" t="s">
        <v>589</v>
      </c>
      <c r="AN917" t="s">
        <v>590</v>
      </c>
      <c r="AO917">
        <v>2212</v>
      </c>
      <c r="AQ917">
        <v>241</v>
      </c>
      <c r="AR917" s="21">
        <v>459</v>
      </c>
      <c r="AS917">
        <v>93</v>
      </c>
    </row>
    <row r="918" spans="13:46" x14ac:dyDescent="0.35">
      <c r="M918"/>
      <c r="AC918"/>
      <c r="AF918">
        <v>238</v>
      </c>
      <c r="AG918">
        <v>144107</v>
      </c>
      <c r="AH918">
        <v>1791</v>
      </c>
      <c r="AI918">
        <v>9</v>
      </c>
      <c r="AJ918">
        <v>8</v>
      </c>
      <c r="AK918">
        <v>68</v>
      </c>
      <c r="AM918" t="s">
        <v>28</v>
      </c>
      <c r="AN918" t="s">
        <v>591</v>
      </c>
      <c r="AO918">
        <v>2213</v>
      </c>
      <c r="AQ918">
        <v>242</v>
      </c>
      <c r="AR918" s="21">
        <v>56</v>
      </c>
      <c r="AS918">
        <v>20</v>
      </c>
    </row>
    <row r="919" spans="13:46" x14ac:dyDescent="0.35">
      <c r="M919"/>
      <c r="AC919"/>
      <c r="AF919">
        <v>238</v>
      </c>
      <c r="AG919">
        <v>144107</v>
      </c>
      <c r="AH919">
        <v>1791</v>
      </c>
      <c r="AI919">
        <v>9</v>
      </c>
      <c r="AJ919">
        <v>8</v>
      </c>
      <c r="AK919">
        <v>68</v>
      </c>
      <c r="AM919" t="s">
        <v>27</v>
      </c>
      <c r="AN919" t="s">
        <v>592</v>
      </c>
      <c r="AO919">
        <v>2221</v>
      </c>
      <c r="AQ919">
        <v>244</v>
      </c>
      <c r="AR919" s="21">
        <v>1115</v>
      </c>
      <c r="AS919">
        <v>30</v>
      </c>
    </row>
    <row r="920" spans="13:46" x14ac:dyDescent="0.35">
      <c r="M920"/>
      <c r="AC920"/>
      <c r="AF920">
        <v>238</v>
      </c>
      <c r="AG920">
        <v>144107</v>
      </c>
      <c r="AH920">
        <v>1791</v>
      </c>
      <c r="AI920">
        <v>9</v>
      </c>
      <c r="AJ920">
        <v>8</v>
      </c>
      <c r="AK920">
        <v>68</v>
      </c>
      <c r="AM920" t="s">
        <v>33</v>
      </c>
      <c r="AN920" t="s">
        <v>130</v>
      </c>
      <c r="AO920">
        <v>2214</v>
      </c>
      <c r="AQ920">
        <v>242</v>
      </c>
      <c r="AR920" s="21">
        <v>245</v>
      </c>
      <c r="AS920">
        <v>10</v>
      </c>
    </row>
    <row r="921" spans="13:46" x14ac:dyDescent="0.35">
      <c r="M921"/>
      <c r="AC921"/>
      <c r="AF921">
        <v>238</v>
      </c>
      <c r="AG921">
        <v>144107</v>
      </c>
      <c r="AH921">
        <v>1791</v>
      </c>
      <c r="AI921">
        <v>9</v>
      </c>
      <c r="AJ921">
        <v>8</v>
      </c>
      <c r="AK921">
        <v>68</v>
      </c>
      <c r="AM921" t="s">
        <v>27</v>
      </c>
      <c r="AN921" t="s">
        <v>593</v>
      </c>
      <c r="AO921">
        <v>2215</v>
      </c>
      <c r="AQ921">
        <v>243</v>
      </c>
      <c r="AR921" s="21">
        <v>131</v>
      </c>
      <c r="AS921">
        <v>31</v>
      </c>
    </row>
    <row r="922" spans="13:46" x14ac:dyDescent="0.35">
      <c r="M922"/>
      <c r="AC922"/>
      <c r="AF922">
        <v>238</v>
      </c>
      <c r="AG922">
        <v>144107</v>
      </c>
      <c r="AH922">
        <v>1791</v>
      </c>
      <c r="AI922">
        <v>9</v>
      </c>
      <c r="AJ922">
        <v>9</v>
      </c>
      <c r="AK922">
        <v>68</v>
      </c>
      <c r="AM922" t="s">
        <v>594</v>
      </c>
      <c r="AN922" t="s">
        <v>593</v>
      </c>
      <c r="AO922">
        <v>2216</v>
      </c>
      <c r="AQ922">
        <v>231</v>
      </c>
      <c r="AR922" s="21">
        <v>915</v>
      </c>
      <c r="AS922">
        <v>43</v>
      </c>
      <c r="AT922" s="22">
        <f>3394802.58+SUM(AR$1401:AR1664)+SUM(AS$1401:AS1664)/100</f>
        <v>3756287.47</v>
      </c>
    </row>
    <row r="923" spans="13:46" x14ac:dyDescent="0.35">
      <c r="M923"/>
      <c r="AC923"/>
      <c r="AF923">
        <v>238</v>
      </c>
      <c r="AG923">
        <v>144107</v>
      </c>
      <c r="AH923">
        <v>1791</v>
      </c>
      <c r="AI923">
        <v>9</v>
      </c>
      <c r="AJ923">
        <v>9</v>
      </c>
      <c r="AK923">
        <v>68</v>
      </c>
      <c r="AM923" t="s">
        <v>24</v>
      </c>
      <c r="AN923" t="s">
        <v>595</v>
      </c>
      <c r="AO923">
        <v>2217</v>
      </c>
      <c r="AQ923">
        <v>243</v>
      </c>
      <c r="AR923" s="21">
        <v>879</v>
      </c>
      <c r="AS923">
        <v>47</v>
      </c>
    </row>
    <row r="924" spans="13:46" x14ac:dyDescent="0.35">
      <c r="M924"/>
      <c r="AC924"/>
      <c r="AF924">
        <v>238</v>
      </c>
      <c r="AG924">
        <v>144107</v>
      </c>
      <c r="AH924">
        <v>1791</v>
      </c>
      <c r="AI924">
        <v>9</v>
      </c>
      <c r="AJ924">
        <v>9</v>
      </c>
      <c r="AK924">
        <v>68</v>
      </c>
      <c r="AM924" t="s">
        <v>284</v>
      </c>
      <c r="AN924" t="s">
        <v>596</v>
      </c>
      <c r="AO924">
        <v>2230</v>
      </c>
      <c r="AQ924">
        <v>111</v>
      </c>
      <c r="AR924" s="21">
        <v>777</v>
      </c>
      <c r="AS924">
        <v>70</v>
      </c>
    </row>
    <row r="925" spans="13:46" x14ac:dyDescent="0.35">
      <c r="M925"/>
      <c r="AC925"/>
      <c r="AF925">
        <v>238</v>
      </c>
      <c r="AG925">
        <v>144107</v>
      </c>
      <c r="AH925">
        <v>1791</v>
      </c>
      <c r="AI925">
        <v>9</v>
      </c>
      <c r="AJ925">
        <v>9</v>
      </c>
      <c r="AK925">
        <v>68</v>
      </c>
      <c r="AM925" t="s">
        <v>332</v>
      </c>
      <c r="AN925" t="s">
        <v>333</v>
      </c>
      <c r="AO925">
        <v>2231</v>
      </c>
      <c r="AQ925">
        <v>46</v>
      </c>
      <c r="AR925" s="21">
        <v>273</v>
      </c>
      <c r="AS925">
        <v>65</v>
      </c>
    </row>
    <row r="926" spans="13:46" x14ac:dyDescent="0.35">
      <c r="M926"/>
      <c r="AC926"/>
      <c r="AF926">
        <v>238</v>
      </c>
      <c r="AG926">
        <v>144107</v>
      </c>
      <c r="AH926">
        <v>1791</v>
      </c>
      <c r="AI926">
        <v>9</v>
      </c>
      <c r="AJ926">
        <v>10</v>
      </c>
      <c r="AK926">
        <v>69</v>
      </c>
      <c r="AM926" t="s">
        <v>597</v>
      </c>
      <c r="AN926" t="s">
        <v>559</v>
      </c>
      <c r="AO926">
        <v>2232</v>
      </c>
      <c r="AQ926">
        <v>245</v>
      </c>
      <c r="AR926" s="21">
        <v>74</v>
      </c>
      <c r="AS926">
        <v>54</v>
      </c>
    </row>
    <row r="927" spans="13:46" x14ac:dyDescent="0.35">
      <c r="M927"/>
      <c r="AC927"/>
      <c r="AF927">
        <v>238</v>
      </c>
      <c r="AG927">
        <v>144107</v>
      </c>
      <c r="AH927">
        <v>1791</v>
      </c>
      <c r="AI927">
        <v>9</v>
      </c>
      <c r="AJ927">
        <v>10</v>
      </c>
      <c r="AK927">
        <v>69</v>
      </c>
      <c r="AM927" t="s">
        <v>26</v>
      </c>
      <c r="AN927" t="s">
        <v>137</v>
      </c>
      <c r="AO927">
        <v>2234</v>
      </c>
      <c r="AQ927">
        <v>61</v>
      </c>
      <c r="AR927" s="21">
        <v>1602</v>
      </c>
      <c r="AS927">
        <v>1</v>
      </c>
    </row>
    <row r="928" spans="13:46" x14ac:dyDescent="0.35">
      <c r="M928"/>
      <c r="AC928"/>
      <c r="AF928">
        <v>238</v>
      </c>
      <c r="AG928">
        <v>144107</v>
      </c>
      <c r="AH928">
        <v>1791</v>
      </c>
      <c r="AI928">
        <v>9</v>
      </c>
      <c r="AJ928">
        <v>10</v>
      </c>
      <c r="AK928">
        <v>69</v>
      </c>
      <c r="AM928" t="s">
        <v>26</v>
      </c>
      <c r="AN928" t="s">
        <v>137</v>
      </c>
      <c r="AO928">
        <v>2235</v>
      </c>
      <c r="AQ928">
        <v>61</v>
      </c>
      <c r="AR928" s="21">
        <v>2245</v>
      </c>
      <c r="AS928">
        <v>2</v>
      </c>
    </row>
    <row r="929" spans="13:46" x14ac:dyDescent="0.35">
      <c r="M929"/>
      <c r="AC929"/>
      <c r="AF929">
        <v>238</v>
      </c>
      <c r="AG929">
        <v>144107</v>
      </c>
      <c r="AH929">
        <v>1791</v>
      </c>
      <c r="AI929">
        <v>9</v>
      </c>
      <c r="AJ929">
        <v>12</v>
      </c>
      <c r="AK929">
        <v>69</v>
      </c>
      <c r="AM929" t="s">
        <v>563</v>
      </c>
      <c r="AN929" t="s">
        <v>564</v>
      </c>
      <c r="AO929">
        <v>2236</v>
      </c>
      <c r="AQ929">
        <v>185</v>
      </c>
      <c r="AR929" s="21">
        <v>84</v>
      </c>
      <c r="AS929">
        <v>13</v>
      </c>
    </row>
    <row r="930" spans="13:46" x14ac:dyDescent="0.35">
      <c r="M930"/>
      <c r="AC930"/>
      <c r="AF930">
        <v>238</v>
      </c>
      <c r="AG930">
        <v>144107</v>
      </c>
      <c r="AH930">
        <v>1791</v>
      </c>
      <c r="AI930">
        <v>9</v>
      </c>
      <c r="AJ930">
        <v>12</v>
      </c>
      <c r="AK930">
        <v>69</v>
      </c>
      <c r="AM930" t="s">
        <v>563</v>
      </c>
      <c r="AN930" t="s">
        <v>564</v>
      </c>
      <c r="AO930">
        <v>2237</v>
      </c>
      <c r="AQ930">
        <v>185</v>
      </c>
      <c r="AR930" s="21">
        <v>3</v>
      </c>
      <c r="AS930">
        <v>15</v>
      </c>
    </row>
    <row r="931" spans="13:46" x14ac:dyDescent="0.35">
      <c r="M931"/>
      <c r="AC931"/>
      <c r="AF931">
        <v>238</v>
      </c>
      <c r="AG931">
        <v>144107</v>
      </c>
      <c r="AH931">
        <v>1791</v>
      </c>
      <c r="AI931">
        <v>9</v>
      </c>
      <c r="AJ931">
        <v>12</v>
      </c>
      <c r="AK931">
        <v>69</v>
      </c>
      <c r="AM931" t="s">
        <v>35</v>
      </c>
      <c r="AN931" t="s">
        <v>508</v>
      </c>
      <c r="AO931">
        <v>2238</v>
      </c>
      <c r="AQ931">
        <v>146</v>
      </c>
      <c r="AR931" s="21">
        <v>156</v>
      </c>
      <c r="AS931">
        <v>39</v>
      </c>
    </row>
    <row r="932" spans="13:46" x14ac:dyDescent="0.35">
      <c r="M932"/>
      <c r="AC932"/>
      <c r="AF932">
        <v>238</v>
      </c>
      <c r="AG932">
        <v>144107</v>
      </c>
      <c r="AH932">
        <v>1791</v>
      </c>
      <c r="AI932">
        <v>9</v>
      </c>
      <c r="AJ932">
        <v>12</v>
      </c>
      <c r="AK932">
        <v>69</v>
      </c>
      <c r="AM932" t="s">
        <v>42</v>
      </c>
      <c r="AN932" t="s">
        <v>45</v>
      </c>
      <c r="AO932">
        <v>2242</v>
      </c>
      <c r="AQ932">
        <v>120</v>
      </c>
      <c r="AR932" s="21">
        <v>12142</v>
      </c>
      <c r="AS932">
        <v>26</v>
      </c>
    </row>
    <row r="933" spans="13:46" x14ac:dyDescent="0.35">
      <c r="M933"/>
      <c r="AC933"/>
      <c r="AF933">
        <v>238</v>
      </c>
      <c r="AG933">
        <v>144112</v>
      </c>
      <c r="AH933">
        <v>1791</v>
      </c>
      <c r="AI933">
        <v>9</v>
      </c>
      <c r="AJ933">
        <v>12</v>
      </c>
      <c r="AK933">
        <v>69</v>
      </c>
      <c r="AM933" t="s">
        <v>240</v>
      </c>
      <c r="AN933" t="s">
        <v>382</v>
      </c>
      <c r="AO933">
        <v>2243</v>
      </c>
      <c r="AQ933">
        <v>79</v>
      </c>
      <c r="AR933" s="21">
        <v>242</v>
      </c>
      <c r="AS933">
        <v>93</v>
      </c>
      <c r="AT933" s="22">
        <f>3394802.58+SUM(AR$994:AR2082)+SUM(AS$994:AS2082)/100</f>
        <v>5675880.5700000003</v>
      </c>
    </row>
    <row r="934" spans="13:46" x14ac:dyDescent="0.35">
      <c r="M934"/>
      <c r="AC934"/>
      <c r="AF934">
        <v>238</v>
      </c>
      <c r="AG934">
        <v>144112</v>
      </c>
      <c r="AH934">
        <v>1791</v>
      </c>
      <c r="AI934">
        <v>9</v>
      </c>
      <c r="AJ934">
        <v>12</v>
      </c>
      <c r="AK934">
        <v>69</v>
      </c>
      <c r="AM934" t="s">
        <v>330</v>
      </c>
      <c r="AN934" t="s">
        <v>513</v>
      </c>
      <c r="AO934">
        <v>2244</v>
      </c>
      <c r="AQ934">
        <v>195</v>
      </c>
      <c r="AR934" s="21">
        <v>659</v>
      </c>
      <c r="AS934">
        <v>22</v>
      </c>
    </row>
    <row r="935" spans="13:46" x14ac:dyDescent="0.35">
      <c r="M935"/>
      <c r="AC935"/>
      <c r="AF935">
        <v>238</v>
      </c>
      <c r="AG935">
        <v>144112</v>
      </c>
      <c r="AH935">
        <v>1791</v>
      </c>
      <c r="AI935">
        <v>9</v>
      </c>
      <c r="AJ935">
        <v>12</v>
      </c>
      <c r="AK935">
        <v>69</v>
      </c>
      <c r="AM935" t="s">
        <v>198</v>
      </c>
      <c r="AN935" t="s">
        <v>490</v>
      </c>
      <c r="AO935">
        <v>2245</v>
      </c>
      <c r="AQ935">
        <v>246</v>
      </c>
      <c r="AR935" s="21">
        <v>157</v>
      </c>
      <c r="AS935">
        <v>51</v>
      </c>
    </row>
    <row r="936" spans="13:46" x14ac:dyDescent="0.35">
      <c r="M936"/>
      <c r="AC936"/>
      <c r="AF936">
        <v>238</v>
      </c>
      <c r="AG936">
        <v>144112</v>
      </c>
      <c r="AH936">
        <v>1791</v>
      </c>
      <c r="AI936">
        <v>9</v>
      </c>
      <c r="AJ936">
        <v>12</v>
      </c>
      <c r="AK936">
        <v>69</v>
      </c>
      <c r="AM936" t="s">
        <v>36</v>
      </c>
      <c r="AN936" t="s">
        <v>47</v>
      </c>
      <c r="AO936">
        <v>2246</v>
      </c>
      <c r="AQ936">
        <v>53</v>
      </c>
      <c r="AR936" s="21">
        <v>944</v>
      </c>
      <c r="AS936">
        <v>24</v>
      </c>
    </row>
    <row r="937" spans="13:46" x14ac:dyDescent="0.35">
      <c r="M937"/>
      <c r="AC937"/>
      <c r="AF937">
        <v>238</v>
      </c>
      <c r="AG937">
        <v>144112</v>
      </c>
      <c r="AH937">
        <v>1791</v>
      </c>
      <c r="AI937">
        <v>9</v>
      </c>
      <c r="AJ937">
        <v>12</v>
      </c>
      <c r="AK937">
        <v>69</v>
      </c>
      <c r="AM937" t="s">
        <v>36</v>
      </c>
      <c r="AN937" t="s">
        <v>47</v>
      </c>
      <c r="AO937">
        <v>2247</v>
      </c>
      <c r="AQ937">
        <v>53</v>
      </c>
      <c r="AR937" s="21">
        <v>433</v>
      </c>
      <c r="AS937">
        <v>22</v>
      </c>
    </row>
    <row r="938" spans="13:46" x14ac:dyDescent="0.35">
      <c r="M938"/>
      <c r="AC938"/>
      <c r="AF938">
        <v>238</v>
      </c>
      <c r="AG938">
        <v>144112</v>
      </c>
      <c r="AH938">
        <v>1791</v>
      </c>
      <c r="AI938">
        <v>9</v>
      </c>
      <c r="AJ938">
        <v>12</v>
      </c>
      <c r="AK938">
        <v>69</v>
      </c>
      <c r="AM938" t="s">
        <v>204</v>
      </c>
      <c r="AN938" t="s">
        <v>598</v>
      </c>
      <c r="AO938">
        <v>2248</v>
      </c>
      <c r="AQ938">
        <v>246</v>
      </c>
      <c r="AR938" s="21">
        <v>2729</v>
      </c>
      <c r="AS938">
        <v>40</v>
      </c>
    </row>
    <row r="939" spans="13:46" x14ac:dyDescent="0.35">
      <c r="M939"/>
      <c r="AC939"/>
      <c r="AF939">
        <v>238</v>
      </c>
      <c r="AG939">
        <v>144112</v>
      </c>
      <c r="AH939">
        <v>1791</v>
      </c>
      <c r="AI939">
        <v>9</v>
      </c>
      <c r="AJ939">
        <v>12</v>
      </c>
      <c r="AK939">
        <v>70</v>
      </c>
      <c r="AM939" t="s">
        <v>30</v>
      </c>
      <c r="AN939" t="s">
        <v>38</v>
      </c>
      <c r="AO939">
        <v>2249</v>
      </c>
      <c r="AQ939">
        <v>43</v>
      </c>
      <c r="AR939" s="21">
        <v>120</v>
      </c>
      <c r="AS939">
        <v>0</v>
      </c>
    </row>
    <row r="940" spans="13:46" x14ac:dyDescent="0.35">
      <c r="M940"/>
      <c r="AC940"/>
      <c r="AF940">
        <v>238</v>
      </c>
      <c r="AG940">
        <v>144112</v>
      </c>
      <c r="AH940">
        <v>1791</v>
      </c>
      <c r="AI940">
        <v>9</v>
      </c>
      <c r="AJ940">
        <v>12</v>
      </c>
      <c r="AK940">
        <v>70</v>
      </c>
      <c r="AM940" t="s">
        <v>185</v>
      </c>
      <c r="AN940" t="s">
        <v>599</v>
      </c>
      <c r="AO940">
        <v>2250</v>
      </c>
      <c r="AQ940">
        <v>247</v>
      </c>
      <c r="AR940" s="21">
        <v>180</v>
      </c>
      <c r="AS940">
        <v>0</v>
      </c>
    </row>
    <row r="941" spans="13:46" x14ac:dyDescent="0.35">
      <c r="M941"/>
      <c r="AC941"/>
      <c r="AF941">
        <v>238</v>
      </c>
      <c r="AG941">
        <v>144112</v>
      </c>
      <c r="AH941">
        <v>1791</v>
      </c>
      <c r="AI941">
        <v>9</v>
      </c>
      <c r="AJ941">
        <v>12</v>
      </c>
      <c r="AK941">
        <v>70</v>
      </c>
      <c r="AM941" t="s">
        <v>600</v>
      </c>
      <c r="AN941" t="s">
        <v>601</v>
      </c>
      <c r="AO941">
        <v>2259</v>
      </c>
      <c r="AQ941">
        <v>247</v>
      </c>
      <c r="AR941" s="21">
        <v>72</v>
      </c>
      <c r="AS941">
        <v>38</v>
      </c>
    </row>
    <row r="942" spans="13:46" x14ac:dyDescent="0.35">
      <c r="M942"/>
      <c r="AC942"/>
      <c r="AF942">
        <v>238</v>
      </c>
      <c r="AG942">
        <v>144112</v>
      </c>
      <c r="AH942">
        <v>1791</v>
      </c>
      <c r="AI942">
        <v>9</v>
      </c>
      <c r="AJ942">
        <v>12</v>
      </c>
      <c r="AK942">
        <v>70</v>
      </c>
      <c r="AM942" t="s">
        <v>33</v>
      </c>
      <c r="AN942" t="s">
        <v>201</v>
      </c>
      <c r="AO942">
        <v>2275</v>
      </c>
      <c r="AQ942">
        <v>37</v>
      </c>
      <c r="AR942" s="21">
        <v>501</v>
      </c>
      <c r="AS942">
        <v>96</v>
      </c>
    </row>
    <row r="943" spans="13:46" x14ac:dyDescent="0.35">
      <c r="M943"/>
      <c r="AC943"/>
      <c r="AF943">
        <v>238</v>
      </c>
      <c r="AG943">
        <v>144112</v>
      </c>
      <c r="AH943">
        <v>1791</v>
      </c>
      <c r="AI943">
        <v>9</v>
      </c>
      <c r="AJ943">
        <v>13</v>
      </c>
      <c r="AK943">
        <v>70</v>
      </c>
      <c r="AM943" t="s">
        <v>602</v>
      </c>
      <c r="AN943" t="s">
        <v>603</v>
      </c>
      <c r="AO943">
        <v>2278</v>
      </c>
      <c r="AQ943">
        <v>249</v>
      </c>
      <c r="AR943" s="21">
        <v>351</v>
      </c>
      <c r="AS943">
        <v>40</v>
      </c>
    </row>
    <row r="944" spans="13:46" x14ac:dyDescent="0.35">
      <c r="M944"/>
      <c r="AC944"/>
      <c r="AF944">
        <v>238</v>
      </c>
      <c r="AG944">
        <v>144112</v>
      </c>
      <c r="AH944">
        <v>1791</v>
      </c>
      <c r="AI944">
        <v>9</v>
      </c>
      <c r="AJ944">
        <v>13</v>
      </c>
      <c r="AK944">
        <v>71</v>
      </c>
      <c r="AM944" t="s">
        <v>40</v>
      </c>
      <c r="AN944" t="s">
        <v>61</v>
      </c>
      <c r="AO944">
        <v>2296</v>
      </c>
      <c r="AQ944">
        <v>72</v>
      </c>
      <c r="AR944" s="21">
        <v>3027</v>
      </c>
      <c r="AS944">
        <v>11</v>
      </c>
    </row>
    <row r="945" spans="13:46" x14ac:dyDescent="0.35">
      <c r="M945"/>
      <c r="AC945"/>
      <c r="AF945">
        <v>238</v>
      </c>
      <c r="AG945">
        <v>144112</v>
      </c>
      <c r="AH945">
        <v>1791</v>
      </c>
      <c r="AI945">
        <v>9</v>
      </c>
      <c r="AJ945">
        <v>14</v>
      </c>
      <c r="AK945">
        <v>72</v>
      </c>
      <c r="AM945" t="s">
        <v>225</v>
      </c>
      <c r="AN945" t="s">
        <v>226</v>
      </c>
      <c r="AO945">
        <v>2297</v>
      </c>
      <c r="AQ945">
        <v>251</v>
      </c>
      <c r="AR945" s="21">
        <v>495</v>
      </c>
      <c r="AS945">
        <v>10</v>
      </c>
    </row>
    <row r="946" spans="13:46" x14ac:dyDescent="0.35">
      <c r="M946"/>
      <c r="AC946"/>
      <c r="AF946">
        <v>238</v>
      </c>
      <c r="AG946">
        <v>144112</v>
      </c>
      <c r="AH946">
        <v>1791</v>
      </c>
      <c r="AI946">
        <v>9</v>
      </c>
      <c r="AJ946">
        <v>14</v>
      </c>
      <c r="AK946">
        <v>72</v>
      </c>
      <c r="AM946" t="s">
        <v>33</v>
      </c>
      <c r="AN946" t="s">
        <v>201</v>
      </c>
      <c r="AO946">
        <v>2298</v>
      </c>
      <c r="AQ946">
        <v>37</v>
      </c>
      <c r="AR946" s="21">
        <v>409</v>
      </c>
      <c r="AS946">
        <v>1</v>
      </c>
    </row>
    <row r="947" spans="13:46" x14ac:dyDescent="0.35">
      <c r="M947"/>
      <c r="AC947"/>
      <c r="AF947">
        <v>238</v>
      </c>
      <c r="AG947">
        <v>144112</v>
      </c>
      <c r="AH947">
        <v>1791</v>
      </c>
      <c r="AI947">
        <v>9</v>
      </c>
      <c r="AJ947">
        <v>14</v>
      </c>
      <c r="AK947">
        <v>72</v>
      </c>
      <c r="AM947" t="s">
        <v>30</v>
      </c>
      <c r="AN947" t="s">
        <v>38</v>
      </c>
      <c r="AO947">
        <v>2300</v>
      </c>
      <c r="AQ947">
        <v>43</v>
      </c>
      <c r="AR947" s="21">
        <v>4083</v>
      </c>
      <c r="AS947">
        <v>90</v>
      </c>
    </row>
    <row r="948" spans="13:46" x14ac:dyDescent="0.35">
      <c r="M948"/>
      <c r="AC948"/>
      <c r="AF948">
        <v>239</v>
      </c>
      <c r="AG948">
        <v>144116</v>
      </c>
      <c r="AH948">
        <v>1791</v>
      </c>
      <c r="AI948">
        <v>9</v>
      </c>
      <c r="AJ948">
        <v>15</v>
      </c>
      <c r="AK948">
        <v>72</v>
      </c>
      <c r="AM948" t="s">
        <v>30</v>
      </c>
      <c r="AN948" t="s">
        <v>38</v>
      </c>
      <c r="AO948">
        <v>2301</v>
      </c>
      <c r="AQ948">
        <v>43</v>
      </c>
      <c r="AR948" s="21">
        <v>4083</v>
      </c>
      <c r="AS948">
        <v>90</v>
      </c>
      <c r="AT948" s="22">
        <f>3398702.2+SUM(AR$308:AR2744)+SUM(AS$308:AS2744)/100</f>
        <v>8572127.4499999993</v>
      </c>
    </row>
    <row r="949" spans="13:46" x14ac:dyDescent="0.35">
      <c r="M949"/>
      <c r="AC949"/>
      <c r="AF949">
        <v>239</v>
      </c>
      <c r="AG949">
        <v>144116</v>
      </c>
      <c r="AH949">
        <v>1791</v>
      </c>
      <c r="AI949">
        <v>9</v>
      </c>
      <c r="AJ949">
        <v>15</v>
      </c>
      <c r="AK949">
        <v>72</v>
      </c>
      <c r="AM949" t="s">
        <v>228</v>
      </c>
      <c r="AN949" t="s">
        <v>271</v>
      </c>
      <c r="AO949">
        <v>2302</v>
      </c>
      <c r="AQ949">
        <v>28</v>
      </c>
      <c r="AR949" s="21">
        <v>131</v>
      </c>
      <c r="AS949">
        <v>66</v>
      </c>
    </row>
    <row r="950" spans="13:46" x14ac:dyDescent="0.35">
      <c r="M950"/>
      <c r="AC950"/>
      <c r="AF950">
        <v>239</v>
      </c>
      <c r="AG950">
        <v>144116</v>
      </c>
      <c r="AH950">
        <v>1791</v>
      </c>
      <c r="AI950">
        <v>9</v>
      </c>
      <c r="AJ950">
        <v>15</v>
      </c>
      <c r="AK950">
        <v>73</v>
      </c>
      <c r="AM950" t="s">
        <v>228</v>
      </c>
      <c r="AN950" t="s">
        <v>271</v>
      </c>
      <c r="AO950">
        <v>2303</v>
      </c>
      <c r="AQ950">
        <v>28</v>
      </c>
      <c r="AR950" s="21">
        <v>180</v>
      </c>
      <c r="AS950">
        <v>0</v>
      </c>
    </row>
    <row r="951" spans="13:46" x14ac:dyDescent="0.35">
      <c r="M951"/>
      <c r="AC951"/>
      <c r="AF951">
        <v>239</v>
      </c>
      <c r="AG951">
        <v>144116</v>
      </c>
      <c r="AH951">
        <v>1791</v>
      </c>
      <c r="AI951">
        <v>9</v>
      </c>
      <c r="AJ951">
        <v>15</v>
      </c>
      <c r="AK951">
        <v>73</v>
      </c>
      <c r="AM951" t="s">
        <v>93</v>
      </c>
      <c r="AN951" t="s">
        <v>94</v>
      </c>
      <c r="AO951">
        <v>2304</v>
      </c>
      <c r="AQ951">
        <v>82</v>
      </c>
      <c r="AR951" s="21">
        <v>2429</v>
      </c>
      <c r="AS951">
        <v>89</v>
      </c>
    </row>
    <row r="952" spans="13:46" x14ac:dyDescent="0.35">
      <c r="M952"/>
      <c r="AC952"/>
      <c r="AF952">
        <v>239</v>
      </c>
      <c r="AG952">
        <v>144116</v>
      </c>
      <c r="AH952">
        <v>1791</v>
      </c>
      <c r="AI952">
        <v>9</v>
      </c>
      <c r="AJ952">
        <v>15</v>
      </c>
      <c r="AK952">
        <v>73</v>
      </c>
      <c r="AM952" t="s">
        <v>506</v>
      </c>
      <c r="AN952" t="s">
        <v>507</v>
      </c>
      <c r="AO952">
        <v>2306</v>
      </c>
      <c r="AQ952">
        <v>90</v>
      </c>
      <c r="AR952" s="21">
        <v>2344</v>
      </c>
      <c r="AS952">
        <v>4</v>
      </c>
    </row>
    <row r="953" spans="13:46" x14ac:dyDescent="0.35">
      <c r="M953"/>
      <c r="AC953"/>
      <c r="AF953">
        <v>239</v>
      </c>
      <c r="AG953">
        <v>144116</v>
      </c>
      <c r="AH953">
        <v>1791</v>
      </c>
      <c r="AI953">
        <v>9</v>
      </c>
      <c r="AJ953">
        <v>15</v>
      </c>
      <c r="AK953">
        <v>73</v>
      </c>
      <c r="AM953" t="s">
        <v>233</v>
      </c>
      <c r="AN953" t="s">
        <v>219</v>
      </c>
      <c r="AO953">
        <v>2323</v>
      </c>
      <c r="AQ953">
        <v>7</v>
      </c>
      <c r="AR953" s="21">
        <v>4333</v>
      </c>
      <c r="AS953">
        <v>58</v>
      </c>
    </row>
    <row r="954" spans="13:46" x14ac:dyDescent="0.35">
      <c r="M954"/>
      <c r="AC954"/>
      <c r="AF954">
        <v>239</v>
      </c>
      <c r="AG954">
        <v>144116</v>
      </c>
      <c r="AH954">
        <v>1791</v>
      </c>
      <c r="AI954">
        <v>9</v>
      </c>
      <c r="AJ954">
        <v>15</v>
      </c>
      <c r="AK954">
        <v>73</v>
      </c>
      <c r="AM954" t="s">
        <v>42</v>
      </c>
      <c r="AN954" t="s">
        <v>580</v>
      </c>
      <c r="AO954">
        <v>2324</v>
      </c>
      <c r="AQ954">
        <v>226</v>
      </c>
      <c r="AR954" s="21">
        <v>145</v>
      </c>
      <c r="AS954">
        <v>26</v>
      </c>
    </row>
    <row r="955" spans="13:46" x14ac:dyDescent="0.35">
      <c r="M955"/>
      <c r="AC955"/>
      <c r="AF955">
        <v>239</v>
      </c>
      <c r="AG955">
        <v>144116</v>
      </c>
      <c r="AH955">
        <v>1791</v>
      </c>
      <c r="AI955">
        <v>9</v>
      </c>
      <c r="AJ955">
        <v>15</v>
      </c>
      <c r="AK955">
        <v>74</v>
      </c>
      <c r="AM955" t="s">
        <v>330</v>
      </c>
      <c r="AN955" t="s">
        <v>513</v>
      </c>
      <c r="AO955">
        <v>2325</v>
      </c>
      <c r="AQ955">
        <v>198</v>
      </c>
      <c r="AR955" s="21">
        <v>42</v>
      </c>
      <c r="AS955">
        <v>87</v>
      </c>
    </row>
    <row r="956" spans="13:46" x14ac:dyDescent="0.35">
      <c r="M956"/>
      <c r="AC956"/>
      <c r="AF956">
        <v>239</v>
      </c>
      <c r="AG956">
        <v>144116</v>
      </c>
      <c r="AH956">
        <v>1791</v>
      </c>
      <c r="AI956">
        <v>9</v>
      </c>
      <c r="AJ956">
        <v>15</v>
      </c>
      <c r="AK956">
        <v>74</v>
      </c>
      <c r="AM956" t="s">
        <v>179</v>
      </c>
      <c r="AN956" t="s">
        <v>180</v>
      </c>
      <c r="AO956">
        <v>2326</v>
      </c>
      <c r="AQ956">
        <v>256</v>
      </c>
      <c r="AR956" s="21">
        <v>230</v>
      </c>
      <c r="AS956">
        <v>40</v>
      </c>
    </row>
    <row r="957" spans="13:46" x14ac:dyDescent="0.35">
      <c r="M957"/>
      <c r="AC957"/>
      <c r="AF957">
        <v>239</v>
      </c>
      <c r="AG957">
        <v>144116</v>
      </c>
      <c r="AH957">
        <v>1791</v>
      </c>
      <c r="AI957">
        <v>9</v>
      </c>
      <c r="AJ957">
        <v>15</v>
      </c>
      <c r="AK957">
        <v>74</v>
      </c>
      <c r="AM957" t="s">
        <v>30</v>
      </c>
      <c r="AN957" t="s">
        <v>200</v>
      </c>
      <c r="AO957">
        <v>2337</v>
      </c>
      <c r="AQ957">
        <v>252</v>
      </c>
      <c r="AR957" s="21">
        <v>118</v>
      </c>
      <c r="AS957">
        <v>48</v>
      </c>
    </row>
    <row r="958" spans="13:46" x14ac:dyDescent="0.35">
      <c r="M958"/>
      <c r="AC958"/>
      <c r="AF958">
        <v>239</v>
      </c>
      <c r="AG958">
        <v>144116</v>
      </c>
      <c r="AH958">
        <v>1791</v>
      </c>
      <c r="AI958">
        <v>9</v>
      </c>
      <c r="AJ958">
        <v>15</v>
      </c>
      <c r="AK958">
        <v>74</v>
      </c>
      <c r="AM958" t="s">
        <v>250</v>
      </c>
      <c r="AN958" t="s">
        <v>604</v>
      </c>
      <c r="AO958">
        <v>2338</v>
      </c>
      <c r="AQ958">
        <v>253</v>
      </c>
      <c r="AR958" s="21">
        <v>203</v>
      </c>
      <c r="AS958">
        <v>17</v>
      </c>
    </row>
    <row r="959" spans="13:46" x14ac:dyDescent="0.35">
      <c r="M959"/>
      <c r="AC959"/>
      <c r="AF959">
        <v>239</v>
      </c>
      <c r="AG959">
        <v>144116</v>
      </c>
      <c r="AH959">
        <v>1791</v>
      </c>
      <c r="AI959">
        <v>9</v>
      </c>
      <c r="AJ959">
        <v>15</v>
      </c>
      <c r="AK959">
        <v>75</v>
      </c>
      <c r="AM959" t="s">
        <v>233</v>
      </c>
      <c r="AN959" t="s">
        <v>219</v>
      </c>
      <c r="AO959">
        <v>2339</v>
      </c>
      <c r="AQ959">
        <v>7</v>
      </c>
      <c r="AR959" s="21">
        <v>641</v>
      </c>
      <c r="AS959">
        <v>12</v>
      </c>
    </row>
    <row r="960" spans="13:46" x14ac:dyDescent="0.35">
      <c r="M960"/>
      <c r="AC960"/>
      <c r="AF960">
        <v>239</v>
      </c>
      <c r="AG960">
        <v>144116</v>
      </c>
      <c r="AH960">
        <v>1791</v>
      </c>
      <c r="AI960">
        <v>9</v>
      </c>
      <c r="AJ960">
        <v>15</v>
      </c>
      <c r="AK960">
        <v>75</v>
      </c>
      <c r="AM960" t="s">
        <v>605</v>
      </c>
      <c r="AN960" t="s">
        <v>500</v>
      </c>
      <c r="AO960">
        <v>2340</v>
      </c>
      <c r="AQ960">
        <v>200</v>
      </c>
      <c r="AR960" s="21">
        <v>217</v>
      </c>
      <c r="AS960">
        <v>81</v>
      </c>
    </row>
    <row r="961" spans="13:46" x14ac:dyDescent="0.35">
      <c r="M961"/>
      <c r="AC961"/>
      <c r="AF961">
        <v>239</v>
      </c>
      <c r="AG961">
        <v>144116</v>
      </c>
      <c r="AH961">
        <v>1791</v>
      </c>
      <c r="AI961">
        <v>9</v>
      </c>
      <c r="AJ961">
        <v>15</v>
      </c>
      <c r="AK961">
        <v>75</v>
      </c>
      <c r="AM961" t="s">
        <v>240</v>
      </c>
      <c r="AN961" t="s">
        <v>606</v>
      </c>
      <c r="AO961">
        <v>2341</v>
      </c>
      <c r="AQ961">
        <v>253</v>
      </c>
      <c r="AR961" s="21">
        <v>40</v>
      </c>
      <c r="AS961">
        <v>2</v>
      </c>
    </row>
    <row r="962" spans="13:46" x14ac:dyDescent="0.35">
      <c r="M962"/>
      <c r="AC962"/>
      <c r="AF962">
        <v>239</v>
      </c>
      <c r="AG962">
        <v>144116</v>
      </c>
      <c r="AH962">
        <v>1791</v>
      </c>
      <c r="AI962">
        <v>9</v>
      </c>
      <c r="AJ962">
        <v>15</v>
      </c>
      <c r="AK962">
        <v>75</v>
      </c>
      <c r="AM962" t="s">
        <v>36</v>
      </c>
      <c r="AN962" t="s">
        <v>607</v>
      </c>
      <c r="AO962">
        <v>2342</v>
      </c>
      <c r="AQ962">
        <v>254</v>
      </c>
      <c r="AR962" s="21">
        <v>22</v>
      </c>
      <c r="AS962">
        <v>39</v>
      </c>
    </row>
    <row r="963" spans="13:46" x14ac:dyDescent="0.35">
      <c r="M963"/>
      <c r="AC963"/>
      <c r="AF963">
        <v>239</v>
      </c>
      <c r="AG963">
        <v>144116</v>
      </c>
      <c r="AH963">
        <v>1791</v>
      </c>
      <c r="AI963">
        <v>9</v>
      </c>
      <c r="AJ963">
        <v>15</v>
      </c>
      <c r="AK963">
        <v>75</v>
      </c>
      <c r="AM963" t="s">
        <v>310</v>
      </c>
      <c r="AN963" t="s">
        <v>608</v>
      </c>
      <c r="AO963">
        <v>2342</v>
      </c>
      <c r="AQ963">
        <v>254</v>
      </c>
      <c r="AR963" s="21">
        <v>53</v>
      </c>
      <c r="AS963">
        <v>4</v>
      </c>
    </row>
    <row r="964" spans="13:46" x14ac:dyDescent="0.35">
      <c r="M964"/>
      <c r="AC964"/>
      <c r="AF964">
        <v>239</v>
      </c>
      <c r="AG964">
        <v>144120</v>
      </c>
      <c r="AH964">
        <v>1791</v>
      </c>
      <c r="AI964">
        <v>9</v>
      </c>
      <c r="AJ964">
        <v>15</v>
      </c>
      <c r="AK964">
        <v>75</v>
      </c>
      <c r="AM964" t="s">
        <v>36</v>
      </c>
      <c r="AN964" t="s">
        <v>44</v>
      </c>
      <c r="AO964">
        <v>2344</v>
      </c>
      <c r="AQ964">
        <v>17</v>
      </c>
      <c r="AR964" s="21">
        <v>2595</v>
      </c>
      <c r="AS964">
        <v>68</v>
      </c>
    </row>
    <row r="965" spans="13:46" x14ac:dyDescent="0.35">
      <c r="M965"/>
      <c r="AC965"/>
      <c r="AF965">
        <v>239</v>
      </c>
      <c r="AG965">
        <v>144120</v>
      </c>
      <c r="AH965">
        <v>1791</v>
      </c>
      <c r="AI965">
        <v>9</v>
      </c>
      <c r="AJ965">
        <v>15</v>
      </c>
      <c r="AK965">
        <v>75</v>
      </c>
      <c r="AM965" t="s">
        <v>154</v>
      </c>
      <c r="AN965" t="s">
        <v>300</v>
      </c>
      <c r="AO965">
        <v>2345</v>
      </c>
      <c r="AQ965">
        <v>255</v>
      </c>
      <c r="AR965" s="21">
        <v>187</v>
      </c>
      <c r="AS965">
        <v>50</v>
      </c>
    </row>
    <row r="966" spans="13:46" x14ac:dyDescent="0.35">
      <c r="M966"/>
      <c r="AC966"/>
      <c r="AF966">
        <v>239</v>
      </c>
      <c r="AG966">
        <v>144120</v>
      </c>
      <c r="AH966">
        <v>1791</v>
      </c>
      <c r="AI966">
        <v>9</v>
      </c>
      <c r="AJ966">
        <v>15</v>
      </c>
      <c r="AK966">
        <v>75</v>
      </c>
      <c r="AM966" t="s">
        <v>27</v>
      </c>
      <c r="AN966" t="s">
        <v>552</v>
      </c>
      <c r="AO966">
        <v>2346</v>
      </c>
      <c r="AQ966">
        <v>185</v>
      </c>
      <c r="AR966" s="21">
        <v>9505</v>
      </c>
      <c r="AS966">
        <v>92</v>
      </c>
    </row>
    <row r="967" spans="13:46" x14ac:dyDescent="0.35">
      <c r="M967"/>
      <c r="AC967"/>
      <c r="AF967">
        <v>239</v>
      </c>
      <c r="AG967">
        <v>144120</v>
      </c>
      <c r="AH967">
        <v>1791</v>
      </c>
      <c r="AI967">
        <v>9</v>
      </c>
      <c r="AJ967">
        <v>15</v>
      </c>
      <c r="AK967">
        <v>75</v>
      </c>
      <c r="AM967" t="s">
        <v>104</v>
      </c>
      <c r="AN967" t="s">
        <v>520</v>
      </c>
      <c r="AO967">
        <v>2347</v>
      </c>
      <c r="AQ967">
        <v>41</v>
      </c>
      <c r="AR967" s="21">
        <v>16446</v>
      </c>
      <c r="AS967">
        <v>11</v>
      </c>
    </row>
    <row r="968" spans="13:46" x14ac:dyDescent="0.35">
      <c r="M968"/>
      <c r="AC968"/>
      <c r="AF968">
        <v>239</v>
      </c>
      <c r="AG968">
        <v>144120</v>
      </c>
      <c r="AH968">
        <v>1791</v>
      </c>
      <c r="AI968">
        <v>9</v>
      </c>
      <c r="AJ968">
        <v>15</v>
      </c>
      <c r="AK968">
        <v>75</v>
      </c>
      <c r="AM968" t="s">
        <v>26</v>
      </c>
      <c r="AN968" t="s">
        <v>609</v>
      </c>
      <c r="AO968">
        <v>2348</v>
      </c>
      <c r="AQ968">
        <v>255</v>
      </c>
      <c r="AR968" s="21">
        <v>148</v>
      </c>
      <c r="AS968">
        <v>0</v>
      </c>
    </row>
    <row r="969" spans="13:46" x14ac:dyDescent="0.35">
      <c r="M969"/>
      <c r="AC969"/>
      <c r="AF969">
        <v>239</v>
      </c>
      <c r="AG969">
        <v>144120</v>
      </c>
      <c r="AH969">
        <v>1791</v>
      </c>
      <c r="AI969">
        <v>9</v>
      </c>
      <c r="AJ969">
        <v>15</v>
      </c>
      <c r="AK969">
        <v>75</v>
      </c>
      <c r="AM969" t="s">
        <v>310</v>
      </c>
      <c r="AN969" t="s">
        <v>608</v>
      </c>
      <c r="AO969">
        <v>2349</v>
      </c>
      <c r="AQ969">
        <v>254</v>
      </c>
      <c r="AR969" s="21">
        <v>358</v>
      </c>
      <c r="AS969">
        <v>53</v>
      </c>
    </row>
    <row r="970" spans="13:46" x14ac:dyDescent="0.35">
      <c r="M970"/>
      <c r="AC970"/>
      <c r="AF970">
        <v>239</v>
      </c>
      <c r="AG970">
        <v>144120</v>
      </c>
      <c r="AH970">
        <v>1791</v>
      </c>
      <c r="AI970">
        <v>9</v>
      </c>
      <c r="AJ970">
        <v>15</v>
      </c>
      <c r="AK970">
        <v>75</v>
      </c>
      <c r="AM970" t="s">
        <v>153</v>
      </c>
      <c r="AO970">
        <v>2350</v>
      </c>
      <c r="AQ970">
        <v>24</v>
      </c>
      <c r="AR970" s="21">
        <v>754</v>
      </c>
      <c r="AS970">
        <v>21</v>
      </c>
    </row>
    <row r="971" spans="13:46" x14ac:dyDescent="0.35">
      <c r="M971"/>
      <c r="AC971"/>
      <c r="AF971">
        <v>239</v>
      </c>
      <c r="AG971">
        <v>144120</v>
      </c>
      <c r="AH971">
        <v>1791</v>
      </c>
      <c r="AI971">
        <v>9</v>
      </c>
      <c r="AJ971">
        <v>15</v>
      </c>
      <c r="AK971">
        <v>76</v>
      </c>
      <c r="AM971" t="s">
        <v>179</v>
      </c>
      <c r="AN971" t="s">
        <v>63</v>
      </c>
      <c r="AO971">
        <v>2351</v>
      </c>
      <c r="AQ971">
        <v>256</v>
      </c>
      <c r="AR971" s="21">
        <v>536</v>
      </c>
      <c r="AS971">
        <v>53</v>
      </c>
      <c r="AT971" s="22">
        <f>3439779.06+SUM(AR$2154:AR2764)+SUM(AS$2154:AS2764)/100</f>
        <v>4798066.12</v>
      </c>
    </row>
    <row r="972" spans="13:46" x14ac:dyDescent="0.35">
      <c r="M972"/>
      <c r="AC972"/>
      <c r="AF972">
        <v>239</v>
      </c>
      <c r="AG972">
        <v>144120</v>
      </c>
      <c r="AH972">
        <v>1791</v>
      </c>
      <c r="AI972">
        <v>9</v>
      </c>
      <c r="AJ972">
        <v>15</v>
      </c>
      <c r="AK972">
        <v>76</v>
      </c>
      <c r="AM972" t="s">
        <v>104</v>
      </c>
      <c r="AN972" t="s">
        <v>105</v>
      </c>
      <c r="AO972">
        <v>2352</v>
      </c>
      <c r="AQ972">
        <v>77</v>
      </c>
      <c r="AR972" s="21">
        <v>857</v>
      </c>
      <c r="AS972">
        <v>77</v>
      </c>
    </row>
    <row r="973" spans="13:46" x14ac:dyDescent="0.35">
      <c r="M973"/>
      <c r="AC973"/>
      <c r="AF973">
        <v>239</v>
      </c>
      <c r="AG973">
        <v>144120</v>
      </c>
      <c r="AH973">
        <v>1791</v>
      </c>
      <c r="AI973">
        <v>9</v>
      </c>
      <c r="AJ973">
        <v>15</v>
      </c>
      <c r="AK973">
        <v>76</v>
      </c>
      <c r="AM973" t="s">
        <v>40</v>
      </c>
      <c r="AN973" t="s">
        <v>50</v>
      </c>
      <c r="AO973">
        <v>2353</v>
      </c>
      <c r="AQ973">
        <v>63</v>
      </c>
      <c r="AR973" s="21">
        <v>1320</v>
      </c>
      <c r="AS973">
        <v>0</v>
      </c>
    </row>
    <row r="974" spans="13:46" x14ac:dyDescent="0.35">
      <c r="M974"/>
      <c r="AC974"/>
      <c r="AF974">
        <v>239</v>
      </c>
      <c r="AG974">
        <v>144120</v>
      </c>
      <c r="AH974">
        <v>1791</v>
      </c>
      <c r="AI974">
        <v>9</v>
      </c>
      <c r="AJ974">
        <v>15</v>
      </c>
      <c r="AK974">
        <v>76</v>
      </c>
      <c r="AM974" t="s">
        <v>26</v>
      </c>
      <c r="AN974" t="s">
        <v>610</v>
      </c>
      <c r="AO974">
        <v>2354</v>
      </c>
      <c r="AQ974">
        <v>257</v>
      </c>
      <c r="AR974" s="21">
        <v>1119</v>
      </c>
      <c r="AS974">
        <v>60</v>
      </c>
    </row>
    <row r="975" spans="13:46" x14ac:dyDescent="0.35">
      <c r="M975"/>
      <c r="AC975"/>
      <c r="AF975">
        <v>239</v>
      </c>
      <c r="AG975">
        <v>144120</v>
      </c>
      <c r="AH975">
        <v>1791</v>
      </c>
      <c r="AI975">
        <v>9</v>
      </c>
      <c r="AJ975">
        <v>15</v>
      </c>
      <c r="AK975">
        <v>76</v>
      </c>
      <c r="AM975" t="s">
        <v>85</v>
      </c>
      <c r="AN975" t="s">
        <v>611</v>
      </c>
      <c r="AO975">
        <v>2355</v>
      </c>
      <c r="AQ975">
        <v>257</v>
      </c>
      <c r="AR975" s="21">
        <v>55</v>
      </c>
      <c r="AS975">
        <v>96</v>
      </c>
    </row>
    <row r="976" spans="13:46" x14ac:dyDescent="0.35">
      <c r="M976"/>
      <c r="AC976"/>
      <c r="AF976">
        <v>239</v>
      </c>
      <c r="AG976">
        <v>144120</v>
      </c>
      <c r="AH976">
        <v>1791</v>
      </c>
      <c r="AI976">
        <v>9</v>
      </c>
      <c r="AJ976">
        <v>15</v>
      </c>
      <c r="AK976">
        <v>76</v>
      </c>
      <c r="AM976" t="s">
        <v>612</v>
      </c>
      <c r="AN976" t="s">
        <v>613</v>
      </c>
      <c r="AO976">
        <v>2356</v>
      </c>
      <c r="AQ976">
        <v>258</v>
      </c>
      <c r="AR976" s="21">
        <v>1782</v>
      </c>
      <c r="AS976">
        <v>3</v>
      </c>
    </row>
    <row r="977" spans="13:45" x14ac:dyDescent="0.35">
      <c r="M977"/>
      <c r="AC977"/>
      <c r="AF977">
        <v>239</v>
      </c>
      <c r="AG977">
        <v>144120</v>
      </c>
      <c r="AH977">
        <v>1791</v>
      </c>
      <c r="AI977">
        <v>9</v>
      </c>
      <c r="AJ977">
        <v>15</v>
      </c>
      <c r="AK977">
        <v>76</v>
      </c>
      <c r="AM977" t="s">
        <v>27</v>
      </c>
      <c r="AN977" t="s">
        <v>614</v>
      </c>
      <c r="AO977">
        <v>2357</v>
      </c>
      <c r="AQ977">
        <v>258</v>
      </c>
      <c r="AR977" s="21">
        <v>108</v>
      </c>
      <c r="AS977">
        <v>0</v>
      </c>
    </row>
    <row r="978" spans="13:45" x14ac:dyDescent="0.35">
      <c r="M978"/>
      <c r="AC978"/>
      <c r="AF978">
        <v>239</v>
      </c>
      <c r="AG978">
        <v>144120</v>
      </c>
      <c r="AH978">
        <v>1791</v>
      </c>
      <c r="AI978">
        <v>9</v>
      </c>
      <c r="AJ978">
        <v>15</v>
      </c>
      <c r="AK978">
        <v>76</v>
      </c>
      <c r="AM978" t="s">
        <v>615</v>
      </c>
      <c r="AN978" t="s">
        <v>467</v>
      </c>
      <c r="AO978">
        <v>2538</v>
      </c>
      <c r="AQ978">
        <v>259</v>
      </c>
      <c r="AR978" s="21">
        <v>157</v>
      </c>
      <c r="AS978">
        <v>30</v>
      </c>
    </row>
    <row r="979" spans="13:45" x14ac:dyDescent="0.35">
      <c r="M979"/>
      <c r="AC979"/>
      <c r="AF979">
        <v>239</v>
      </c>
      <c r="AG979">
        <v>144120</v>
      </c>
      <c r="AH979">
        <v>1791</v>
      </c>
      <c r="AI979">
        <v>9</v>
      </c>
      <c r="AJ979">
        <v>15</v>
      </c>
      <c r="AK979">
        <v>76</v>
      </c>
      <c r="AM979" t="s">
        <v>37</v>
      </c>
      <c r="AN979" t="s">
        <v>616</v>
      </c>
      <c r="AO979">
        <v>2539</v>
      </c>
      <c r="AQ979">
        <v>259</v>
      </c>
      <c r="AR979" s="21">
        <v>38</v>
      </c>
      <c r="AS979">
        <v>73</v>
      </c>
    </row>
    <row r="980" spans="13:45" x14ac:dyDescent="0.35">
      <c r="M980"/>
      <c r="AC980"/>
      <c r="AF980">
        <v>239</v>
      </c>
      <c r="AG980">
        <v>144120</v>
      </c>
      <c r="AH980">
        <v>1791</v>
      </c>
      <c r="AI980">
        <v>9</v>
      </c>
      <c r="AJ980">
        <v>15</v>
      </c>
      <c r="AK980">
        <v>76</v>
      </c>
      <c r="AL980" t="s">
        <v>23</v>
      </c>
      <c r="AM980" s="27" t="s">
        <v>379</v>
      </c>
      <c r="AN980" s="27" t="s">
        <v>378</v>
      </c>
      <c r="AO980" s="27">
        <v>2360</v>
      </c>
      <c r="AP980" s="27"/>
      <c r="AQ980" s="27">
        <v>76</v>
      </c>
      <c r="AR980" s="26">
        <v>165412</v>
      </c>
      <c r="AS980" s="27">
        <v>15</v>
      </c>
    </row>
    <row r="981" spans="13:45" x14ac:dyDescent="0.35">
      <c r="M981"/>
      <c r="AC981"/>
      <c r="AF981">
        <v>239</v>
      </c>
      <c r="AG981">
        <v>144120</v>
      </c>
      <c r="AH981">
        <v>1791</v>
      </c>
      <c r="AI981">
        <v>9</v>
      </c>
      <c r="AJ981">
        <v>15</v>
      </c>
      <c r="AK981">
        <v>76</v>
      </c>
      <c r="AM981" t="s">
        <v>27</v>
      </c>
      <c r="AN981" t="s">
        <v>617</v>
      </c>
      <c r="AO981">
        <v>2361</v>
      </c>
      <c r="AQ981">
        <v>264</v>
      </c>
      <c r="AR981" s="21">
        <v>8869</v>
      </c>
      <c r="AS981">
        <v>52</v>
      </c>
    </row>
    <row r="982" spans="13:45" x14ac:dyDescent="0.35">
      <c r="M982"/>
      <c r="AC982"/>
      <c r="AF982">
        <v>239</v>
      </c>
      <c r="AG982">
        <v>144120</v>
      </c>
      <c r="AH982">
        <v>1791</v>
      </c>
      <c r="AI982">
        <v>10</v>
      </c>
      <c r="AJ982">
        <v>1</v>
      </c>
      <c r="AK982">
        <v>76</v>
      </c>
      <c r="AM982" t="s">
        <v>147</v>
      </c>
      <c r="AN982" t="s">
        <v>156</v>
      </c>
      <c r="AO982">
        <v>2362</v>
      </c>
      <c r="AQ982">
        <v>44</v>
      </c>
      <c r="AR982" s="21">
        <v>1263</v>
      </c>
      <c r="AS982">
        <v>27</v>
      </c>
    </row>
    <row r="983" spans="13:45" x14ac:dyDescent="0.35">
      <c r="M983"/>
      <c r="AC983"/>
      <c r="AF983">
        <v>260</v>
      </c>
      <c r="AG983">
        <v>144146</v>
      </c>
      <c r="AH983">
        <v>1791</v>
      </c>
      <c r="AI983">
        <v>10</v>
      </c>
      <c r="AJ983">
        <v>3</v>
      </c>
      <c r="AK983">
        <v>76</v>
      </c>
      <c r="AM983" t="s">
        <v>30</v>
      </c>
      <c r="AN983" t="s">
        <v>38</v>
      </c>
      <c r="AO983">
        <v>2370</v>
      </c>
      <c r="AQ983">
        <v>43</v>
      </c>
      <c r="AR983" s="21">
        <v>140</v>
      </c>
      <c r="AS983">
        <v>88</v>
      </c>
    </row>
    <row r="984" spans="13:45" x14ac:dyDescent="0.35">
      <c r="M984"/>
      <c r="AC984"/>
      <c r="AF984">
        <v>260</v>
      </c>
      <c r="AG984">
        <v>144146</v>
      </c>
      <c r="AH984">
        <v>1791</v>
      </c>
      <c r="AI984">
        <v>10</v>
      </c>
      <c r="AJ984">
        <v>3</v>
      </c>
      <c r="AK984">
        <v>76</v>
      </c>
      <c r="AM984" t="s">
        <v>30</v>
      </c>
      <c r="AN984" t="s">
        <v>38</v>
      </c>
      <c r="AO984">
        <v>2371</v>
      </c>
      <c r="AQ984">
        <v>43</v>
      </c>
      <c r="AR984" s="21">
        <v>424</v>
      </c>
      <c r="AS984">
        <v>64</v>
      </c>
    </row>
    <row r="985" spans="13:45" x14ac:dyDescent="0.35">
      <c r="M985"/>
      <c r="AC985"/>
      <c r="AF985">
        <v>260</v>
      </c>
      <c r="AG985">
        <v>144146</v>
      </c>
      <c r="AH985">
        <v>1791</v>
      </c>
      <c r="AI985">
        <v>10</v>
      </c>
      <c r="AJ985">
        <v>4</v>
      </c>
      <c r="AK985">
        <v>77</v>
      </c>
      <c r="AM985" t="s">
        <v>330</v>
      </c>
      <c r="AN985" t="s">
        <v>513</v>
      </c>
      <c r="AO985">
        <v>2372</v>
      </c>
      <c r="AQ985">
        <v>198</v>
      </c>
      <c r="AR985" s="21">
        <v>1791</v>
      </c>
      <c r="AS985">
        <v>69</v>
      </c>
    </row>
    <row r="986" spans="13:45" x14ac:dyDescent="0.35">
      <c r="M986"/>
      <c r="AC986"/>
      <c r="AF986">
        <v>260</v>
      </c>
      <c r="AG986">
        <v>144146</v>
      </c>
      <c r="AH986">
        <v>1791</v>
      </c>
      <c r="AI986">
        <v>10</v>
      </c>
      <c r="AJ986">
        <v>4</v>
      </c>
      <c r="AK986">
        <v>77</v>
      </c>
      <c r="AM986" t="s">
        <v>53</v>
      </c>
      <c r="AN986" t="s">
        <v>91</v>
      </c>
      <c r="AO986">
        <v>2387</v>
      </c>
      <c r="AQ986">
        <v>267</v>
      </c>
      <c r="AR986" s="21">
        <v>257</v>
      </c>
      <c r="AS986">
        <v>98</v>
      </c>
    </row>
    <row r="987" spans="13:45" x14ac:dyDescent="0.35">
      <c r="M987"/>
      <c r="AC987"/>
      <c r="AF987">
        <v>260</v>
      </c>
      <c r="AG987">
        <v>144146</v>
      </c>
      <c r="AH987">
        <v>1791</v>
      </c>
      <c r="AI987">
        <v>10</v>
      </c>
      <c r="AJ987">
        <v>4</v>
      </c>
      <c r="AK987">
        <v>77</v>
      </c>
      <c r="AM987" t="s">
        <v>53</v>
      </c>
      <c r="AN987" t="s">
        <v>91</v>
      </c>
      <c r="AO987">
        <v>2388</v>
      </c>
      <c r="AQ987">
        <v>267</v>
      </c>
      <c r="AR987" s="21">
        <v>51</v>
      </c>
      <c r="AS987">
        <v>66</v>
      </c>
    </row>
    <row r="988" spans="13:45" x14ac:dyDescent="0.35">
      <c r="M988"/>
      <c r="AC988"/>
      <c r="AF988">
        <v>260</v>
      </c>
      <c r="AG988">
        <v>144146</v>
      </c>
      <c r="AH988">
        <v>1791</v>
      </c>
      <c r="AI988">
        <v>10</v>
      </c>
      <c r="AJ988">
        <v>5</v>
      </c>
      <c r="AK988">
        <v>78</v>
      </c>
      <c r="AL988" t="s">
        <v>23</v>
      </c>
      <c r="AM988" t="s">
        <v>176</v>
      </c>
      <c r="AN988" t="s">
        <v>618</v>
      </c>
      <c r="AO988">
        <v>2389</v>
      </c>
      <c r="AQ988">
        <v>267</v>
      </c>
      <c r="AR988" s="21">
        <v>1</v>
      </c>
      <c r="AS988">
        <v>59</v>
      </c>
    </row>
    <row r="989" spans="13:45" x14ac:dyDescent="0.35">
      <c r="M989"/>
      <c r="AC989"/>
      <c r="AF989">
        <v>260</v>
      </c>
      <c r="AG989">
        <v>144146</v>
      </c>
      <c r="AH989">
        <v>1791</v>
      </c>
      <c r="AI989">
        <v>10</v>
      </c>
      <c r="AJ989">
        <v>5</v>
      </c>
      <c r="AK989">
        <v>78</v>
      </c>
      <c r="AL989" t="s">
        <v>23</v>
      </c>
      <c r="AM989" t="s">
        <v>176</v>
      </c>
      <c r="AN989" t="s">
        <v>618</v>
      </c>
      <c r="AO989">
        <v>2390</v>
      </c>
      <c r="AQ989">
        <v>267</v>
      </c>
      <c r="AR989" s="21">
        <v>63</v>
      </c>
      <c r="AS989">
        <v>68</v>
      </c>
    </row>
    <row r="990" spans="13:45" x14ac:dyDescent="0.35">
      <c r="M990"/>
      <c r="AC990"/>
      <c r="AF990">
        <v>260</v>
      </c>
      <c r="AG990">
        <v>144146</v>
      </c>
      <c r="AH990">
        <v>1791</v>
      </c>
      <c r="AI990">
        <v>10</v>
      </c>
      <c r="AJ990">
        <v>5</v>
      </c>
      <c r="AK990">
        <v>78</v>
      </c>
      <c r="AM990" t="s">
        <v>40</v>
      </c>
      <c r="AN990" t="s">
        <v>50</v>
      </c>
      <c r="AO990">
        <v>2391</v>
      </c>
      <c r="AQ990">
        <v>63</v>
      </c>
      <c r="AR990" s="21">
        <v>1068</v>
      </c>
      <c r="AS990">
        <v>4</v>
      </c>
    </row>
    <row r="991" spans="13:45" x14ac:dyDescent="0.35">
      <c r="M991"/>
      <c r="AC991"/>
      <c r="AF991">
        <v>260</v>
      </c>
      <c r="AG991">
        <v>144146</v>
      </c>
      <c r="AH991">
        <v>1791</v>
      </c>
      <c r="AI991">
        <v>10</v>
      </c>
      <c r="AJ991">
        <v>5</v>
      </c>
      <c r="AK991">
        <v>78</v>
      </c>
      <c r="AM991" t="s">
        <v>40</v>
      </c>
      <c r="AN991" t="s">
        <v>50</v>
      </c>
      <c r="AO991">
        <v>2392</v>
      </c>
      <c r="AQ991">
        <v>63</v>
      </c>
      <c r="AR991" s="21">
        <v>1141</v>
      </c>
      <c r="AS991">
        <v>22</v>
      </c>
    </row>
    <row r="992" spans="13:45" x14ac:dyDescent="0.35">
      <c r="M992"/>
      <c r="AC992"/>
      <c r="AF992">
        <v>260</v>
      </c>
      <c r="AG992">
        <v>144146</v>
      </c>
      <c r="AH992">
        <v>1791</v>
      </c>
      <c r="AI992">
        <v>10</v>
      </c>
      <c r="AJ992">
        <v>5</v>
      </c>
      <c r="AK992">
        <v>78</v>
      </c>
      <c r="AM992" t="s">
        <v>39</v>
      </c>
      <c r="AN992" t="s">
        <v>619</v>
      </c>
      <c r="AO992">
        <v>2393</v>
      </c>
      <c r="AQ992">
        <v>268</v>
      </c>
      <c r="AR992" s="21">
        <v>77</v>
      </c>
      <c r="AS992">
        <v>20</v>
      </c>
    </row>
    <row r="993" spans="13:46" x14ac:dyDescent="0.35">
      <c r="M993"/>
      <c r="AC993"/>
      <c r="AF993">
        <v>260</v>
      </c>
      <c r="AG993">
        <v>144146</v>
      </c>
      <c r="AH993">
        <v>1791</v>
      </c>
      <c r="AI993">
        <v>10</v>
      </c>
      <c r="AJ993">
        <v>5</v>
      </c>
      <c r="AK993">
        <v>78</v>
      </c>
      <c r="AM993" t="s">
        <v>39</v>
      </c>
      <c r="AN993" t="s">
        <v>619</v>
      </c>
      <c r="AO993">
        <v>2394</v>
      </c>
      <c r="AQ993">
        <v>268</v>
      </c>
      <c r="AR993" s="21">
        <v>390</v>
      </c>
      <c r="AS993">
        <v>98</v>
      </c>
    </row>
    <row r="994" spans="13:46" x14ac:dyDescent="0.35">
      <c r="M994"/>
      <c r="AC994"/>
      <c r="AF994">
        <v>260</v>
      </c>
      <c r="AG994">
        <v>144146</v>
      </c>
      <c r="AH994">
        <v>1791</v>
      </c>
      <c r="AI994">
        <v>10</v>
      </c>
      <c r="AJ994">
        <v>5</v>
      </c>
      <c r="AK994">
        <v>78</v>
      </c>
      <c r="AL994" t="s">
        <v>463</v>
      </c>
      <c r="AM994" t="s">
        <v>24</v>
      </c>
      <c r="AN994" t="s">
        <v>620</v>
      </c>
      <c r="AO994">
        <v>2395</v>
      </c>
      <c r="AQ994">
        <v>268</v>
      </c>
      <c r="AR994" s="21">
        <v>1833</v>
      </c>
      <c r="AS994">
        <v>62</v>
      </c>
    </row>
    <row r="995" spans="13:46" x14ac:dyDescent="0.35">
      <c r="M995"/>
      <c r="AC995"/>
      <c r="AF995">
        <v>260</v>
      </c>
      <c r="AG995">
        <v>144146</v>
      </c>
      <c r="AH995">
        <v>1791</v>
      </c>
      <c r="AI995">
        <v>10</v>
      </c>
      <c r="AJ995">
        <v>5</v>
      </c>
      <c r="AK995">
        <v>78</v>
      </c>
      <c r="AL995" t="s">
        <v>463</v>
      </c>
      <c r="AM995" t="s">
        <v>27</v>
      </c>
      <c r="AN995" t="s">
        <v>621</v>
      </c>
      <c r="AO995">
        <v>2396</v>
      </c>
      <c r="AQ995">
        <v>269</v>
      </c>
      <c r="AR995" s="21">
        <v>678</v>
      </c>
      <c r="AS995">
        <v>30</v>
      </c>
    </row>
    <row r="996" spans="13:46" x14ac:dyDescent="0.35">
      <c r="M996"/>
      <c r="AC996"/>
      <c r="AF996">
        <v>260</v>
      </c>
      <c r="AG996">
        <v>144146</v>
      </c>
      <c r="AH996">
        <v>1791</v>
      </c>
      <c r="AI996">
        <v>10</v>
      </c>
      <c r="AJ996">
        <v>5</v>
      </c>
      <c r="AK996">
        <v>78</v>
      </c>
      <c r="AM996" t="s">
        <v>35</v>
      </c>
      <c r="AN996" t="s">
        <v>622</v>
      </c>
      <c r="AO996">
        <v>2428</v>
      </c>
      <c r="AQ996">
        <v>274</v>
      </c>
      <c r="AR996" s="21">
        <v>62</v>
      </c>
      <c r="AS996">
        <v>24</v>
      </c>
    </row>
    <row r="997" spans="13:46" x14ac:dyDescent="0.35">
      <c r="M997"/>
      <c r="AC997"/>
      <c r="AF997">
        <v>260</v>
      </c>
      <c r="AG997">
        <v>144146</v>
      </c>
      <c r="AH997">
        <v>1791</v>
      </c>
      <c r="AI997">
        <v>10</v>
      </c>
      <c r="AJ997">
        <v>5</v>
      </c>
      <c r="AK997">
        <v>78</v>
      </c>
      <c r="AM997" t="s">
        <v>27</v>
      </c>
      <c r="AN997" t="s">
        <v>623</v>
      </c>
      <c r="AO997">
        <v>2431</v>
      </c>
      <c r="AQ997">
        <v>275</v>
      </c>
      <c r="AR997" s="21">
        <v>78</v>
      </c>
      <c r="AS997">
        <v>53</v>
      </c>
    </row>
    <row r="998" spans="13:46" x14ac:dyDescent="0.35">
      <c r="M998"/>
      <c r="AC998"/>
      <c r="AF998">
        <v>260</v>
      </c>
      <c r="AG998">
        <v>144146</v>
      </c>
      <c r="AH998">
        <v>1791</v>
      </c>
      <c r="AI998">
        <v>10</v>
      </c>
      <c r="AJ998">
        <v>7</v>
      </c>
      <c r="AK998">
        <v>80</v>
      </c>
      <c r="AM998" t="s">
        <v>28</v>
      </c>
      <c r="AN998" t="s">
        <v>29</v>
      </c>
      <c r="AO998">
        <v>2436</v>
      </c>
      <c r="AQ998">
        <v>30</v>
      </c>
      <c r="AR998" s="21">
        <v>10085</v>
      </c>
      <c r="AS998">
        <v>17</v>
      </c>
    </row>
    <row r="999" spans="13:46" x14ac:dyDescent="0.35">
      <c r="M999"/>
      <c r="AC999"/>
      <c r="AF999">
        <v>260</v>
      </c>
      <c r="AG999">
        <v>144146</v>
      </c>
      <c r="AH999">
        <v>1791</v>
      </c>
      <c r="AI999">
        <v>10</v>
      </c>
      <c r="AJ999">
        <v>10</v>
      </c>
      <c r="AK999">
        <v>80</v>
      </c>
      <c r="AM999" t="s">
        <v>40</v>
      </c>
      <c r="AN999" t="s">
        <v>41</v>
      </c>
      <c r="AO999">
        <v>2437</v>
      </c>
      <c r="AQ999">
        <v>33</v>
      </c>
      <c r="AR999" s="21">
        <v>600</v>
      </c>
      <c r="AS999">
        <v>0</v>
      </c>
      <c r="AT999" s="22">
        <f>3341664.38+SUM(AR$1098:AR2108)+SUM(AS$1098:AS2108)/100</f>
        <v>5492917.8399999999</v>
      </c>
    </row>
    <row r="1000" spans="13:46" x14ac:dyDescent="0.35">
      <c r="M1000"/>
      <c r="AC1000"/>
      <c r="AF1000">
        <v>260</v>
      </c>
      <c r="AG1000">
        <v>144150</v>
      </c>
      <c r="AH1000">
        <v>1791</v>
      </c>
      <c r="AI1000">
        <v>10</v>
      </c>
      <c r="AJ1000">
        <v>10</v>
      </c>
      <c r="AK1000">
        <v>80</v>
      </c>
      <c r="AM1000" t="s">
        <v>24</v>
      </c>
      <c r="AN1000" t="s">
        <v>25</v>
      </c>
      <c r="AO1000">
        <v>2438</v>
      </c>
      <c r="AQ1000">
        <v>126</v>
      </c>
      <c r="AR1000" s="21">
        <v>746</v>
      </c>
      <c r="AS1000">
        <v>40</v>
      </c>
      <c r="AT1000" s="22">
        <f>+AT999-3394301.35</f>
        <v>2098616.4899999998</v>
      </c>
    </row>
    <row r="1001" spans="13:46" x14ac:dyDescent="0.35">
      <c r="M1001"/>
      <c r="AC1001"/>
      <c r="AF1001">
        <v>260</v>
      </c>
      <c r="AG1001">
        <v>144150</v>
      </c>
      <c r="AH1001">
        <v>1791</v>
      </c>
      <c r="AI1001">
        <v>10</v>
      </c>
      <c r="AJ1001">
        <v>10</v>
      </c>
      <c r="AK1001">
        <v>80</v>
      </c>
      <c r="AM1001" t="s">
        <v>24</v>
      </c>
      <c r="AN1001" t="s">
        <v>624</v>
      </c>
      <c r="AO1001">
        <v>2441</v>
      </c>
      <c r="AQ1001">
        <v>276</v>
      </c>
      <c r="AR1001" s="21">
        <v>3179</v>
      </c>
      <c r="AS1001">
        <v>38</v>
      </c>
      <c r="AT1001" s="22">
        <f>SUM(AR$14:AR1030)+SUM(AS$14:AS1030)/100</f>
        <v>2299180.0699999998</v>
      </c>
    </row>
    <row r="1002" spans="13:46" x14ac:dyDescent="0.35">
      <c r="M1002"/>
      <c r="AC1002"/>
      <c r="AF1002">
        <v>260</v>
      </c>
      <c r="AG1002">
        <v>144150</v>
      </c>
      <c r="AH1002">
        <v>1791</v>
      </c>
      <c r="AI1002">
        <v>10</v>
      </c>
      <c r="AJ1002">
        <v>10</v>
      </c>
      <c r="AK1002">
        <v>80</v>
      </c>
      <c r="AM1002" t="s">
        <v>176</v>
      </c>
      <c r="AN1002" t="s">
        <v>625</v>
      </c>
      <c r="AO1002">
        <v>2446</v>
      </c>
      <c r="AQ1002">
        <v>276</v>
      </c>
      <c r="AR1002" s="21">
        <v>207</v>
      </c>
      <c r="AS1002">
        <v>27</v>
      </c>
    </row>
    <row r="1003" spans="13:46" x14ac:dyDescent="0.35">
      <c r="M1003"/>
      <c r="AC1003"/>
      <c r="AF1003">
        <v>260</v>
      </c>
      <c r="AG1003">
        <v>144150</v>
      </c>
      <c r="AH1003">
        <v>1791</v>
      </c>
      <c r="AI1003">
        <v>10</v>
      </c>
      <c r="AJ1003">
        <v>12</v>
      </c>
      <c r="AK1003">
        <v>81</v>
      </c>
      <c r="AM1003" t="s">
        <v>242</v>
      </c>
      <c r="AN1003" t="s">
        <v>570</v>
      </c>
      <c r="AO1003">
        <v>2448</v>
      </c>
      <c r="AQ1003">
        <v>220</v>
      </c>
      <c r="AR1003" s="21">
        <v>68</v>
      </c>
      <c r="AS1003">
        <v>30</v>
      </c>
    </row>
    <row r="1004" spans="13:46" x14ac:dyDescent="0.35">
      <c r="M1004"/>
      <c r="AC1004"/>
      <c r="AF1004">
        <v>260</v>
      </c>
      <c r="AG1004">
        <v>144150</v>
      </c>
      <c r="AH1004">
        <v>1791</v>
      </c>
      <c r="AI1004">
        <v>10</v>
      </c>
      <c r="AJ1004">
        <v>12</v>
      </c>
      <c r="AK1004">
        <v>81</v>
      </c>
      <c r="AM1004" t="s">
        <v>499</v>
      </c>
      <c r="AN1004" t="s">
        <v>500</v>
      </c>
      <c r="AO1004">
        <v>2456</v>
      </c>
      <c r="AQ1004">
        <v>87</v>
      </c>
      <c r="AR1004" s="21">
        <v>529</v>
      </c>
      <c r="AS1004">
        <v>47</v>
      </c>
    </row>
    <row r="1005" spans="13:46" x14ac:dyDescent="0.35">
      <c r="M1005"/>
      <c r="AC1005"/>
      <c r="AF1005">
        <v>260</v>
      </c>
      <c r="AG1005">
        <v>144150</v>
      </c>
      <c r="AH1005">
        <v>1791</v>
      </c>
      <c r="AI1005">
        <v>10</v>
      </c>
      <c r="AJ1005">
        <v>12</v>
      </c>
      <c r="AK1005">
        <v>81</v>
      </c>
      <c r="AM1005" t="s">
        <v>104</v>
      </c>
      <c r="AN1005" t="s">
        <v>577</v>
      </c>
      <c r="AO1005">
        <v>2459</v>
      </c>
      <c r="AQ1005">
        <v>213</v>
      </c>
      <c r="AR1005" s="21">
        <v>4350</v>
      </c>
      <c r="AS1005">
        <v>68</v>
      </c>
    </row>
    <row r="1006" spans="13:46" x14ac:dyDescent="0.35">
      <c r="M1006"/>
      <c r="AC1006"/>
      <c r="AF1006">
        <v>260</v>
      </c>
      <c r="AG1006">
        <v>144150</v>
      </c>
      <c r="AH1006">
        <v>1791</v>
      </c>
      <c r="AI1006">
        <v>10</v>
      </c>
      <c r="AJ1006">
        <v>13</v>
      </c>
      <c r="AK1006">
        <v>81</v>
      </c>
      <c r="AM1006" t="s">
        <v>27</v>
      </c>
      <c r="AN1006" t="s">
        <v>617</v>
      </c>
      <c r="AO1006">
        <v>2461</v>
      </c>
      <c r="AQ1006">
        <v>264</v>
      </c>
      <c r="AR1006" s="21">
        <v>31</v>
      </c>
      <c r="AS1006">
        <v>95</v>
      </c>
    </row>
    <row r="1007" spans="13:46" x14ac:dyDescent="0.35">
      <c r="M1007"/>
      <c r="AC1007"/>
      <c r="AF1007">
        <v>260</v>
      </c>
      <c r="AG1007">
        <v>144150</v>
      </c>
      <c r="AH1007">
        <v>1791</v>
      </c>
      <c r="AI1007">
        <v>10</v>
      </c>
      <c r="AJ1007">
        <v>13</v>
      </c>
      <c r="AK1007">
        <v>81</v>
      </c>
      <c r="AL1007" t="s">
        <v>23</v>
      </c>
      <c r="AM1007" t="s">
        <v>24</v>
      </c>
      <c r="AN1007" t="s">
        <v>627</v>
      </c>
      <c r="AO1007">
        <v>2467</v>
      </c>
      <c r="AQ1007">
        <v>280</v>
      </c>
      <c r="AR1007" s="21">
        <v>300</v>
      </c>
      <c r="AS1007">
        <v>0</v>
      </c>
    </row>
    <row r="1008" spans="13:46" x14ac:dyDescent="0.35">
      <c r="M1008"/>
      <c r="AC1008"/>
      <c r="AF1008">
        <v>260</v>
      </c>
      <c r="AG1008">
        <v>144150</v>
      </c>
      <c r="AH1008">
        <v>1791</v>
      </c>
      <c r="AI1008">
        <v>10</v>
      </c>
      <c r="AJ1008">
        <v>14</v>
      </c>
      <c r="AK1008">
        <v>81</v>
      </c>
      <c r="AM1008" t="s">
        <v>148</v>
      </c>
      <c r="AN1008" t="s">
        <v>149</v>
      </c>
      <c r="AO1008">
        <v>2466</v>
      </c>
      <c r="AQ1008">
        <v>9</v>
      </c>
      <c r="AR1008" s="21">
        <v>517</v>
      </c>
      <c r="AS1008">
        <v>20</v>
      </c>
    </row>
    <row r="1009" spans="13:45" x14ac:dyDescent="0.35">
      <c r="M1009"/>
      <c r="AC1009"/>
      <c r="AF1009">
        <v>260</v>
      </c>
      <c r="AG1009">
        <v>144150</v>
      </c>
      <c r="AH1009">
        <v>1791</v>
      </c>
      <c r="AI1009">
        <v>10</v>
      </c>
      <c r="AJ1009">
        <v>15</v>
      </c>
      <c r="AK1009">
        <v>81</v>
      </c>
      <c r="AM1009" t="s">
        <v>30</v>
      </c>
      <c r="AN1009" t="s">
        <v>628</v>
      </c>
      <c r="AO1009">
        <v>2468</v>
      </c>
      <c r="AQ1009">
        <v>280</v>
      </c>
      <c r="AR1009" s="21">
        <v>47</v>
      </c>
      <c r="AS1009">
        <v>0</v>
      </c>
    </row>
    <row r="1010" spans="13:45" x14ac:dyDescent="0.35">
      <c r="M1010"/>
      <c r="AC1010"/>
      <c r="AF1010">
        <v>260</v>
      </c>
      <c r="AG1010">
        <v>144150</v>
      </c>
      <c r="AH1010">
        <v>1791</v>
      </c>
      <c r="AI1010">
        <v>10</v>
      </c>
      <c r="AJ1010">
        <v>14</v>
      </c>
      <c r="AK1010">
        <v>81</v>
      </c>
      <c r="AM1010" t="s">
        <v>549</v>
      </c>
      <c r="AN1010" t="s">
        <v>425</v>
      </c>
      <c r="AO1010">
        <v>2469</v>
      </c>
      <c r="AQ1010">
        <v>184</v>
      </c>
      <c r="AR1010" s="21">
        <v>268</v>
      </c>
      <c r="AS1010">
        <v>30</v>
      </c>
    </row>
    <row r="1011" spans="13:45" x14ac:dyDescent="0.35">
      <c r="M1011"/>
      <c r="AC1011"/>
      <c r="AF1011">
        <v>260</v>
      </c>
      <c r="AG1011">
        <v>144150</v>
      </c>
      <c r="AH1011">
        <v>1791</v>
      </c>
      <c r="AI1011">
        <v>10</v>
      </c>
      <c r="AJ1011">
        <v>15</v>
      </c>
      <c r="AK1011">
        <v>81</v>
      </c>
      <c r="AM1011" t="s">
        <v>240</v>
      </c>
      <c r="AN1011" t="s">
        <v>382</v>
      </c>
      <c r="AO1011">
        <v>2470</v>
      </c>
      <c r="AQ1011">
        <v>79</v>
      </c>
      <c r="AR1011" s="21">
        <v>12</v>
      </c>
      <c r="AS1011">
        <v>55</v>
      </c>
    </row>
    <row r="1012" spans="13:45" x14ac:dyDescent="0.35">
      <c r="M1012"/>
      <c r="AC1012"/>
      <c r="AF1012">
        <v>260</v>
      </c>
      <c r="AG1012">
        <v>144150</v>
      </c>
      <c r="AH1012">
        <v>1791</v>
      </c>
      <c r="AI1012">
        <v>10</v>
      </c>
      <c r="AJ1012">
        <v>15</v>
      </c>
      <c r="AK1012">
        <v>81</v>
      </c>
      <c r="AM1012" t="s">
        <v>427</v>
      </c>
      <c r="AN1012" t="s">
        <v>629</v>
      </c>
      <c r="AO1012">
        <v>2471</v>
      </c>
      <c r="AQ1012">
        <v>281</v>
      </c>
      <c r="AR1012" s="21">
        <v>86</v>
      </c>
      <c r="AS1012">
        <v>43</v>
      </c>
    </row>
    <row r="1013" spans="13:45" x14ac:dyDescent="0.35">
      <c r="M1013"/>
      <c r="AC1013"/>
      <c r="AF1013">
        <v>260</v>
      </c>
      <c r="AG1013">
        <v>144150</v>
      </c>
      <c r="AH1013">
        <v>1791</v>
      </c>
      <c r="AI1013">
        <v>10</v>
      </c>
      <c r="AJ1013">
        <v>15</v>
      </c>
      <c r="AK1013">
        <v>81</v>
      </c>
      <c r="AM1013" t="s">
        <v>36</v>
      </c>
      <c r="AN1013" t="s">
        <v>47</v>
      </c>
      <c r="AO1013">
        <v>2472</v>
      </c>
      <c r="AQ1013">
        <v>53</v>
      </c>
      <c r="AR1013" s="21">
        <v>710</v>
      </c>
      <c r="AS1013">
        <v>2</v>
      </c>
    </row>
    <row r="1014" spans="13:45" x14ac:dyDescent="0.35">
      <c r="M1014"/>
      <c r="AC1014"/>
      <c r="AF1014">
        <v>260</v>
      </c>
      <c r="AG1014">
        <v>144150</v>
      </c>
      <c r="AH1014">
        <v>1791</v>
      </c>
      <c r="AI1014">
        <v>10</v>
      </c>
      <c r="AJ1014">
        <v>15</v>
      </c>
      <c r="AK1014">
        <v>81</v>
      </c>
      <c r="AM1014" t="s">
        <v>24</v>
      </c>
      <c r="AN1014" t="s">
        <v>630</v>
      </c>
      <c r="AO1014">
        <v>2473</v>
      </c>
      <c r="AQ1014">
        <v>38</v>
      </c>
      <c r="AR1014" s="21">
        <v>41</v>
      </c>
      <c r="AS1014">
        <v>67</v>
      </c>
    </row>
    <row r="1015" spans="13:45" x14ac:dyDescent="0.35">
      <c r="M1015"/>
      <c r="AC1015"/>
      <c r="AF1015">
        <v>260</v>
      </c>
      <c r="AG1015">
        <v>144150</v>
      </c>
      <c r="AH1015">
        <v>1791</v>
      </c>
      <c r="AI1015">
        <v>10</v>
      </c>
      <c r="AJ1015">
        <v>15</v>
      </c>
      <c r="AK1015">
        <v>81</v>
      </c>
      <c r="AM1015" t="s">
        <v>411</v>
      </c>
      <c r="AN1015" t="s">
        <v>38</v>
      </c>
      <c r="AO1015">
        <v>2474</v>
      </c>
      <c r="AQ1015">
        <v>281</v>
      </c>
      <c r="AR1015" s="21">
        <v>641</v>
      </c>
      <c r="AS1015">
        <v>66</v>
      </c>
    </row>
    <row r="1016" spans="13:45" x14ac:dyDescent="0.35">
      <c r="M1016"/>
      <c r="AC1016"/>
      <c r="AF1016">
        <v>260</v>
      </c>
      <c r="AG1016">
        <v>144150</v>
      </c>
      <c r="AH1016">
        <v>1791</v>
      </c>
      <c r="AI1016">
        <v>10</v>
      </c>
      <c r="AJ1016">
        <v>17</v>
      </c>
      <c r="AK1016">
        <v>82</v>
      </c>
      <c r="AM1016" t="s">
        <v>46</v>
      </c>
      <c r="AO1016">
        <v>2475</v>
      </c>
      <c r="AQ1016">
        <v>285</v>
      </c>
      <c r="AR1016" s="21">
        <v>10814</v>
      </c>
      <c r="AS1016">
        <v>92</v>
      </c>
    </row>
    <row r="1017" spans="13:45" x14ac:dyDescent="0.35">
      <c r="M1017"/>
      <c r="AC1017"/>
      <c r="AF1017">
        <v>260</v>
      </c>
      <c r="AG1017">
        <v>144150</v>
      </c>
      <c r="AH1017">
        <v>1791</v>
      </c>
      <c r="AI1017">
        <v>10</v>
      </c>
      <c r="AJ1017">
        <v>17</v>
      </c>
      <c r="AK1017">
        <v>82</v>
      </c>
      <c r="AM1017" t="s">
        <v>28</v>
      </c>
      <c r="AN1017" t="s">
        <v>29</v>
      </c>
      <c r="AO1017">
        <v>2477</v>
      </c>
      <c r="AQ1017">
        <v>30</v>
      </c>
      <c r="AR1017" s="21">
        <v>4263</v>
      </c>
      <c r="AS1017">
        <v>36</v>
      </c>
    </row>
    <row r="1018" spans="13:45" x14ac:dyDescent="0.35">
      <c r="M1018"/>
      <c r="AC1018"/>
      <c r="AF1018">
        <v>260</v>
      </c>
      <c r="AG1018">
        <v>144150</v>
      </c>
      <c r="AH1018">
        <v>1791</v>
      </c>
      <c r="AI1018">
        <v>10</v>
      </c>
      <c r="AJ1018">
        <v>17</v>
      </c>
      <c r="AK1018">
        <v>82</v>
      </c>
      <c r="AM1018" t="s">
        <v>28</v>
      </c>
      <c r="AN1018" t="s">
        <v>84</v>
      </c>
      <c r="AO1018">
        <v>2483</v>
      </c>
      <c r="AQ1018">
        <v>202</v>
      </c>
      <c r="AR1018" s="21">
        <v>149</v>
      </c>
      <c r="AS1018">
        <v>38</v>
      </c>
    </row>
    <row r="1019" spans="13:45" x14ac:dyDescent="0.35">
      <c r="M1019"/>
      <c r="AC1019"/>
      <c r="AF1019">
        <v>261</v>
      </c>
      <c r="AG1019">
        <v>144155</v>
      </c>
      <c r="AH1019">
        <v>1791</v>
      </c>
      <c r="AI1019">
        <v>10</v>
      </c>
      <c r="AJ1019">
        <v>17</v>
      </c>
      <c r="AK1019">
        <v>82</v>
      </c>
      <c r="AM1019" t="s">
        <v>27</v>
      </c>
      <c r="AN1019" t="s">
        <v>322</v>
      </c>
      <c r="AO1019">
        <v>2498</v>
      </c>
      <c r="AQ1019">
        <v>34</v>
      </c>
      <c r="AR1019" s="21">
        <v>237</v>
      </c>
      <c r="AS1019">
        <v>54</v>
      </c>
    </row>
    <row r="1020" spans="13:45" x14ac:dyDescent="0.35">
      <c r="M1020"/>
      <c r="AC1020"/>
      <c r="AF1020">
        <v>261</v>
      </c>
      <c r="AG1020">
        <v>144155</v>
      </c>
      <c r="AH1020">
        <v>1791</v>
      </c>
      <c r="AI1020">
        <v>10</v>
      </c>
      <c r="AJ1020">
        <v>17</v>
      </c>
      <c r="AK1020">
        <v>82</v>
      </c>
      <c r="AM1020" t="s">
        <v>403</v>
      </c>
      <c r="AN1020" t="s">
        <v>631</v>
      </c>
      <c r="AO1020">
        <v>2499</v>
      </c>
      <c r="AQ1020">
        <v>282</v>
      </c>
      <c r="AR1020" s="21">
        <v>1233</v>
      </c>
      <c r="AS1020">
        <v>47</v>
      </c>
    </row>
    <row r="1021" spans="13:45" x14ac:dyDescent="0.35">
      <c r="M1021"/>
      <c r="AC1021"/>
      <c r="AF1021">
        <v>261</v>
      </c>
      <c r="AG1021">
        <v>144155</v>
      </c>
      <c r="AH1021">
        <v>1791</v>
      </c>
      <c r="AI1021">
        <v>10</v>
      </c>
      <c r="AJ1021">
        <v>19</v>
      </c>
      <c r="AK1021">
        <v>84</v>
      </c>
      <c r="AM1021" t="s">
        <v>414</v>
      </c>
      <c r="AN1021" t="s">
        <v>415</v>
      </c>
      <c r="AO1021">
        <v>2500</v>
      </c>
      <c r="AQ1021">
        <v>100</v>
      </c>
      <c r="AR1021" s="21">
        <v>360</v>
      </c>
      <c r="AS1021">
        <v>0</v>
      </c>
    </row>
    <row r="1022" spans="13:45" x14ac:dyDescent="0.35">
      <c r="M1022"/>
      <c r="AC1022"/>
      <c r="AF1022">
        <v>261</v>
      </c>
      <c r="AG1022">
        <v>144155</v>
      </c>
      <c r="AH1022">
        <v>1791</v>
      </c>
      <c r="AI1022">
        <v>10</v>
      </c>
      <c r="AJ1022">
        <v>19</v>
      </c>
      <c r="AK1022">
        <v>84</v>
      </c>
      <c r="AM1022" t="s">
        <v>185</v>
      </c>
      <c r="AN1022" t="s">
        <v>632</v>
      </c>
      <c r="AO1022">
        <v>2511</v>
      </c>
      <c r="AQ1022">
        <v>288</v>
      </c>
      <c r="AR1022" s="21">
        <v>113</v>
      </c>
      <c r="AS1022">
        <v>59</v>
      </c>
    </row>
    <row r="1023" spans="13:45" x14ac:dyDescent="0.35">
      <c r="M1023"/>
      <c r="AC1023"/>
      <c r="AF1023">
        <v>261</v>
      </c>
      <c r="AG1023">
        <v>144155</v>
      </c>
      <c r="AH1023">
        <v>1791</v>
      </c>
      <c r="AI1023">
        <v>10</v>
      </c>
      <c r="AJ1023">
        <v>19</v>
      </c>
      <c r="AK1023">
        <v>84</v>
      </c>
      <c r="AM1023" t="s">
        <v>27</v>
      </c>
      <c r="AN1023" t="s">
        <v>247</v>
      </c>
      <c r="AO1023">
        <v>2523</v>
      </c>
      <c r="AQ1023">
        <v>289</v>
      </c>
      <c r="AR1023" s="21">
        <v>382</v>
      </c>
      <c r="AS1023">
        <v>96</v>
      </c>
    </row>
    <row r="1024" spans="13:45" x14ac:dyDescent="0.35">
      <c r="M1024"/>
      <c r="AC1024"/>
      <c r="AF1024">
        <v>261</v>
      </c>
      <c r="AG1024">
        <v>144155</v>
      </c>
      <c r="AH1024">
        <v>1791</v>
      </c>
      <c r="AI1024">
        <v>10</v>
      </c>
      <c r="AJ1024">
        <v>20</v>
      </c>
      <c r="AK1024">
        <v>85</v>
      </c>
      <c r="AM1024" t="s">
        <v>27</v>
      </c>
      <c r="AN1024" t="s">
        <v>633</v>
      </c>
      <c r="AO1024">
        <v>2524</v>
      </c>
      <c r="AQ1024">
        <v>290</v>
      </c>
      <c r="AR1024" s="21">
        <v>44</v>
      </c>
      <c r="AS1024">
        <v>78</v>
      </c>
    </row>
    <row r="1025" spans="13:47" x14ac:dyDescent="0.35">
      <c r="M1025"/>
      <c r="AC1025"/>
      <c r="AF1025">
        <v>261</v>
      </c>
      <c r="AG1025">
        <v>144155</v>
      </c>
      <c r="AH1025">
        <v>1791</v>
      </c>
      <c r="AI1025">
        <v>10</v>
      </c>
      <c r="AJ1025">
        <v>24</v>
      </c>
      <c r="AK1025">
        <v>85</v>
      </c>
      <c r="AM1025" t="s">
        <v>465</v>
      </c>
      <c r="AN1025" t="s">
        <v>466</v>
      </c>
      <c r="AO1025">
        <v>2525</v>
      </c>
      <c r="AQ1025">
        <v>129</v>
      </c>
      <c r="AR1025" s="21">
        <v>2129</v>
      </c>
      <c r="AS1025">
        <v>89</v>
      </c>
    </row>
    <row r="1026" spans="13:47" x14ac:dyDescent="0.35">
      <c r="M1026"/>
      <c r="AC1026"/>
      <c r="AF1026">
        <v>261</v>
      </c>
      <c r="AG1026">
        <v>144155</v>
      </c>
      <c r="AH1026">
        <v>1791</v>
      </c>
      <c r="AI1026">
        <v>10</v>
      </c>
      <c r="AJ1026">
        <v>24</v>
      </c>
      <c r="AK1026">
        <v>85</v>
      </c>
      <c r="AM1026" t="s">
        <v>27</v>
      </c>
      <c r="AN1026" t="s">
        <v>54</v>
      </c>
      <c r="AO1026">
        <v>2519</v>
      </c>
      <c r="AQ1026">
        <v>181</v>
      </c>
      <c r="AR1026" s="21">
        <v>214</v>
      </c>
      <c r="AS1026">
        <v>81</v>
      </c>
    </row>
    <row r="1027" spans="13:47" x14ac:dyDescent="0.35">
      <c r="M1027"/>
      <c r="AC1027"/>
      <c r="AF1027">
        <v>261</v>
      </c>
      <c r="AG1027">
        <v>144155</v>
      </c>
      <c r="AH1027">
        <v>1791</v>
      </c>
      <c r="AI1027">
        <v>10</v>
      </c>
      <c r="AJ1027">
        <v>24</v>
      </c>
      <c r="AK1027">
        <v>85</v>
      </c>
      <c r="AM1027" t="s">
        <v>634</v>
      </c>
      <c r="AN1027" t="s">
        <v>635</v>
      </c>
      <c r="AO1027">
        <v>2531</v>
      </c>
      <c r="AQ1027">
        <v>292</v>
      </c>
      <c r="AR1027" s="21">
        <v>55</v>
      </c>
      <c r="AS1027">
        <v>7</v>
      </c>
    </row>
    <row r="1028" spans="13:47" x14ac:dyDescent="0.35">
      <c r="M1028"/>
      <c r="AC1028"/>
      <c r="AF1028">
        <v>261</v>
      </c>
      <c r="AG1028">
        <v>144155</v>
      </c>
      <c r="AH1028">
        <v>1791</v>
      </c>
      <c r="AI1028">
        <v>10</v>
      </c>
      <c r="AJ1028">
        <v>22</v>
      </c>
      <c r="AK1028">
        <v>85</v>
      </c>
      <c r="AM1028" t="s">
        <v>636</v>
      </c>
      <c r="AN1028" t="s">
        <v>101</v>
      </c>
      <c r="AO1028">
        <v>2549</v>
      </c>
      <c r="AQ1028">
        <v>295</v>
      </c>
      <c r="AR1028" s="21">
        <v>575</v>
      </c>
      <c r="AS1028">
        <v>27</v>
      </c>
    </row>
    <row r="1029" spans="13:47" x14ac:dyDescent="0.35">
      <c r="M1029"/>
      <c r="AC1029"/>
      <c r="AF1029">
        <v>261</v>
      </c>
      <c r="AG1029">
        <v>144155</v>
      </c>
      <c r="AH1029">
        <v>1791</v>
      </c>
      <c r="AI1029">
        <v>10</v>
      </c>
      <c r="AJ1029">
        <v>24</v>
      </c>
      <c r="AK1029">
        <v>86</v>
      </c>
      <c r="AM1029" t="s">
        <v>637</v>
      </c>
      <c r="AN1029" t="s">
        <v>101</v>
      </c>
      <c r="AO1029">
        <v>2550</v>
      </c>
      <c r="AQ1029">
        <v>296</v>
      </c>
      <c r="AR1029" s="21">
        <v>240</v>
      </c>
      <c r="AS1029">
        <v>8</v>
      </c>
    </row>
    <row r="1030" spans="13:47" x14ac:dyDescent="0.35">
      <c r="M1030"/>
      <c r="AC1030"/>
      <c r="AF1030">
        <v>261</v>
      </c>
      <c r="AG1030">
        <v>144155</v>
      </c>
      <c r="AH1030">
        <v>1791</v>
      </c>
      <c r="AI1030">
        <v>10</v>
      </c>
      <c r="AJ1030">
        <v>27</v>
      </c>
      <c r="AK1030">
        <v>87</v>
      </c>
      <c r="AM1030" t="s">
        <v>173</v>
      </c>
      <c r="AN1030" t="s">
        <v>638</v>
      </c>
      <c r="AO1030">
        <v>2551</v>
      </c>
      <c r="AQ1030">
        <v>296</v>
      </c>
      <c r="AR1030" s="21">
        <v>58</v>
      </c>
      <c r="AS1030">
        <v>8</v>
      </c>
      <c r="AU1030" s="22"/>
    </row>
    <row r="1031" spans="13:47" x14ac:dyDescent="0.35">
      <c r="M1031"/>
      <c r="AC1031"/>
      <c r="AF1031">
        <v>261</v>
      </c>
      <c r="AG1031">
        <v>144155</v>
      </c>
      <c r="AH1031">
        <v>1791</v>
      </c>
      <c r="AI1031">
        <v>10</v>
      </c>
      <c r="AJ1031">
        <v>27</v>
      </c>
      <c r="AK1031">
        <v>88</v>
      </c>
      <c r="AM1031" t="s">
        <v>27</v>
      </c>
      <c r="AN1031" t="s">
        <v>131</v>
      </c>
      <c r="AO1031">
        <v>2552</v>
      </c>
      <c r="AQ1031">
        <v>64</v>
      </c>
      <c r="AR1031" s="21">
        <v>86</v>
      </c>
      <c r="AS1031">
        <v>0</v>
      </c>
    </row>
    <row r="1032" spans="13:47" x14ac:dyDescent="0.35">
      <c r="M1032"/>
      <c r="AC1032"/>
      <c r="AF1032">
        <v>261</v>
      </c>
      <c r="AG1032">
        <v>144155</v>
      </c>
      <c r="AH1032">
        <v>1791</v>
      </c>
      <c r="AI1032">
        <v>10</v>
      </c>
      <c r="AJ1032">
        <v>27</v>
      </c>
      <c r="AK1032">
        <v>88</v>
      </c>
      <c r="AM1032" t="s">
        <v>35</v>
      </c>
      <c r="AN1032" t="s">
        <v>572</v>
      </c>
      <c r="AO1032">
        <v>2553</v>
      </c>
      <c r="AQ1032">
        <v>175</v>
      </c>
      <c r="AR1032" s="21">
        <v>358</v>
      </c>
      <c r="AS1032">
        <v>24</v>
      </c>
    </row>
    <row r="1033" spans="13:47" x14ac:dyDescent="0.35">
      <c r="M1033"/>
      <c r="AC1033"/>
      <c r="AF1033">
        <v>261</v>
      </c>
      <c r="AG1033">
        <v>144155</v>
      </c>
      <c r="AH1033">
        <v>1791</v>
      </c>
      <c r="AI1033">
        <v>10</v>
      </c>
      <c r="AJ1033">
        <v>27</v>
      </c>
      <c r="AK1033">
        <v>88</v>
      </c>
      <c r="AM1033" t="s">
        <v>104</v>
      </c>
      <c r="AN1033" t="s">
        <v>577</v>
      </c>
      <c r="AO1033">
        <v>2561</v>
      </c>
      <c r="AQ1033">
        <v>213</v>
      </c>
      <c r="AR1033" s="21">
        <v>1094</v>
      </c>
      <c r="AS1033">
        <v>78</v>
      </c>
    </row>
    <row r="1034" spans="13:47" x14ac:dyDescent="0.35">
      <c r="M1034"/>
      <c r="AC1034"/>
      <c r="AF1034">
        <v>261</v>
      </c>
      <c r="AG1034">
        <v>144155</v>
      </c>
      <c r="AH1034">
        <v>1791</v>
      </c>
      <c r="AI1034">
        <v>10</v>
      </c>
      <c r="AJ1034">
        <v>27</v>
      </c>
      <c r="AK1034">
        <v>88</v>
      </c>
      <c r="AM1034" t="s">
        <v>104</v>
      </c>
      <c r="AN1034" t="s">
        <v>577</v>
      </c>
      <c r="AO1034">
        <v>2562</v>
      </c>
      <c r="AQ1034">
        <v>213</v>
      </c>
      <c r="AR1034" s="21">
        <v>2905</v>
      </c>
      <c r="AS1034">
        <v>22</v>
      </c>
    </row>
    <row r="1035" spans="13:47" x14ac:dyDescent="0.35">
      <c r="M1035"/>
      <c r="AC1035"/>
      <c r="AF1035">
        <v>261</v>
      </c>
      <c r="AG1035">
        <v>144155</v>
      </c>
      <c r="AH1035">
        <v>1791</v>
      </c>
      <c r="AI1035">
        <v>10</v>
      </c>
      <c r="AJ1035">
        <v>28</v>
      </c>
      <c r="AK1035">
        <v>88</v>
      </c>
      <c r="AM1035" t="s">
        <v>27</v>
      </c>
      <c r="AN1035" t="s">
        <v>339</v>
      </c>
      <c r="AO1035">
        <v>2563</v>
      </c>
      <c r="AQ1035">
        <v>269</v>
      </c>
      <c r="AR1035" s="21">
        <v>155</v>
      </c>
      <c r="AS1035">
        <v>33</v>
      </c>
    </row>
    <row r="1036" spans="13:47" x14ac:dyDescent="0.35">
      <c r="M1036"/>
      <c r="AC1036"/>
      <c r="AF1036">
        <v>261</v>
      </c>
      <c r="AG1036">
        <v>144155</v>
      </c>
      <c r="AH1036">
        <v>1791</v>
      </c>
      <c r="AI1036">
        <v>10</v>
      </c>
      <c r="AJ1036">
        <v>28</v>
      </c>
      <c r="AK1036">
        <v>88</v>
      </c>
      <c r="AM1036" t="s">
        <v>27</v>
      </c>
      <c r="AN1036" t="s">
        <v>339</v>
      </c>
      <c r="AO1036">
        <v>2564</v>
      </c>
      <c r="AQ1036">
        <v>269</v>
      </c>
      <c r="AR1036" s="21">
        <v>78</v>
      </c>
      <c r="AS1036">
        <v>9</v>
      </c>
    </row>
    <row r="1037" spans="13:47" x14ac:dyDescent="0.35">
      <c r="M1037"/>
      <c r="AC1037"/>
      <c r="AF1037">
        <v>261</v>
      </c>
      <c r="AG1037">
        <v>144155</v>
      </c>
      <c r="AH1037">
        <v>1791</v>
      </c>
      <c r="AI1037">
        <v>10</v>
      </c>
      <c r="AJ1037">
        <v>28</v>
      </c>
      <c r="AK1037">
        <v>88</v>
      </c>
      <c r="AM1037" t="s">
        <v>40</v>
      </c>
      <c r="AN1037" t="s">
        <v>241</v>
      </c>
      <c r="AO1037">
        <v>2565</v>
      </c>
      <c r="AQ1037">
        <v>168</v>
      </c>
      <c r="AR1037" s="21">
        <v>600</v>
      </c>
      <c r="AS1037">
        <v>0</v>
      </c>
    </row>
    <row r="1038" spans="13:47" x14ac:dyDescent="0.35">
      <c r="M1038"/>
      <c r="AC1038"/>
      <c r="AF1038">
        <v>261</v>
      </c>
      <c r="AG1038">
        <v>144155</v>
      </c>
      <c r="AH1038">
        <v>1791</v>
      </c>
      <c r="AI1038">
        <v>10</v>
      </c>
      <c r="AJ1038">
        <v>28</v>
      </c>
      <c r="AK1038">
        <v>88</v>
      </c>
      <c r="AM1038" t="s">
        <v>26</v>
      </c>
      <c r="AN1038" t="s">
        <v>639</v>
      </c>
      <c r="AO1038">
        <v>2566</v>
      </c>
      <c r="AQ1038">
        <v>297</v>
      </c>
      <c r="AR1038" s="21">
        <v>5959</v>
      </c>
      <c r="AS1038">
        <v>72</v>
      </c>
    </row>
    <row r="1039" spans="13:47" x14ac:dyDescent="0.35">
      <c r="M1039"/>
      <c r="AC1039"/>
      <c r="AF1039">
        <v>261</v>
      </c>
      <c r="AG1039">
        <v>144155</v>
      </c>
      <c r="AH1039">
        <v>1791</v>
      </c>
      <c r="AI1039">
        <v>10</v>
      </c>
      <c r="AJ1039">
        <v>28</v>
      </c>
      <c r="AK1039">
        <v>88</v>
      </c>
      <c r="AM1039" t="s">
        <v>40</v>
      </c>
      <c r="AN1039" t="s">
        <v>50</v>
      </c>
      <c r="AO1039">
        <v>2584</v>
      </c>
      <c r="AQ1039">
        <v>63</v>
      </c>
      <c r="AR1039" s="21">
        <v>5000</v>
      </c>
      <c r="AS1039">
        <v>0</v>
      </c>
    </row>
    <row r="1040" spans="13:47" x14ac:dyDescent="0.35">
      <c r="M1040"/>
      <c r="AC1040"/>
      <c r="AF1040">
        <v>261</v>
      </c>
      <c r="AG1040">
        <v>144155</v>
      </c>
      <c r="AH1040">
        <v>1791</v>
      </c>
      <c r="AI1040">
        <v>10</v>
      </c>
      <c r="AJ1040">
        <v>28</v>
      </c>
      <c r="AK1040">
        <v>88</v>
      </c>
      <c r="AM1040" t="s">
        <v>640</v>
      </c>
      <c r="AN1040" t="s">
        <v>641</v>
      </c>
      <c r="AO1040">
        <v>2599</v>
      </c>
      <c r="AQ1040">
        <v>299</v>
      </c>
      <c r="AR1040" s="21">
        <v>1136</v>
      </c>
      <c r="AS1040">
        <v>24</v>
      </c>
    </row>
    <row r="1041" spans="13:45" x14ac:dyDescent="0.35">
      <c r="M1041"/>
      <c r="AC1041"/>
      <c r="AF1041">
        <v>261</v>
      </c>
      <c r="AG1041">
        <v>144159</v>
      </c>
      <c r="AH1041">
        <v>1791</v>
      </c>
      <c r="AI1041">
        <v>10</v>
      </c>
      <c r="AJ1041">
        <v>31</v>
      </c>
      <c r="AK1041">
        <v>89</v>
      </c>
      <c r="AM1041" t="s">
        <v>27</v>
      </c>
      <c r="AN1041" t="s">
        <v>617</v>
      </c>
      <c r="AO1041">
        <v>2600</v>
      </c>
      <c r="AQ1041">
        <v>264</v>
      </c>
      <c r="AR1041" s="21">
        <v>68</v>
      </c>
      <c r="AS1041">
        <v>90</v>
      </c>
    </row>
    <row r="1042" spans="13:45" x14ac:dyDescent="0.35">
      <c r="M1042"/>
      <c r="AC1042"/>
      <c r="AF1042">
        <v>261</v>
      </c>
      <c r="AG1042">
        <v>144159</v>
      </c>
      <c r="AH1042">
        <v>1791</v>
      </c>
      <c r="AI1042">
        <v>11</v>
      </c>
      <c r="AJ1042">
        <v>1</v>
      </c>
      <c r="AK1042">
        <v>91</v>
      </c>
      <c r="AM1042" t="s">
        <v>27</v>
      </c>
      <c r="AN1042" t="s">
        <v>617</v>
      </c>
      <c r="AO1042">
        <v>2601</v>
      </c>
      <c r="AQ1042">
        <v>264</v>
      </c>
      <c r="AR1042" s="21">
        <v>765</v>
      </c>
      <c r="AS1042">
        <v>27</v>
      </c>
    </row>
    <row r="1043" spans="13:45" x14ac:dyDescent="0.35">
      <c r="M1043"/>
      <c r="AC1043"/>
      <c r="AF1043">
        <v>261</v>
      </c>
      <c r="AG1043">
        <v>144159</v>
      </c>
      <c r="AH1043">
        <v>1791</v>
      </c>
      <c r="AI1043">
        <v>11</v>
      </c>
      <c r="AJ1043">
        <v>1</v>
      </c>
      <c r="AK1043">
        <v>91</v>
      </c>
      <c r="AM1043" t="s">
        <v>27</v>
      </c>
      <c r="AN1043" t="s">
        <v>552</v>
      </c>
      <c r="AO1043">
        <v>2602</v>
      </c>
      <c r="AQ1043">
        <v>185</v>
      </c>
      <c r="AR1043" s="21">
        <v>340</v>
      </c>
      <c r="AS1043">
        <v>68</v>
      </c>
    </row>
    <row r="1044" spans="13:45" x14ac:dyDescent="0.35">
      <c r="M1044"/>
      <c r="AC1044"/>
      <c r="AF1044">
        <v>261</v>
      </c>
      <c r="AG1044">
        <v>144159</v>
      </c>
      <c r="AH1044">
        <v>1791</v>
      </c>
      <c r="AI1044">
        <v>11</v>
      </c>
      <c r="AJ1044">
        <v>1</v>
      </c>
      <c r="AK1044">
        <v>91</v>
      </c>
      <c r="AM1044" t="s">
        <v>27</v>
      </c>
      <c r="AN1044" t="s">
        <v>59</v>
      </c>
      <c r="AO1044">
        <v>2603</v>
      </c>
      <c r="AQ1044">
        <v>18</v>
      </c>
      <c r="AR1044" s="21">
        <v>905</v>
      </c>
      <c r="AS1044">
        <v>74</v>
      </c>
    </row>
    <row r="1045" spans="13:45" x14ac:dyDescent="0.35">
      <c r="M1045"/>
      <c r="AC1045"/>
      <c r="AF1045">
        <v>261</v>
      </c>
      <c r="AG1045">
        <v>144159</v>
      </c>
      <c r="AH1045">
        <v>1791</v>
      </c>
      <c r="AI1045">
        <v>11</v>
      </c>
      <c r="AJ1045">
        <v>1</v>
      </c>
      <c r="AK1045">
        <v>91</v>
      </c>
      <c r="AM1045" t="s">
        <v>642</v>
      </c>
      <c r="AN1045" t="s">
        <v>643</v>
      </c>
      <c r="AO1045">
        <v>2604</v>
      </c>
      <c r="AQ1045">
        <v>300</v>
      </c>
      <c r="AR1045" s="21">
        <v>234</v>
      </c>
      <c r="AS1045">
        <v>0</v>
      </c>
    </row>
    <row r="1046" spans="13:45" x14ac:dyDescent="0.35">
      <c r="M1046"/>
      <c r="AC1046"/>
      <c r="AF1046">
        <v>261</v>
      </c>
      <c r="AG1046">
        <v>144159</v>
      </c>
      <c r="AH1046">
        <v>1791</v>
      </c>
      <c r="AI1046">
        <v>11</v>
      </c>
      <c r="AJ1046">
        <v>1</v>
      </c>
      <c r="AK1046">
        <v>91</v>
      </c>
      <c r="AM1046" t="s">
        <v>644</v>
      </c>
      <c r="AN1046" t="s">
        <v>645</v>
      </c>
      <c r="AO1046">
        <v>2612</v>
      </c>
      <c r="AQ1046">
        <v>301</v>
      </c>
      <c r="AR1046" s="21">
        <v>210</v>
      </c>
      <c r="AS1046">
        <v>2</v>
      </c>
    </row>
    <row r="1047" spans="13:45" x14ac:dyDescent="0.35">
      <c r="M1047"/>
      <c r="AC1047"/>
      <c r="AF1047">
        <v>261</v>
      </c>
      <c r="AG1047">
        <v>144159</v>
      </c>
      <c r="AH1047">
        <v>1791</v>
      </c>
      <c r="AI1047">
        <v>11</v>
      </c>
      <c r="AJ1047">
        <v>1</v>
      </c>
      <c r="AK1047">
        <v>91</v>
      </c>
      <c r="AM1047" t="s">
        <v>646</v>
      </c>
      <c r="AN1047" t="s">
        <v>466</v>
      </c>
      <c r="AO1047">
        <v>2615</v>
      </c>
      <c r="AQ1047">
        <v>301</v>
      </c>
      <c r="AR1047" s="21">
        <v>47</v>
      </c>
      <c r="AS1047">
        <v>68</v>
      </c>
    </row>
    <row r="1048" spans="13:45" x14ac:dyDescent="0.35">
      <c r="M1048"/>
      <c r="AC1048"/>
      <c r="AF1048">
        <v>261</v>
      </c>
      <c r="AG1048">
        <v>144159</v>
      </c>
      <c r="AH1048">
        <v>1791</v>
      </c>
      <c r="AI1048">
        <v>11</v>
      </c>
      <c r="AJ1048">
        <v>2</v>
      </c>
      <c r="AK1048">
        <v>92</v>
      </c>
      <c r="AM1048" t="s">
        <v>24</v>
      </c>
      <c r="AN1048" t="s">
        <v>25</v>
      </c>
      <c r="AO1048">
        <v>2630</v>
      </c>
      <c r="AQ1048">
        <v>126</v>
      </c>
      <c r="AR1048" s="21">
        <v>336</v>
      </c>
      <c r="AS1048">
        <v>51</v>
      </c>
    </row>
    <row r="1049" spans="13:45" x14ac:dyDescent="0.35">
      <c r="M1049"/>
      <c r="AC1049"/>
      <c r="AF1049">
        <v>261</v>
      </c>
      <c r="AG1049">
        <v>144159</v>
      </c>
      <c r="AH1049">
        <v>1791</v>
      </c>
      <c r="AI1049">
        <v>11</v>
      </c>
      <c r="AJ1049">
        <v>2</v>
      </c>
      <c r="AK1049">
        <v>92</v>
      </c>
      <c r="AM1049" t="s">
        <v>403</v>
      </c>
      <c r="AN1049" t="s">
        <v>1106</v>
      </c>
      <c r="AO1049">
        <v>2632</v>
      </c>
      <c r="AQ1049">
        <v>94</v>
      </c>
      <c r="AR1049" s="21">
        <v>238</v>
      </c>
      <c r="AS1049">
        <v>64</v>
      </c>
    </row>
    <row r="1050" spans="13:45" x14ac:dyDescent="0.35">
      <c r="M1050"/>
      <c r="AC1050"/>
      <c r="AF1050">
        <v>261</v>
      </c>
      <c r="AG1050">
        <v>144159</v>
      </c>
      <c r="AH1050">
        <v>1791</v>
      </c>
      <c r="AI1050">
        <v>11</v>
      </c>
      <c r="AJ1050">
        <v>3</v>
      </c>
      <c r="AK1050">
        <v>92</v>
      </c>
      <c r="AM1050" t="s">
        <v>27</v>
      </c>
      <c r="AN1050" t="s">
        <v>381</v>
      </c>
      <c r="AO1050">
        <v>2633</v>
      </c>
      <c r="AQ1050">
        <v>77</v>
      </c>
      <c r="AR1050" s="21">
        <v>522</v>
      </c>
      <c r="AS1050">
        <v>55</v>
      </c>
    </row>
    <row r="1051" spans="13:45" x14ac:dyDescent="0.35">
      <c r="M1051"/>
      <c r="AC1051"/>
      <c r="AF1051">
        <v>261</v>
      </c>
      <c r="AG1051">
        <v>144159</v>
      </c>
      <c r="AH1051">
        <v>1791</v>
      </c>
      <c r="AI1051">
        <v>11</v>
      </c>
      <c r="AJ1051">
        <v>3</v>
      </c>
      <c r="AK1051">
        <v>93</v>
      </c>
      <c r="AM1051" t="s">
        <v>27</v>
      </c>
      <c r="AN1051" t="s">
        <v>381</v>
      </c>
      <c r="AO1051">
        <v>2634</v>
      </c>
      <c r="AQ1051">
        <v>185</v>
      </c>
      <c r="AR1051" s="21">
        <v>198</v>
      </c>
      <c r="AS1051">
        <v>69</v>
      </c>
    </row>
    <row r="1052" spans="13:45" x14ac:dyDescent="0.35">
      <c r="M1052"/>
      <c r="AC1052"/>
      <c r="AF1052">
        <v>261</v>
      </c>
      <c r="AG1052">
        <v>144159</v>
      </c>
      <c r="AH1052">
        <v>1791</v>
      </c>
      <c r="AI1052">
        <v>11</v>
      </c>
      <c r="AJ1052">
        <v>3</v>
      </c>
      <c r="AK1052">
        <v>93</v>
      </c>
      <c r="AL1052" t="s">
        <v>23</v>
      </c>
      <c r="AM1052" t="s">
        <v>27</v>
      </c>
      <c r="AN1052" t="s">
        <v>381</v>
      </c>
      <c r="AO1052">
        <v>2635</v>
      </c>
      <c r="AQ1052">
        <v>185</v>
      </c>
      <c r="AR1052" s="21">
        <v>1006</v>
      </c>
      <c r="AS1052">
        <v>12</v>
      </c>
    </row>
    <row r="1053" spans="13:45" x14ac:dyDescent="0.35">
      <c r="M1053"/>
      <c r="AC1053"/>
      <c r="AF1053">
        <v>261</v>
      </c>
      <c r="AG1053">
        <v>144159</v>
      </c>
      <c r="AH1053">
        <v>1791</v>
      </c>
      <c r="AI1053">
        <v>11</v>
      </c>
      <c r="AJ1053">
        <v>4</v>
      </c>
      <c r="AK1053">
        <v>93</v>
      </c>
      <c r="AL1053" t="s">
        <v>23</v>
      </c>
      <c r="AM1053" t="s">
        <v>27</v>
      </c>
      <c r="AN1053" t="s">
        <v>647</v>
      </c>
      <c r="AO1053">
        <v>2636</v>
      </c>
      <c r="AQ1053">
        <v>302</v>
      </c>
      <c r="AR1053" s="21">
        <v>275</v>
      </c>
      <c r="AS1053">
        <v>47</v>
      </c>
    </row>
    <row r="1054" spans="13:45" x14ac:dyDescent="0.35">
      <c r="M1054"/>
      <c r="AC1054"/>
      <c r="AF1054">
        <v>262</v>
      </c>
      <c r="AG1054">
        <v>144219</v>
      </c>
      <c r="AH1054">
        <v>1791</v>
      </c>
      <c r="AI1054">
        <v>11</v>
      </c>
      <c r="AJ1054">
        <v>4</v>
      </c>
      <c r="AK1054">
        <v>93</v>
      </c>
      <c r="AL1054" t="s">
        <v>23</v>
      </c>
      <c r="AM1054" t="s">
        <v>27</v>
      </c>
      <c r="AN1054" t="s">
        <v>647</v>
      </c>
      <c r="AO1054">
        <v>2637</v>
      </c>
      <c r="AQ1054">
        <v>302</v>
      </c>
      <c r="AR1054" s="21">
        <v>165</v>
      </c>
      <c r="AS1054">
        <v>28</v>
      </c>
    </row>
    <row r="1055" spans="13:45" x14ac:dyDescent="0.35">
      <c r="M1055"/>
      <c r="AC1055"/>
      <c r="AF1055">
        <v>262</v>
      </c>
      <c r="AG1055">
        <v>144219</v>
      </c>
      <c r="AH1055">
        <v>1791</v>
      </c>
      <c r="AI1055">
        <v>11</v>
      </c>
      <c r="AJ1055">
        <v>4</v>
      </c>
      <c r="AK1055">
        <v>93</v>
      </c>
      <c r="AM1055" t="s">
        <v>242</v>
      </c>
      <c r="AN1055" t="s">
        <v>570</v>
      </c>
      <c r="AO1055">
        <v>2638</v>
      </c>
      <c r="AQ1055">
        <v>220</v>
      </c>
      <c r="AR1055" s="21">
        <v>52</v>
      </c>
      <c r="AS1055">
        <v>41</v>
      </c>
    </row>
    <row r="1056" spans="13:45" x14ac:dyDescent="0.35">
      <c r="M1056"/>
      <c r="AC1056"/>
      <c r="AF1056">
        <v>262</v>
      </c>
      <c r="AG1056">
        <v>144219</v>
      </c>
      <c r="AH1056">
        <v>1791</v>
      </c>
      <c r="AI1056">
        <v>11</v>
      </c>
      <c r="AJ1056">
        <v>4</v>
      </c>
      <c r="AK1056">
        <v>93</v>
      </c>
      <c r="AM1056" t="s">
        <v>648</v>
      </c>
      <c r="AN1056" t="s">
        <v>649</v>
      </c>
      <c r="AO1056">
        <v>2639</v>
      </c>
      <c r="AQ1056">
        <v>303</v>
      </c>
      <c r="AR1056" s="21">
        <v>409</v>
      </c>
      <c r="AS1056">
        <v>17</v>
      </c>
    </row>
    <row r="1057" spans="13:46" x14ac:dyDescent="0.35">
      <c r="M1057"/>
      <c r="AC1057"/>
      <c r="AF1057">
        <v>262</v>
      </c>
      <c r="AG1057">
        <v>144219</v>
      </c>
      <c r="AH1057">
        <v>1791</v>
      </c>
      <c r="AI1057">
        <v>11</v>
      </c>
      <c r="AJ1057">
        <v>4</v>
      </c>
      <c r="AK1057">
        <v>93</v>
      </c>
      <c r="AM1057" t="s">
        <v>34</v>
      </c>
      <c r="AN1057" t="s">
        <v>650</v>
      </c>
      <c r="AO1057">
        <v>2640</v>
      </c>
      <c r="AQ1057">
        <v>303</v>
      </c>
      <c r="AR1057" s="21">
        <v>1465</v>
      </c>
      <c r="AS1057">
        <v>29</v>
      </c>
    </row>
    <row r="1058" spans="13:46" x14ac:dyDescent="0.35">
      <c r="M1058"/>
      <c r="AC1058"/>
      <c r="AF1058">
        <v>262</v>
      </c>
      <c r="AG1058">
        <v>144219</v>
      </c>
      <c r="AH1058">
        <v>1791</v>
      </c>
      <c r="AI1058">
        <v>11</v>
      </c>
      <c r="AJ1058">
        <v>4</v>
      </c>
      <c r="AK1058">
        <v>93</v>
      </c>
      <c r="AM1058" t="s">
        <v>28</v>
      </c>
      <c r="AN1058" t="s">
        <v>84</v>
      </c>
      <c r="AO1058">
        <v>2641</v>
      </c>
      <c r="AQ1058">
        <v>202</v>
      </c>
      <c r="AR1058" s="21">
        <v>274</v>
      </c>
      <c r="AS1058">
        <v>51</v>
      </c>
    </row>
    <row r="1059" spans="13:46" x14ac:dyDescent="0.35">
      <c r="M1059"/>
      <c r="AC1059"/>
      <c r="AF1059">
        <v>262</v>
      </c>
      <c r="AG1059">
        <v>144219</v>
      </c>
      <c r="AH1059">
        <v>1791</v>
      </c>
      <c r="AI1059">
        <v>11</v>
      </c>
      <c r="AJ1059">
        <v>4</v>
      </c>
      <c r="AK1059">
        <v>93</v>
      </c>
      <c r="AM1059" s="27" t="s">
        <v>379</v>
      </c>
      <c r="AN1059" s="27" t="s">
        <v>378</v>
      </c>
      <c r="AO1059" s="27">
        <v>2652</v>
      </c>
      <c r="AP1059" s="27"/>
      <c r="AQ1059" s="27">
        <v>76</v>
      </c>
      <c r="AR1059" s="26">
        <v>28117</v>
      </c>
      <c r="AS1059" s="27">
        <v>80</v>
      </c>
    </row>
    <row r="1060" spans="13:46" x14ac:dyDescent="0.35">
      <c r="M1060"/>
      <c r="AC1060"/>
      <c r="AF1060">
        <v>262</v>
      </c>
      <c r="AG1060">
        <v>144219</v>
      </c>
      <c r="AH1060">
        <v>1791</v>
      </c>
      <c r="AI1060">
        <v>11</v>
      </c>
      <c r="AJ1060">
        <v>4</v>
      </c>
      <c r="AK1060">
        <v>93</v>
      </c>
      <c r="AM1060" t="s">
        <v>651</v>
      </c>
      <c r="AN1060" t="s">
        <v>157</v>
      </c>
      <c r="AO1060">
        <v>2654</v>
      </c>
      <c r="AQ1060">
        <v>304</v>
      </c>
      <c r="AR1060" s="21">
        <v>7</v>
      </c>
      <c r="AS1060">
        <v>80</v>
      </c>
    </row>
    <row r="1061" spans="13:46" x14ac:dyDescent="0.35">
      <c r="M1061"/>
      <c r="AC1061"/>
      <c r="AF1061">
        <v>262</v>
      </c>
      <c r="AG1061">
        <v>144219</v>
      </c>
      <c r="AH1061">
        <v>1791</v>
      </c>
      <c r="AI1061">
        <v>11</v>
      </c>
      <c r="AJ1061">
        <v>5</v>
      </c>
      <c r="AK1061">
        <v>94</v>
      </c>
      <c r="AM1061" s="27" t="s">
        <v>379</v>
      </c>
      <c r="AN1061" s="27" t="s">
        <v>378</v>
      </c>
      <c r="AO1061" s="27">
        <v>2656</v>
      </c>
      <c r="AP1061" s="27"/>
      <c r="AQ1061" s="27">
        <v>76</v>
      </c>
      <c r="AR1061" s="26">
        <v>179</v>
      </c>
      <c r="AS1061" s="27">
        <v>3</v>
      </c>
    </row>
    <row r="1062" spans="13:46" x14ac:dyDescent="0.35">
      <c r="M1062"/>
      <c r="AC1062"/>
      <c r="AF1062">
        <v>262</v>
      </c>
      <c r="AG1062">
        <v>144219</v>
      </c>
      <c r="AH1062">
        <v>1791</v>
      </c>
      <c r="AI1062">
        <v>11</v>
      </c>
      <c r="AJ1062">
        <v>5</v>
      </c>
      <c r="AK1062">
        <v>94</v>
      </c>
      <c r="AL1062" t="s">
        <v>267</v>
      </c>
      <c r="AM1062" t="s">
        <v>40</v>
      </c>
      <c r="AN1062" t="s">
        <v>555</v>
      </c>
      <c r="AO1062">
        <v>2657</v>
      </c>
      <c r="AQ1062">
        <v>205</v>
      </c>
      <c r="AR1062" s="21">
        <v>137</v>
      </c>
      <c r="AS1062">
        <v>40</v>
      </c>
    </row>
    <row r="1063" spans="13:46" x14ac:dyDescent="0.35">
      <c r="M1063"/>
      <c r="AC1063"/>
      <c r="AF1063">
        <v>262</v>
      </c>
      <c r="AG1063">
        <v>144219</v>
      </c>
      <c r="AH1063">
        <v>1791</v>
      </c>
      <c r="AI1063">
        <v>11</v>
      </c>
      <c r="AJ1063">
        <v>7</v>
      </c>
      <c r="AK1063">
        <v>94</v>
      </c>
      <c r="AM1063" s="23" t="s">
        <v>133</v>
      </c>
      <c r="AN1063" s="23" t="s">
        <v>689</v>
      </c>
      <c r="AO1063" s="23">
        <v>2658</v>
      </c>
      <c r="AP1063" s="23"/>
      <c r="AQ1063" s="23">
        <v>11</v>
      </c>
      <c r="AR1063" s="29">
        <v>26</v>
      </c>
      <c r="AS1063" s="23">
        <v>87</v>
      </c>
    </row>
    <row r="1064" spans="13:46" x14ac:dyDescent="0.35">
      <c r="M1064"/>
      <c r="AC1064"/>
      <c r="AF1064">
        <v>262</v>
      </c>
      <c r="AG1064">
        <v>144219</v>
      </c>
      <c r="AH1064">
        <v>1791</v>
      </c>
      <c r="AI1064">
        <v>11</v>
      </c>
      <c r="AJ1064">
        <v>7</v>
      </c>
      <c r="AK1064">
        <v>94</v>
      </c>
      <c r="AM1064" s="23" t="s">
        <v>93</v>
      </c>
      <c r="AN1064" s="23" t="s">
        <v>515</v>
      </c>
      <c r="AO1064" s="23">
        <v>2659</v>
      </c>
      <c r="AP1064" s="23"/>
      <c r="AQ1064" s="23">
        <v>304</v>
      </c>
      <c r="AR1064" s="29">
        <v>121</v>
      </c>
      <c r="AS1064" s="23">
        <v>91</v>
      </c>
    </row>
    <row r="1065" spans="13:46" x14ac:dyDescent="0.35">
      <c r="M1065"/>
      <c r="AC1065"/>
      <c r="AF1065">
        <v>262</v>
      </c>
      <c r="AG1065">
        <v>144219</v>
      </c>
      <c r="AH1065">
        <v>1791</v>
      </c>
      <c r="AI1065">
        <v>11</v>
      </c>
      <c r="AJ1065">
        <v>7</v>
      </c>
      <c r="AK1065">
        <v>94</v>
      </c>
      <c r="AL1065" s="23"/>
      <c r="AM1065" s="23" t="s">
        <v>162</v>
      </c>
      <c r="AN1065" s="23" t="s">
        <v>652</v>
      </c>
      <c r="AO1065" s="23">
        <v>2660</v>
      </c>
      <c r="AP1065" s="23"/>
      <c r="AQ1065" s="23">
        <v>305</v>
      </c>
      <c r="AR1065" s="29">
        <v>40</v>
      </c>
      <c r="AS1065" s="23">
        <v>74</v>
      </c>
    </row>
    <row r="1066" spans="13:46" x14ac:dyDescent="0.35">
      <c r="M1066"/>
      <c r="AC1066"/>
      <c r="AF1066">
        <v>262</v>
      </c>
      <c r="AG1066">
        <v>144219</v>
      </c>
      <c r="AH1066">
        <v>1791</v>
      </c>
      <c r="AI1066">
        <v>11</v>
      </c>
      <c r="AJ1066">
        <v>7</v>
      </c>
      <c r="AK1066">
        <v>94</v>
      </c>
      <c r="AL1066" s="23"/>
      <c r="AM1066" s="23" t="s">
        <v>42</v>
      </c>
      <c r="AN1066" s="23" t="s">
        <v>214</v>
      </c>
      <c r="AO1066" s="23">
        <v>2662</v>
      </c>
      <c r="AP1066" s="23"/>
      <c r="AQ1066" s="23">
        <v>51</v>
      </c>
      <c r="AR1066" s="29">
        <v>516</v>
      </c>
      <c r="AS1066" s="23">
        <v>61</v>
      </c>
    </row>
    <row r="1067" spans="13:46" x14ac:dyDescent="0.35">
      <c r="M1067"/>
      <c r="AC1067"/>
      <c r="AF1067">
        <v>262</v>
      </c>
      <c r="AG1067">
        <v>144219</v>
      </c>
      <c r="AH1067">
        <v>1791</v>
      </c>
      <c r="AI1067">
        <v>11</v>
      </c>
      <c r="AJ1067">
        <v>7</v>
      </c>
      <c r="AK1067">
        <v>94</v>
      </c>
      <c r="AL1067" s="23"/>
      <c r="AM1067" t="s">
        <v>312</v>
      </c>
      <c r="AN1067" t="s">
        <v>293</v>
      </c>
      <c r="AO1067" s="23">
        <v>2664</v>
      </c>
      <c r="AP1067" s="23"/>
      <c r="AQ1067" s="23">
        <v>21</v>
      </c>
      <c r="AR1067" s="29">
        <v>241</v>
      </c>
      <c r="AS1067" s="23">
        <v>67</v>
      </c>
    </row>
    <row r="1068" spans="13:46" x14ac:dyDescent="0.35">
      <c r="M1068"/>
      <c r="AC1068"/>
      <c r="AF1068">
        <v>262</v>
      </c>
      <c r="AG1068">
        <v>144219</v>
      </c>
      <c r="AH1068">
        <v>1791</v>
      </c>
      <c r="AI1068">
        <v>11</v>
      </c>
      <c r="AJ1068">
        <v>7</v>
      </c>
      <c r="AK1068">
        <v>94</v>
      </c>
      <c r="AM1068" s="23" t="s">
        <v>40</v>
      </c>
      <c r="AN1068" s="23" t="s">
        <v>41</v>
      </c>
      <c r="AO1068" s="23">
        <v>2665</v>
      </c>
      <c r="AP1068" s="23"/>
      <c r="AQ1068" s="23">
        <v>33</v>
      </c>
      <c r="AR1068" s="29">
        <v>300</v>
      </c>
      <c r="AS1068" s="23">
        <v>2</v>
      </c>
    </row>
    <row r="1069" spans="13:46" x14ac:dyDescent="0.35">
      <c r="M1069"/>
      <c r="AC1069"/>
      <c r="AF1069">
        <v>262</v>
      </c>
      <c r="AG1069">
        <v>144219</v>
      </c>
      <c r="AH1069">
        <v>1791</v>
      </c>
      <c r="AI1069">
        <v>11</v>
      </c>
      <c r="AJ1069">
        <v>8</v>
      </c>
      <c r="AK1069">
        <v>94</v>
      </c>
      <c r="AM1069" s="23" t="s">
        <v>27</v>
      </c>
      <c r="AN1069" s="23" t="s">
        <v>653</v>
      </c>
      <c r="AO1069" s="23">
        <v>2666</v>
      </c>
      <c r="AP1069" s="23"/>
      <c r="AQ1069" s="23">
        <v>305</v>
      </c>
      <c r="AR1069" s="29">
        <v>17</v>
      </c>
      <c r="AS1069" s="23">
        <v>61</v>
      </c>
    </row>
    <row r="1070" spans="13:46" x14ac:dyDescent="0.35">
      <c r="M1070"/>
      <c r="AC1070"/>
      <c r="AF1070">
        <v>262</v>
      </c>
      <c r="AG1070">
        <v>144219</v>
      </c>
      <c r="AH1070">
        <v>1791</v>
      </c>
      <c r="AI1070">
        <v>11</v>
      </c>
      <c r="AJ1070">
        <v>8</v>
      </c>
      <c r="AK1070">
        <v>94</v>
      </c>
      <c r="AM1070" s="23" t="s">
        <v>27</v>
      </c>
      <c r="AN1070" s="23" t="s">
        <v>381</v>
      </c>
      <c r="AO1070" s="23">
        <v>2667</v>
      </c>
      <c r="AQ1070" s="23">
        <v>77</v>
      </c>
      <c r="AR1070" s="29">
        <v>310</v>
      </c>
      <c r="AS1070" s="23">
        <v>66</v>
      </c>
      <c r="AT1070" s="39"/>
    </row>
    <row r="1071" spans="13:46" x14ac:dyDescent="0.35">
      <c r="M1071"/>
      <c r="AC1071"/>
      <c r="AF1071">
        <v>262</v>
      </c>
      <c r="AG1071">
        <v>144219</v>
      </c>
      <c r="AH1071">
        <v>1791</v>
      </c>
      <c r="AI1071">
        <v>11</v>
      </c>
      <c r="AJ1071">
        <v>8</v>
      </c>
      <c r="AK1071">
        <v>94</v>
      </c>
      <c r="AM1071" s="23" t="s">
        <v>27</v>
      </c>
      <c r="AN1071" s="23" t="s">
        <v>54</v>
      </c>
      <c r="AO1071" s="23">
        <v>2668</v>
      </c>
      <c r="AQ1071" s="23">
        <v>181</v>
      </c>
      <c r="AR1071" s="29">
        <v>205</v>
      </c>
      <c r="AS1071" s="23">
        <v>48</v>
      </c>
    </row>
    <row r="1072" spans="13:46" x14ac:dyDescent="0.35">
      <c r="M1072"/>
      <c r="AC1072"/>
      <c r="AF1072">
        <v>262</v>
      </c>
      <c r="AG1072">
        <v>144222</v>
      </c>
      <c r="AH1072">
        <v>1791</v>
      </c>
      <c r="AI1072">
        <v>11</v>
      </c>
      <c r="AJ1072">
        <v>8</v>
      </c>
      <c r="AK1072">
        <v>94</v>
      </c>
      <c r="AL1072" t="s">
        <v>23</v>
      </c>
      <c r="AM1072" s="23" t="s">
        <v>654</v>
      </c>
      <c r="AN1072" s="23" t="s">
        <v>655</v>
      </c>
      <c r="AO1072" s="23">
        <v>2669</v>
      </c>
      <c r="AQ1072" s="23">
        <v>306</v>
      </c>
      <c r="AR1072" s="29">
        <v>224</v>
      </c>
      <c r="AS1072" s="23">
        <v>78</v>
      </c>
    </row>
    <row r="1073" spans="13:45" x14ac:dyDescent="0.35">
      <c r="M1073"/>
      <c r="AC1073"/>
      <c r="AF1073">
        <v>262</v>
      </c>
      <c r="AG1073">
        <v>144222</v>
      </c>
      <c r="AH1073">
        <v>1791</v>
      </c>
      <c r="AI1073">
        <v>11</v>
      </c>
      <c r="AJ1073">
        <v>8</v>
      </c>
      <c r="AK1073">
        <v>94</v>
      </c>
      <c r="AM1073" s="23" t="s">
        <v>348</v>
      </c>
      <c r="AN1073" s="23" t="s">
        <v>58</v>
      </c>
      <c r="AO1073" s="23">
        <v>2671</v>
      </c>
      <c r="AQ1073" s="23">
        <v>20</v>
      </c>
      <c r="AR1073" s="29">
        <v>131</v>
      </c>
      <c r="AS1073" s="23">
        <v>41</v>
      </c>
    </row>
    <row r="1074" spans="13:45" x14ac:dyDescent="0.35">
      <c r="M1074"/>
      <c r="AC1074"/>
      <c r="AF1074">
        <v>262</v>
      </c>
      <c r="AG1074">
        <v>144222</v>
      </c>
      <c r="AH1074">
        <v>1791</v>
      </c>
      <c r="AI1074">
        <v>11</v>
      </c>
      <c r="AJ1074">
        <v>8</v>
      </c>
      <c r="AK1074">
        <v>94</v>
      </c>
      <c r="AM1074" s="23" t="s">
        <v>27</v>
      </c>
      <c r="AN1074" s="23" t="s">
        <v>413</v>
      </c>
      <c r="AO1074" s="23">
        <v>2670</v>
      </c>
      <c r="AQ1074" s="23">
        <v>306</v>
      </c>
      <c r="AR1074" s="29">
        <v>33</v>
      </c>
      <c r="AS1074" s="23">
        <v>89</v>
      </c>
    </row>
    <row r="1075" spans="13:45" x14ac:dyDescent="0.35">
      <c r="M1075"/>
      <c r="AC1075"/>
      <c r="AF1075">
        <v>262</v>
      </c>
      <c r="AG1075">
        <v>144222</v>
      </c>
      <c r="AH1075">
        <v>1791</v>
      </c>
      <c r="AI1075">
        <v>11</v>
      </c>
      <c r="AJ1075">
        <v>8</v>
      </c>
      <c r="AK1075">
        <v>94</v>
      </c>
      <c r="AM1075" s="23" t="s">
        <v>30</v>
      </c>
      <c r="AN1075" s="23" t="s">
        <v>656</v>
      </c>
      <c r="AO1075" s="23">
        <v>2672</v>
      </c>
      <c r="AQ1075" s="23">
        <v>251</v>
      </c>
      <c r="AR1075" s="29">
        <v>2112</v>
      </c>
      <c r="AS1075" s="23">
        <v>0</v>
      </c>
    </row>
    <row r="1076" spans="13:45" x14ac:dyDescent="0.35">
      <c r="M1076"/>
      <c r="AC1076"/>
      <c r="AF1076">
        <v>262</v>
      </c>
      <c r="AG1076">
        <v>144222</v>
      </c>
      <c r="AH1076">
        <v>1791</v>
      </c>
      <c r="AI1076">
        <v>11</v>
      </c>
      <c r="AJ1076">
        <v>8</v>
      </c>
      <c r="AK1076">
        <v>94</v>
      </c>
      <c r="AM1076" s="23" t="s">
        <v>53</v>
      </c>
      <c r="AN1076" s="23" t="s">
        <v>657</v>
      </c>
      <c r="AO1076" s="23">
        <v>2673</v>
      </c>
      <c r="AQ1076" s="23">
        <v>307</v>
      </c>
      <c r="AR1076" s="29">
        <v>95</v>
      </c>
      <c r="AS1076" s="23">
        <v>24</v>
      </c>
    </row>
    <row r="1077" spans="13:45" x14ac:dyDescent="0.35">
      <c r="M1077"/>
      <c r="AC1077"/>
      <c r="AF1077">
        <v>262</v>
      </c>
      <c r="AG1077">
        <v>144222</v>
      </c>
      <c r="AH1077">
        <v>1791</v>
      </c>
      <c r="AI1077">
        <v>11</v>
      </c>
      <c r="AJ1077">
        <v>8</v>
      </c>
      <c r="AK1077">
        <v>94</v>
      </c>
      <c r="AM1077" s="23" t="s">
        <v>394</v>
      </c>
      <c r="AN1077" s="23" t="s">
        <v>625</v>
      </c>
      <c r="AO1077" s="23">
        <v>2677</v>
      </c>
      <c r="AQ1077" s="23">
        <v>307</v>
      </c>
      <c r="AR1077" s="29">
        <v>499</v>
      </c>
      <c r="AS1077" s="23">
        <v>1</v>
      </c>
    </row>
    <row r="1078" spans="13:45" x14ac:dyDescent="0.35">
      <c r="M1078"/>
      <c r="AC1078"/>
      <c r="AF1078">
        <v>262</v>
      </c>
      <c r="AG1078">
        <v>144222</v>
      </c>
      <c r="AH1078">
        <v>1791</v>
      </c>
      <c r="AI1078">
        <v>11</v>
      </c>
      <c r="AJ1078">
        <v>8</v>
      </c>
      <c r="AK1078">
        <v>94</v>
      </c>
      <c r="AM1078" s="23" t="s">
        <v>24</v>
      </c>
      <c r="AN1078" s="23" t="s">
        <v>658</v>
      </c>
      <c r="AO1078" s="23">
        <v>2682</v>
      </c>
      <c r="AQ1078" s="23">
        <v>308</v>
      </c>
      <c r="AR1078" s="29">
        <v>1165</v>
      </c>
      <c r="AS1078" s="23">
        <v>14</v>
      </c>
    </row>
    <row r="1079" spans="13:45" x14ac:dyDescent="0.35">
      <c r="M1079"/>
      <c r="AC1079"/>
      <c r="AF1079">
        <v>262</v>
      </c>
      <c r="AG1079">
        <v>144222</v>
      </c>
      <c r="AH1079">
        <v>1791</v>
      </c>
      <c r="AI1079">
        <v>11</v>
      </c>
      <c r="AJ1079">
        <v>9</v>
      </c>
      <c r="AK1079">
        <v>95</v>
      </c>
      <c r="AM1079" s="23" t="s">
        <v>332</v>
      </c>
      <c r="AN1079" s="23" t="s">
        <v>405</v>
      </c>
      <c r="AO1079" s="23">
        <v>2683</v>
      </c>
      <c r="AQ1079" s="23">
        <v>308</v>
      </c>
      <c r="AR1079" s="29">
        <v>1124</v>
      </c>
      <c r="AS1079" s="23">
        <v>34</v>
      </c>
    </row>
    <row r="1080" spans="13:45" x14ac:dyDescent="0.35">
      <c r="M1080"/>
      <c r="AC1080"/>
      <c r="AF1080">
        <v>262</v>
      </c>
      <c r="AG1080">
        <v>144222</v>
      </c>
      <c r="AH1080">
        <v>1791</v>
      </c>
      <c r="AI1080">
        <v>11</v>
      </c>
      <c r="AJ1080">
        <v>9</v>
      </c>
      <c r="AK1080">
        <v>95</v>
      </c>
      <c r="AM1080" s="23" t="s">
        <v>419</v>
      </c>
      <c r="AN1080" s="23" t="s">
        <v>588</v>
      </c>
      <c r="AO1080" s="23">
        <v>2684</v>
      </c>
      <c r="AQ1080" s="23">
        <v>241</v>
      </c>
      <c r="AR1080" s="29">
        <v>61</v>
      </c>
      <c r="AS1080" s="23">
        <v>24</v>
      </c>
    </row>
    <row r="1081" spans="13:45" x14ac:dyDescent="0.35">
      <c r="M1081"/>
      <c r="AC1081"/>
      <c r="AF1081">
        <v>262</v>
      </c>
      <c r="AG1081">
        <v>144222</v>
      </c>
      <c r="AH1081">
        <v>1791</v>
      </c>
      <c r="AI1081">
        <v>11</v>
      </c>
      <c r="AJ1081">
        <v>9</v>
      </c>
      <c r="AK1081">
        <v>95</v>
      </c>
      <c r="AM1081" s="23" t="s">
        <v>419</v>
      </c>
      <c r="AN1081" s="23" t="s">
        <v>588</v>
      </c>
      <c r="AO1081" s="23">
        <v>2685</v>
      </c>
      <c r="AQ1081" s="23">
        <v>241</v>
      </c>
      <c r="AR1081" s="29">
        <v>61</v>
      </c>
      <c r="AS1081" s="23">
        <v>24</v>
      </c>
    </row>
    <row r="1082" spans="13:45" x14ac:dyDescent="0.35">
      <c r="M1082"/>
      <c r="AC1082"/>
      <c r="AF1082">
        <v>262</v>
      </c>
      <c r="AG1082">
        <v>144222</v>
      </c>
      <c r="AH1082">
        <v>1791</v>
      </c>
      <c r="AI1082">
        <v>11</v>
      </c>
      <c r="AJ1082">
        <v>9</v>
      </c>
      <c r="AK1082">
        <v>95</v>
      </c>
      <c r="AM1082" t="s">
        <v>228</v>
      </c>
      <c r="AN1082" t="s">
        <v>271</v>
      </c>
      <c r="AO1082" s="23">
        <v>2691</v>
      </c>
      <c r="AQ1082" s="23">
        <v>287</v>
      </c>
      <c r="AR1082" s="29">
        <v>74</v>
      </c>
      <c r="AS1082" s="23">
        <v>70</v>
      </c>
    </row>
    <row r="1083" spans="13:45" x14ac:dyDescent="0.35">
      <c r="M1083"/>
      <c r="AC1083"/>
      <c r="AF1083">
        <v>262</v>
      </c>
      <c r="AG1083">
        <v>144222</v>
      </c>
      <c r="AH1083">
        <v>1791</v>
      </c>
      <c r="AI1083">
        <v>11</v>
      </c>
      <c r="AJ1083">
        <v>9</v>
      </c>
      <c r="AK1083">
        <v>95</v>
      </c>
      <c r="AM1083" t="s">
        <v>228</v>
      </c>
      <c r="AN1083" t="s">
        <v>271</v>
      </c>
      <c r="AO1083" s="23">
        <v>2692</v>
      </c>
      <c r="AQ1083" s="23">
        <v>287</v>
      </c>
      <c r="AR1083" s="29">
        <v>9398</v>
      </c>
      <c r="AS1083" s="23">
        <v>90</v>
      </c>
    </row>
    <row r="1084" spans="13:45" x14ac:dyDescent="0.35">
      <c r="M1084"/>
      <c r="AC1084"/>
      <c r="AF1084">
        <v>262</v>
      </c>
      <c r="AG1084">
        <v>144222</v>
      </c>
      <c r="AH1084">
        <v>1791</v>
      </c>
      <c r="AI1084">
        <v>11</v>
      </c>
      <c r="AJ1084">
        <v>10</v>
      </c>
      <c r="AK1084">
        <v>95</v>
      </c>
      <c r="AM1084" s="23" t="s">
        <v>28</v>
      </c>
      <c r="AN1084" s="23" t="s">
        <v>29</v>
      </c>
      <c r="AO1084" s="23">
        <v>2693</v>
      </c>
      <c r="AQ1084" s="23">
        <v>30</v>
      </c>
      <c r="AR1084" s="29">
        <v>104</v>
      </c>
      <c r="AS1084" s="23">
        <v>47</v>
      </c>
    </row>
    <row r="1085" spans="13:45" x14ac:dyDescent="0.35">
      <c r="M1085"/>
      <c r="AC1085"/>
      <c r="AF1085">
        <v>262</v>
      </c>
      <c r="AG1085">
        <v>144222</v>
      </c>
      <c r="AH1085">
        <v>1791</v>
      </c>
      <c r="AI1085">
        <v>11</v>
      </c>
      <c r="AJ1085">
        <v>10</v>
      </c>
      <c r="AK1085">
        <v>95</v>
      </c>
      <c r="AM1085" s="23" t="s">
        <v>28</v>
      </c>
      <c r="AN1085" s="23" t="s">
        <v>29</v>
      </c>
      <c r="AO1085" s="23">
        <v>2694</v>
      </c>
      <c r="AQ1085" s="23">
        <v>30</v>
      </c>
      <c r="AR1085" s="29">
        <v>44</v>
      </c>
      <c r="AS1085" s="23">
        <v>48</v>
      </c>
    </row>
    <row r="1086" spans="13:45" x14ac:dyDescent="0.35">
      <c r="M1086"/>
      <c r="AC1086"/>
      <c r="AF1086">
        <v>262</v>
      </c>
      <c r="AG1086">
        <v>144222</v>
      </c>
      <c r="AH1086">
        <v>1791</v>
      </c>
      <c r="AI1086">
        <v>11</v>
      </c>
      <c r="AJ1086">
        <v>10</v>
      </c>
      <c r="AK1086">
        <v>95</v>
      </c>
      <c r="AM1086" t="s">
        <v>312</v>
      </c>
      <c r="AN1086" t="s">
        <v>293</v>
      </c>
      <c r="AO1086" s="23">
        <v>2705</v>
      </c>
      <c r="AQ1086" s="23">
        <v>21</v>
      </c>
      <c r="AR1086" s="29">
        <v>594</v>
      </c>
      <c r="AS1086" s="23">
        <v>72</v>
      </c>
    </row>
    <row r="1087" spans="13:45" x14ac:dyDescent="0.35">
      <c r="M1087"/>
      <c r="AC1087"/>
      <c r="AF1087">
        <v>262</v>
      </c>
      <c r="AG1087">
        <v>144222</v>
      </c>
      <c r="AH1087">
        <v>1791</v>
      </c>
      <c r="AI1087">
        <v>11</v>
      </c>
      <c r="AJ1087">
        <v>10</v>
      </c>
      <c r="AK1087">
        <v>95</v>
      </c>
      <c r="AM1087" t="s">
        <v>312</v>
      </c>
      <c r="AN1087" t="s">
        <v>293</v>
      </c>
      <c r="AO1087" s="23">
        <v>2706</v>
      </c>
      <c r="AQ1087" s="23">
        <v>21</v>
      </c>
      <c r="AR1087" s="29">
        <v>594</v>
      </c>
      <c r="AS1087" s="23">
        <v>72</v>
      </c>
    </row>
    <row r="1088" spans="13:45" x14ac:dyDescent="0.35">
      <c r="M1088"/>
      <c r="AC1088"/>
      <c r="AF1088">
        <v>262</v>
      </c>
      <c r="AG1088">
        <v>144222</v>
      </c>
      <c r="AH1088">
        <v>1791</v>
      </c>
      <c r="AI1088">
        <v>11</v>
      </c>
      <c r="AJ1088">
        <v>11</v>
      </c>
      <c r="AK1088">
        <v>96</v>
      </c>
      <c r="AM1088" s="23" t="s">
        <v>148</v>
      </c>
      <c r="AN1088" s="23" t="s">
        <v>149</v>
      </c>
      <c r="AO1088" s="23">
        <v>2708</v>
      </c>
      <c r="AQ1088" s="23">
        <v>9</v>
      </c>
      <c r="AR1088" s="29">
        <v>536</v>
      </c>
      <c r="AS1088" s="23">
        <v>0</v>
      </c>
    </row>
    <row r="1089" spans="13:46" x14ac:dyDescent="0.35">
      <c r="M1089"/>
      <c r="AC1089"/>
      <c r="AF1089">
        <v>263</v>
      </c>
      <c r="AG1089">
        <v>144227</v>
      </c>
      <c r="AH1089">
        <v>1791</v>
      </c>
      <c r="AI1089">
        <v>11</v>
      </c>
      <c r="AJ1089">
        <v>11</v>
      </c>
      <c r="AK1089">
        <v>96</v>
      </c>
      <c r="AM1089" s="23" t="s">
        <v>148</v>
      </c>
      <c r="AN1089" s="23" t="s">
        <v>149</v>
      </c>
      <c r="AO1089" s="23">
        <v>2707</v>
      </c>
      <c r="AQ1089" s="23">
        <v>9</v>
      </c>
      <c r="AR1089" s="29">
        <v>1189</v>
      </c>
      <c r="AS1089" s="23">
        <v>12</v>
      </c>
    </row>
    <row r="1090" spans="13:46" x14ac:dyDescent="0.35">
      <c r="M1090"/>
      <c r="AC1090"/>
      <c r="AF1090">
        <v>263</v>
      </c>
      <c r="AG1090">
        <v>144227</v>
      </c>
      <c r="AH1090">
        <v>1791</v>
      </c>
      <c r="AI1090">
        <v>11</v>
      </c>
      <c r="AJ1090">
        <v>11</v>
      </c>
      <c r="AK1090">
        <v>96</v>
      </c>
      <c r="AM1090" s="23" t="s">
        <v>148</v>
      </c>
      <c r="AN1090" s="23" t="s">
        <v>149</v>
      </c>
      <c r="AO1090" s="23">
        <v>2709</v>
      </c>
      <c r="AQ1090" s="23">
        <v>9</v>
      </c>
      <c r="AR1090" s="29">
        <v>1115</v>
      </c>
      <c r="AS1090" s="23">
        <v>96</v>
      </c>
    </row>
    <row r="1091" spans="13:46" x14ac:dyDescent="0.35">
      <c r="M1091"/>
      <c r="AC1091"/>
      <c r="AF1091">
        <v>263</v>
      </c>
      <c r="AG1091">
        <v>144227</v>
      </c>
      <c r="AH1091">
        <v>1791</v>
      </c>
      <c r="AI1091">
        <v>11</v>
      </c>
      <c r="AJ1091">
        <v>11</v>
      </c>
      <c r="AK1091">
        <v>96</v>
      </c>
      <c r="AM1091" t="s">
        <v>33</v>
      </c>
      <c r="AN1091" t="s">
        <v>201</v>
      </c>
      <c r="AO1091" s="23">
        <v>2710</v>
      </c>
      <c r="AQ1091" s="23">
        <v>37</v>
      </c>
      <c r="AR1091" s="29">
        <v>57616</v>
      </c>
      <c r="AS1091" s="23">
        <v>50</v>
      </c>
    </row>
    <row r="1092" spans="13:46" x14ac:dyDescent="0.35">
      <c r="M1092"/>
      <c r="AC1092"/>
      <c r="AF1092">
        <v>263</v>
      </c>
      <c r="AG1092">
        <v>144227</v>
      </c>
      <c r="AH1092">
        <v>1791</v>
      </c>
      <c r="AI1092">
        <v>11</v>
      </c>
      <c r="AJ1092">
        <v>11</v>
      </c>
      <c r="AK1092">
        <v>96</v>
      </c>
      <c r="AM1092" t="s">
        <v>33</v>
      </c>
      <c r="AN1092" t="s">
        <v>201</v>
      </c>
      <c r="AO1092" s="23">
        <v>2711</v>
      </c>
      <c r="AQ1092" s="23">
        <v>37</v>
      </c>
      <c r="AR1092" s="29">
        <v>3777</v>
      </c>
      <c r="AS1092" s="23">
        <v>85</v>
      </c>
    </row>
    <row r="1093" spans="13:46" x14ac:dyDescent="0.35">
      <c r="M1093"/>
      <c r="AC1093"/>
      <c r="AF1093">
        <v>263</v>
      </c>
      <c r="AG1093">
        <v>144227</v>
      </c>
      <c r="AH1093">
        <v>1791</v>
      </c>
      <c r="AI1093">
        <v>11</v>
      </c>
      <c r="AJ1093">
        <v>11</v>
      </c>
      <c r="AK1093">
        <v>96</v>
      </c>
      <c r="AM1093" s="23" t="s">
        <v>27</v>
      </c>
      <c r="AN1093" s="23" t="s">
        <v>659</v>
      </c>
      <c r="AO1093" s="23">
        <v>2717</v>
      </c>
      <c r="AQ1093" s="23">
        <v>310</v>
      </c>
      <c r="AR1093" s="29">
        <v>106</v>
      </c>
      <c r="AS1093" s="23">
        <v>95</v>
      </c>
    </row>
    <row r="1094" spans="13:46" x14ac:dyDescent="0.35">
      <c r="M1094"/>
      <c r="AC1094"/>
      <c r="AF1094">
        <v>263</v>
      </c>
      <c r="AG1094">
        <v>144227</v>
      </c>
      <c r="AH1094">
        <v>1791</v>
      </c>
      <c r="AI1094">
        <v>11</v>
      </c>
      <c r="AJ1094">
        <v>11</v>
      </c>
      <c r="AK1094">
        <v>96</v>
      </c>
      <c r="AM1094" s="23" t="s">
        <v>36</v>
      </c>
      <c r="AN1094" s="23" t="s">
        <v>44</v>
      </c>
      <c r="AO1094" s="23">
        <v>2738</v>
      </c>
      <c r="AQ1094" s="23">
        <v>17</v>
      </c>
      <c r="AR1094" s="29">
        <v>6449</v>
      </c>
      <c r="AS1094" s="23">
        <v>41</v>
      </c>
    </row>
    <row r="1095" spans="13:46" x14ac:dyDescent="0.35">
      <c r="M1095"/>
      <c r="AC1095"/>
      <c r="AF1095">
        <v>263</v>
      </c>
      <c r="AG1095">
        <v>144227</v>
      </c>
      <c r="AH1095">
        <v>1791</v>
      </c>
      <c r="AI1095">
        <v>11</v>
      </c>
      <c r="AJ1095">
        <v>11</v>
      </c>
      <c r="AK1095">
        <v>96</v>
      </c>
      <c r="AM1095" t="s">
        <v>228</v>
      </c>
      <c r="AN1095" t="s">
        <v>271</v>
      </c>
      <c r="AO1095" s="23">
        <v>2741</v>
      </c>
      <c r="AQ1095" s="23">
        <v>287</v>
      </c>
      <c r="AR1095" s="29">
        <v>10996</v>
      </c>
      <c r="AS1095" s="23">
        <v>25</v>
      </c>
    </row>
    <row r="1096" spans="13:46" x14ac:dyDescent="0.35">
      <c r="M1096"/>
      <c r="AC1096"/>
      <c r="AF1096">
        <v>263</v>
      </c>
      <c r="AG1096">
        <v>144227</v>
      </c>
      <c r="AH1096">
        <v>1791</v>
      </c>
      <c r="AI1096">
        <v>11</v>
      </c>
      <c r="AJ1096">
        <v>14</v>
      </c>
      <c r="AK1096">
        <v>98</v>
      </c>
      <c r="AM1096" t="s">
        <v>228</v>
      </c>
      <c r="AN1096" t="s">
        <v>271</v>
      </c>
      <c r="AO1096" s="23">
        <v>2742</v>
      </c>
      <c r="AQ1096" s="23">
        <v>287</v>
      </c>
      <c r="AR1096" s="29">
        <v>1728</v>
      </c>
      <c r="AS1096" s="23">
        <v>62</v>
      </c>
    </row>
    <row r="1097" spans="13:46" x14ac:dyDescent="0.35">
      <c r="M1097"/>
      <c r="AC1097"/>
      <c r="AF1097">
        <v>263</v>
      </c>
      <c r="AG1097">
        <v>144227</v>
      </c>
      <c r="AH1097">
        <v>1791</v>
      </c>
      <c r="AI1097">
        <v>11</v>
      </c>
      <c r="AJ1097">
        <v>14</v>
      </c>
      <c r="AK1097">
        <v>98</v>
      </c>
      <c r="AM1097" t="s">
        <v>228</v>
      </c>
      <c r="AN1097" t="s">
        <v>271</v>
      </c>
      <c r="AO1097" s="23">
        <v>2743</v>
      </c>
      <c r="AQ1097" s="23">
        <v>287</v>
      </c>
      <c r="AR1097" s="29">
        <v>5902</v>
      </c>
      <c r="AS1097" s="23">
        <v>73</v>
      </c>
    </row>
    <row r="1098" spans="13:46" x14ac:dyDescent="0.35">
      <c r="M1098"/>
      <c r="AC1098"/>
      <c r="AF1098">
        <v>263</v>
      </c>
      <c r="AG1098">
        <v>144227</v>
      </c>
      <c r="AH1098">
        <v>1791</v>
      </c>
      <c r="AI1098">
        <v>11</v>
      </c>
      <c r="AJ1098">
        <v>14</v>
      </c>
      <c r="AK1098">
        <v>98</v>
      </c>
      <c r="AM1098" t="s">
        <v>228</v>
      </c>
      <c r="AN1098" t="s">
        <v>271</v>
      </c>
      <c r="AO1098" s="23">
        <v>2744</v>
      </c>
      <c r="AQ1098" s="23">
        <v>287</v>
      </c>
      <c r="AR1098" s="29">
        <v>6283</v>
      </c>
      <c r="AS1098" s="23">
        <v>66</v>
      </c>
    </row>
    <row r="1099" spans="13:46" x14ac:dyDescent="0.35">
      <c r="M1099"/>
      <c r="AC1099"/>
      <c r="AF1099">
        <v>263</v>
      </c>
      <c r="AG1099">
        <v>144227</v>
      </c>
      <c r="AH1099">
        <v>1791</v>
      </c>
      <c r="AI1099">
        <v>11</v>
      </c>
      <c r="AJ1099">
        <v>15</v>
      </c>
      <c r="AK1099">
        <v>98</v>
      </c>
      <c r="AM1099" s="23" t="s">
        <v>26</v>
      </c>
      <c r="AN1099" s="23" t="s">
        <v>372</v>
      </c>
      <c r="AO1099" s="23">
        <v>2745</v>
      </c>
      <c r="AQ1099" s="23">
        <v>116</v>
      </c>
      <c r="AR1099" s="29">
        <v>1000</v>
      </c>
      <c r="AS1099" s="23">
        <v>0</v>
      </c>
    </row>
    <row r="1100" spans="13:46" x14ac:dyDescent="0.35">
      <c r="M1100"/>
      <c r="AC1100"/>
      <c r="AF1100">
        <v>263</v>
      </c>
      <c r="AG1100">
        <v>144227</v>
      </c>
      <c r="AH1100">
        <v>1791</v>
      </c>
      <c r="AI1100">
        <v>11</v>
      </c>
      <c r="AJ1100">
        <v>15</v>
      </c>
      <c r="AK1100">
        <v>98</v>
      </c>
      <c r="AM1100" s="23" t="s">
        <v>37</v>
      </c>
      <c r="AN1100" s="23" t="s">
        <v>587</v>
      </c>
      <c r="AO1100" s="23">
        <v>2746</v>
      </c>
      <c r="AQ1100" s="23">
        <v>229</v>
      </c>
      <c r="AR1100" s="29">
        <v>518</v>
      </c>
      <c r="AS1100" s="23">
        <v>56</v>
      </c>
      <c r="AT1100" s="39"/>
    </row>
    <row r="1101" spans="13:46" x14ac:dyDescent="0.35">
      <c r="M1101"/>
      <c r="AC1101"/>
      <c r="AF1101">
        <v>263</v>
      </c>
      <c r="AG1101">
        <v>144227</v>
      </c>
      <c r="AH1101">
        <v>1791</v>
      </c>
      <c r="AI1101">
        <v>11</v>
      </c>
      <c r="AJ1101">
        <v>15</v>
      </c>
      <c r="AK1101">
        <v>98</v>
      </c>
      <c r="AM1101" s="23" t="s">
        <v>148</v>
      </c>
      <c r="AN1101" s="23" t="s">
        <v>149</v>
      </c>
      <c r="AO1101" s="23">
        <v>2747</v>
      </c>
      <c r="AQ1101" s="23">
        <v>107</v>
      </c>
      <c r="AR1101" s="29">
        <v>31</v>
      </c>
      <c r="AS1101" s="23">
        <v>27</v>
      </c>
    </row>
    <row r="1102" spans="13:46" x14ac:dyDescent="0.35">
      <c r="M1102"/>
      <c r="AC1102"/>
      <c r="AF1102">
        <v>263</v>
      </c>
      <c r="AG1102">
        <v>144227</v>
      </c>
      <c r="AH1102">
        <v>1791</v>
      </c>
      <c r="AI1102">
        <v>11</v>
      </c>
      <c r="AJ1102">
        <v>15</v>
      </c>
      <c r="AK1102">
        <v>98</v>
      </c>
      <c r="AM1102" s="23" t="s">
        <v>148</v>
      </c>
      <c r="AN1102" s="23" t="s">
        <v>149</v>
      </c>
      <c r="AO1102" s="23">
        <v>2748</v>
      </c>
      <c r="AQ1102" s="23">
        <v>107</v>
      </c>
      <c r="AR1102" s="29">
        <v>922</v>
      </c>
      <c r="AS1102" s="23">
        <v>29</v>
      </c>
    </row>
    <row r="1103" spans="13:46" x14ac:dyDescent="0.35">
      <c r="M1103"/>
      <c r="AC1103"/>
      <c r="AF1103">
        <v>263</v>
      </c>
      <c r="AG1103">
        <v>144227</v>
      </c>
      <c r="AH1103">
        <v>1791</v>
      </c>
      <c r="AI1103">
        <v>11</v>
      </c>
      <c r="AJ1103">
        <v>15</v>
      </c>
      <c r="AK1103">
        <v>98</v>
      </c>
      <c r="AM1103" s="23" t="s">
        <v>148</v>
      </c>
      <c r="AN1103" s="23" t="s">
        <v>149</v>
      </c>
      <c r="AO1103" s="23">
        <v>2749</v>
      </c>
      <c r="AQ1103" s="23">
        <v>107</v>
      </c>
      <c r="AR1103" s="29">
        <v>8673</v>
      </c>
      <c r="AS1103" s="23">
        <v>2</v>
      </c>
    </row>
    <row r="1104" spans="13:46" x14ac:dyDescent="0.35">
      <c r="M1104"/>
      <c r="AC1104"/>
      <c r="AF1104">
        <v>263</v>
      </c>
      <c r="AG1104">
        <v>144227</v>
      </c>
      <c r="AH1104">
        <v>1791</v>
      </c>
      <c r="AI1104">
        <v>11</v>
      </c>
      <c r="AJ1104">
        <v>15</v>
      </c>
      <c r="AK1104">
        <v>98</v>
      </c>
      <c r="AM1104" s="23" t="s">
        <v>42</v>
      </c>
      <c r="AN1104" s="23" t="s">
        <v>660</v>
      </c>
      <c r="AO1104" s="23">
        <v>2752</v>
      </c>
      <c r="AQ1104" s="23">
        <v>311</v>
      </c>
      <c r="AR1104" s="29">
        <v>545</v>
      </c>
      <c r="AS1104" s="23">
        <v>12</v>
      </c>
    </row>
    <row r="1105" spans="13:45" x14ac:dyDescent="0.35">
      <c r="M1105"/>
      <c r="AC1105"/>
      <c r="AF1105">
        <v>263</v>
      </c>
      <c r="AG1105">
        <v>144227</v>
      </c>
      <c r="AH1105">
        <v>1791</v>
      </c>
      <c r="AI1105">
        <v>11</v>
      </c>
      <c r="AJ1105">
        <v>15</v>
      </c>
      <c r="AK1105">
        <v>98</v>
      </c>
      <c r="AM1105" s="23" t="s">
        <v>499</v>
      </c>
      <c r="AN1105" s="23" t="s">
        <v>500</v>
      </c>
      <c r="AO1105" s="23">
        <v>2753</v>
      </c>
      <c r="AQ1105" s="23">
        <v>87</v>
      </c>
      <c r="AR1105" s="29">
        <v>288</v>
      </c>
      <c r="AS1105" s="23">
        <v>0</v>
      </c>
    </row>
    <row r="1106" spans="13:45" x14ac:dyDescent="0.35">
      <c r="M1106"/>
      <c r="AC1106"/>
      <c r="AF1106">
        <v>263</v>
      </c>
      <c r="AG1106">
        <v>144227</v>
      </c>
      <c r="AH1106">
        <v>1791</v>
      </c>
      <c r="AI1106">
        <v>11</v>
      </c>
      <c r="AJ1106">
        <v>16</v>
      </c>
      <c r="AK1106">
        <v>98</v>
      </c>
      <c r="AM1106" s="23" t="s">
        <v>37</v>
      </c>
      <c r="AN1106" s="23" t="s">
        <v>587</v>
      </c>
      <c r="AO1106" s="23">
        <v>2758</v>
      </c>
      <c r="AQ1106" s="23">
        <v>229</v>
      </c>
      <c r="AR1106" s="29">
        <v>585</v>
      </c>
      <c r="AS1106" s="23">
        <v>19</v>
      </c>
    </row>
    <row r="1107" spans="13:45" x14ac:dyDescent="0.35">
      <c r="M1107"/>
      <c r="AC1107"/>
      <c r="AF1107">
        <v>263</v>
      </c>
      <c r="AG1107">
        <v>144227</v>
      </c>
      <c r="AH1107">
        <v>1791</v>
      </c>
      <c r="AI1107">
        <v>11</v>
      </c>
      <c r="AJ1107">
        <v>16</v>
      </c>
      <c r="AK1107">
        <v>98</v>
      </c>
      <c r="AM1107" s="23" t="s">
        <v>153</v>
      </c>
      <c r="AO1107" s="23">
        <v>2759</v>
      </c>
      <c r="AQ1107" s="23">
        <v>24</v>
      </c>
      <c r="AR1107" s="29">
        <v>37</v>
      </c>
      <c r="AS1107" s="23">
        <v>2</v>
      </c>
    </row>
    <row r="1108" spans="13:45" x14ac:dyDescent="0.35">
      <c r="M1108"/>
      <c r="AC1108"/>
      <c r="AF1108">
        <v>263</v>
      </c>
      <c r="AG1108">
        <v>144231</v>
      </c>
      <c r="AH1108">
        <v>1791</v>
      </c>
      <c r="AI1108">
        <v>11</v>
      </c>
      <c r="AJ1108">
        <v>17</v>
      </c>
      <c r="AK1108">
        <v>98</v>
      </c>
      <c r="AM1108" s="23" t="s">
        <v>104</v>
      </c>
      <c r="AN1108" t="s">
        <v>577</v>
      </c>
      <c r="AO1108" s="23">
        <v>2760</v>
      </c>
      <c r="AQ1108" s="23">
        <v>213</v>
      </c>
      <c r="AR1108" s="29">
        <v>1850</v>
      </c>
      <c r="AS1108" s="23">
        <v>99</v>
      </c>
    </row>
    <row r="1109" spans="13:45" x14ac:dyDescent="0.35">
      <c r="M1109"/>
      <c r="AC1109"/>
      <c r="AF1109">
        <v>263</v>
      </c>
      <c r="AG1109">
        <v>144231</v>
      </c>
      <c r="AH1109">
        <v>1791</v>
      </c>
      <c r="AI1109">
        <v>11</v>
      </c>
      <c r="AJ1109">
        <v>17</v>
      </c>
      <c r="AK1109">
        <v>98</v>
      </c>
      <c r="AM1109" s="23" t="s">
        <v>53</v>
      </c>
      <c r="AN1109" t="s">
        <v>91</v>
      </c>
      <c r="AO1109" s="23">
        <v>2761</v>
      </c>
      <c r="AQ1109" s="23">
        <v>267</v>
      </c>
      <c r="AR1109" s="29">
        <v>985</v>
      </c>
      <c r="AS1109" s="23">
        <v>0</v>
      </c>
    </row>
    <row r="1110" spans="13:45" x14ac:dyDescent="0.35">
      <c r="M1110"/>
      <c r="AC1110"/>
      <c r="AF1110">
        <v>263</v>
      </c>
      <c r="AG1110">
        <v>144231</v>
      </c>
      <c r="AH1110">
        <v>1791</v>
      </c>
      <c r="AI1110">
        <v>11</v>
      </c>
      <c r="AJ1110">
        <v>17</v>
      </c>
      <c r="AK1110">
        <v>98</v>
      </c>
      <c r="AL1110" t="s">
        <v>23</v>
      </c>
      <c r="AM1110" s="23" t="s">
        <v>26</v>
      </c>
      <c r="AN1110" t="s">
        <v>638</v>
      </c>
      <c r="AO1110" s="23">
        <v>2762</v>
      </c>
      <c r="AQ1110" s="23">
        <v>312</v>
      </c>
      <c r="AR1110" s="29">
        <v>230</v>
      </c>
      <c r="AS1110" s="23">
        <v>20</v>
      </c>
    </row>
    <row r="1111" spans="13:45" x14ac:dyDescent="0.35">
      <c r="M1111"/>
      <c r="AC1111"/>
      <c r="AF1111">
        <v>263</v>
      </c>
      <c r="AG1111">
        <v>144231</v>
      </c>
      <c r="AH1111">
        <v>1791</v>
      </c>
      <c r="AI1111">
        <v>11</v>
      </c>
      <c r="AJ1111">
        <v>17</v>
      </c>
      <c r="AK1111">
        <v>99</v>
      </c>
      <c r="AM1111" s="23" t="s">
        <v>233</v>
      </c>
      <c r="AN1111" t="s">
        <v>219</v>
      </c>
      <c r="AO1111" s="23">
        <v>2767</v>
      </c>
      <c r="AQ1111" s="23">
        <v>291</v>
      </c>
      <c r="AR1111" s="29">
        <v>2094</v>
      </c>
      <c r="AS1111" s="23">
        <v>20</v>
      </c>
    </row>
    <row r="1112" spans="13:45" x14ac:dyDescent="0.35">
      <c r="M1112"/>
      <c r="AC1112"/>
      <c r="AF1112">
        <v>263</v>
      </c>
      <c r="AG1112">
        <v>144231</v>
      </c>
      <c r="AH1112">
        <v>1791</v>
      </c>
      <c r="AI1112">
        <v>11</v>
      </c>
      <c r="AJ1112">
        <v>18</v>
      </c>
      <c r="AK1112">
        <v>99</v>
      </c>
      <c r="AM1112" s="23" t="s">
        <v>233</v>
      </c>
      <c r="AN1112" t="s">
        <v>219</v>
      </c>
      <c r="AO1112" s="23">
        <v>2768</v>
      </c>
      <c r="AQ1112" s="23">
        <v>291</v>
      </c>
      <c r="AR1112" s="29">
        <v>464</v>
      </c>
      <c r="AS1112" s="23">
        <v>60</v>
      </c>
    </row>
    <row r="1113" spans="13:45" x14ac:dyDescent="0.35">
      <c r="M1113"/>
      <c r="AC1113"/>
      <c r="AF1113">
        <v>263</v>
      </c>
      <c r="AG1113">
        <v>144231</v>
      </c>
      <c r="AH1113">
        <v>1791</v>
      </c>
      <c r="AI1113">
        <v>11</v>
      </c>
      <c r="AJ1113">
        <v>18</v>
      </c>
      <c r="AK1113">
        <v>99</v>
      </c>
      <c r="AM1113" s="23" t="s">
        <v>233</v>
      </c>
      <c r="AN1113" t="s">
        <v>219</v>
      </c>
      <c r="AO1113" s="23">
        <v>2769</v>
      </c>
      <c r="AQ1113" s="23">
        <v>291</v>
      </c>
      <c r="AR1113" s="29">
        <v>109</v>
      </c>
      <c r="AS1113" s="23">
        <v>62</v>
      </c>
    </row>
    <row r="1114" spans="13:45" x14ac:dyDescent="0.35">
      <c r="M1114"/>
      <c r="AC1114"/>
      <c r="AF1114">
        <v>263</v>
      </c>
      <c r="AG1114">
        <v>144231</v>
      </c>
      <c r="AH1114">
        <v>1791</v>
      </c>
      <c r="AI1114">
        <v>11</v>
      </c>
      <c r="AJ1114">
        <v>18</v>
      </c>
      <c r="AK1114">
        <v>99</v>
      </c>
      <c r="AM1114" s="23" t="s">
        <v>233</v>
      </c>
      <c r="AN1114" t="s">
        <v>333</v>
      </c>
      <c r="AO1114" s="23">
        <v>2770</v>
      </c>
      <c r="AQ1114" s="23">
        <v>312</v>
      </c>
      <c r="AR1114" s="29">
        <v>53</v>
      </c>
      <c r="AS1114" s="23">
        <v>93</v>
      </c>
    </row>
    <row r="1115" spans="13:45" x14ac:dyDescent="0.35">
      <c r="M1115"/>
      <c r="AC1115"/>
      <c r="AF1115">
        <v>263</v>
      </c>
      <c r="AG1115">
        <v>144231</v>
      </c>
      <c r="AH1115">
        <v>1791</v>
      </c>
      <c r="AI1115">
        <v>11</v>
      </c>
      <c r="AJ1115">
        <v>18</v>
      </c>
      <c r="AK1115">
        <v>99</v>
      </c>
      <c r="AM1115" s="23" t="s">
        <v>43</v>
      </c>
      <c r="AN1115" t="s">
        <v>568</v>
      </c>
      <c r="AO1115" s="23">
        <v>2771</v>
      </c>
      <c r="AQ1115" s="23">
        <v>196</v>
      </c>
      <c r="AR1115" s="29">
        <v>1500</v>
      </c>
      <c r="AS1115" s="23">
        <v>0</v>
      </c>
    </row>
    <row r="1116" spans="13:45" x14ac:dyDescent="0.35">
      <c r="M1116"/>
      <c r="AC1116"/>
      <c r="AF1116">
        <v>263</v>
      </c>
      <c r="AG1116">
        <v>144231</v>
      </c>
      <c r="AH1116">
        <v>1791</v>
      </c>
      <c r="AI1116">
        <v>11</v>
      </c>
      <c r="AJ1116">
        <v>18</v>
      </c>
      <c r="AK1116">
        <v>99</v>
      </c>
      <c r="AM1116" t="s">
        <v>228</v>
      </c>
      <c r="AN1116" t="s">
        <v>271</v>
      </c>
      <c r="AO1116" s="23">
        <v>2773</v>
      </c>
      <c r="AQ1116" s="23">
        <v>287</v>
      </c>
      <c r="AR1116" s="29">
        <v>38871</v>
      </c>
      <c r="AS1116" s="23">
        <v>17</v>
      </c>
    </row>
    <row r="1117" spans="13:45" x14ac:dyDescent="0.35">
      <c r="M1117"/>
      <c r="AC1117"/>
      <c r="AF1117">
        <v>263</v>
      </c>
      <c r="AG1117">
        <v>144231</v>
      </c>
      <c r="AH1117">
        <v>1791</v>
      </c>
      <c r="AI1117">
        <v>11</v>
      </c>
      <c r="AJ1117">
        <v>18</v>
      </c>
      <c r="AK1117">
        <v>99</v>
      </c>
      <c r="AM1117" t="s">
        <v>228</v>
      </c>
      <c r="AN1117" t="s">
        <v>271</v>
      </c>
      <c r="AO1117" s="23">
        <v>2774</v>
      </c>
      <c r="AQ1117" s="23">
        <v>287</v>
      </c>
      <c r="AR1117" s="29">
        <v>2202</v>
      </c>
      <c r="AS1117" s="23">
        <v>82</v>
      </c>
    </row>
    <row r="1118" spans="13:45" x14ac:dyDescent="0.35">
      <c r="M1118"/>
      <c r="AC1118"/>
      <c r="AF1118">
        <v>263</v>
      </c>
      <c r="AG1118">
        <v>144231</v>
      </c>
      <c r="AH1118">
        <v>1791</v>
      </c>
      <c r="AI1118">
        <v>11</v>
      </c>
      <c r="AJ1118">
        <v>18</v>
      </c>
      <c r="AK1118">
        <v>99</v>
      </c>
      <c r="AM1118" s="23" t="s">
        <v>35</v>
      </c>
      <c r="AN1118" t="s">
        <v>661</v>
      </c>
      <c r="AO1118" s="23">
        <v>2775</v>
      </c>
      <c r="AQ1118" s="23">
        <v>313</v>
      </c>
      <c r="AR1118" s="29">
        <v>26</v>
      </c>
      <c r="AS1118" s="23">
        <v>37</v>
      </c>
    </row>
    <row r="1119" spans="13:45" x14ac:dyDescent="0.35">
      <c r="M1119"/>
      <c r="AC1119"/>
      <c r="AF1119">
        <v>263</v>
      </c>
      <c r="AG1119">
        <v>144231</v>
      </c>
      <c r="AH1119">
        <v>1791</v>
      </c>
      <c r="AI1119">
        <v>11</v>
      </c>
      <c r="AJ1119">
        <v>18</v>
      </c>
      <c r="AK1119">
        <v>99</v>
      </c>
      <c r="AM1119" s="23" t="s">
        <v>179</v>
      </c>
      <c r="AN1119" t="s">
        <v>180</v>
      </c>
      <c r="AO1119" s="23">
        <v>2794</v>
      </c>
      <c r="AQ1119" s="23">
        <v>256</v>
      </c>
      <c r="AR1119" s="29">
        <v>1895</v>
      </c>
      <c r="AS1119" s="23">
        <v>3</v>
      </c>
    </row>
    <row r="1120" spans="13:45" x14ac:dyDescent="0.35">
      <c r="M1120"/>
      <c r="AC1120"/>
      <c r="AF1120">
        <v>263</v>
      </c>
      <c r="AG1120">
        <v>144231</v>
      </c>
      <c r="AH1120">
        <v>1791</v>
      </c>
      <c r="AI1120">
        <v>11</v>
      </c>
      <c r="AJ1120">
        <v>19</v>
      </c>
      <c r="AK1120">
        <v>99</v>
      </c>
      <c r="AM1120" s="27" t="s">
        <v>379</v>
      </c>
      <c r="AN1120" s="27" t="s">
        <v>378</v>
      </c>
      <c r="AO1120" s="27">
        <v>2795</v>
      </c>
      <c r="AP1120" s="27"/>
      <c r="AQ1120" s="27">
        <v>76</v>
      </c>
      <c r="AR1120" s="26">
        <v>28557</v>
      </c>
      <c r="AS1120" s="27">
        <v>39</v>
      </c>
    </row>
    <row r="1121" spans="13:45" x14ac:dyDescent="0.35">
      <c r="M1121"/>
      <c r="AC1121"/>
      <c r="AF1121">
        <v>263</v>
      </c>
      <c r="AG1121">
        <v>144231</v>
      </c>
      <c r="AH1121">
        <v>1791</v>
      </c>
      <c r="AI1121">
        <v>11</v>
      </c>
      <c r="AJ1121">
        <v>21</v>
      </c>
      <c r="AK1121">
        <v>101</v>
      </c>
      <c r="AM1121" s="23" t="s">
        <v>185</v>
      </c>
      <c r="AN1121" t="s">
        <v>288</v>
      </c>
      <c r="AO1121" s="23">
        <v>2790</v>
      </c>
      <c r="AQ1121" s="23">
        <v>26</v>
      </c>
      <c r="AR1121" s="29">
        <v>713</v>
      </c>
      <c r="AS1121" s="23">
        <v>79</v>
      </c>
    </row>
    <row r="1122" spans="13:45" x14ac:dyDescent="0.35">
      <c r="M1122"/>
      <c r="AC1122"/>
      <c r="AF1122">
        <v>263</v>
      </c>
      <c r="AG1122">
        <v>144231</v>
      </c>
      <c r="AH1122">
        <v>1791</v>
      </c>
      <c r="AI1122">
        <v>11</v>
      </c>
      <c r="AJ1122">
        <v>21</v>
      </c>
      <c r="AK1122">
        <v>101</v>
      </c>
      <c r="AM1122" s="23" t="s">
        <v>185</v>
      </c>
      <c r="AN1122" t="s">
        <v>288</v>
      </c>
      <c r="AO1122" s="23">
        <v>2797</v>
      </c>
      <c r="AQ1122" s="23">
        <v>26</v>
      </c>
      <c r="AR1122" s="29">
        <v>112</v>
      </c>
      <c r="AS1122" s="23">
        <v>51</v>
      </c>
    </row>
    <row r="1123" spans="13:45" x14ac:dyDescent="0.35">
      <c r="M1123"/>
      <c r="AC1123"/>
      <c r="AF1123">
        <v>263</v>
      </c>
      <c r="AG1123">
        <v>144231</v>
      </c>
      <c r="AH1123">
        <v>1791</v>
      </c>
      <c r="AI1123">
        <v>11</v>
      </c>
      <c r="AJ1123">
        <v>21</v>
      </c>
      <c r="AK1123">
        <v>101</v>
      </c>
      <c r="AM1123" s="23" t="s">
        <v>28</v>
      </c>
      <c r="AN1123" t="s">
        <v>29</v>
      </c>
      <c r="AO1123" s="23">
        <v>2798</v>
      </c>
      <c r="AQ1123" s="23">
        <v>30</v>
      </c>
      <c r="AR1123" s="29">
        <v>129</v>
      </c>
      <c r="AS1123" s="23">
        <v>51</v>
      </c>
    </row>
    <row r="1124" spans="13:45" x14ac:dyDescent="0.35">
      <c r="M1124"/>
      <c r="AC1124"/>
      <c r="AF1124">
        <v>263</v>
      </c>
      <c r="AG1124">
        <v>144231</v>
      </c>
      <c r="AH1124">
        <v>1791</v>
      </c>
      <c r="AI1124">
        <v>11</v>
      </c>
      <c r="AJ1124">
        <v>21</v>
      </c>
      <c r="AK1124">
        <v>101</v>
      </c>
      <c r="AM1124" s="23" t="s">
        <v>27</v>
      </c>
      <c r="AN1124" t="s">
        <v>381</v>
      </c>
      <c r="AO1124" s="23">
        <v>2799</v>
      </c>
      <c r="AQ1124" s="23">
        <v>77</v>
      </c>
      <c r="AR1124" s="29">
        <v>167</v>
      </c>
      <c r="AS1124" s="23">
        <v>50</v>
      </c>
    </row>
    <row r="1125" spans="13:45" x14ac:dyDescent="0.35">
      <c r="M1125"/>
      <c r="AC1125"/>
      <c r="AF1125">
        <v>263</v>
      </c>
      <c r="AG1125">
        <v>144231</v>
      </c>
      <c r="AH1125">
        <v>1791</v>
      </c>
      <c r="AI1125">
        <v>11</v>
      </c>
      <c r="AJ1125">
        <v>22</v>
      </c>
      <c r="AK1125">
        <v>101</v>
      </c>
      <c r="AM1125" s="23" t="s">
        <v>104</v>
      </c>
      <c r="AN1125" t="s">
        <v>577</v>
      </c>
      <c r="AO1125" s="23">
        <v>2800</v>
      </c>
      <c r="AQ1125" s="23">
        <v>213</v>
      </c>
      <c r="AR1125" s="29">
        <v>73</v>
      </c>
      <c r="AS1125" s="23">
        <v>0</v>
      </c>
    </row>
    <row r="1126" spans="13:45" x14ac:dyDescent="0.35">
      <c r="M1126"/>
      <c r="AC1126"/>
      <c r="AF1126">
        <v>316</v>
      </c>
      <c r="AG1126">
        <v>144252</v>
      </c>
      <c r="AH1126">
        <v>1791</v>
      </c>
      <c r="AI1126">
        <v>11</v>
      </c>
      <c r="AJ1126">
        <v>22</v>
      </c>
      <c r="AK1126">
        <v>101</v>
      </c>
      <c r="AL1126" t="s">
        <v>23</v>
      </c>
      <c r="AM1126" s="23" t="s">
        <v>104</v>
      </c>
      <c r="AN1126" t="s">
        <v>577</v>
      </c>
      <c r="AO1126" s="23">
        <v>2801</v>
      </c>
      <c r="AQ1126" s="23">
        <v>213</v>
      </c>
      <c r="AR1126" s="29">
        <v>1997</v>
      </c>
      <c r="AS1126" s="23">
        <v>45</v>
      </c>
    </row>
    <row r="1127" spans="13:45" x14ac:dyDescent="0.35">
      <c r="M1127"/>
      <c r="AC1127"/>
      <c r="AF1127">
        <v>316</v>
      </c>
      <c r="AG1127">
        <v>144252</v>
      </c>
      <c r="AH1127">
        <v>1791</v>
      </c>
      <c r="AI1127">
        <v>11</v>
      </c>
      <c r="AJ1127">
        <v>22</v>
      </c>
      <c r="AK1127">
        <v>101</v>
      </c>
      <c r="AL1127" t="s">
        <v>23</v>
      </c>
      <c r="AM1127" s="23" t="s">
        <v>26</v>
      </c>
      <c r="AN1127" t="s">
        <v>662</v>
      </c>
      <c r="AO1127" s="23">
        <v>2810</v>
      </c>
      <c r="AQ1127" s="23">
        <v>318</v>
      </c>
      <c r="AR1127" s="29">
        <v>166</v>
      </c>
      <c r="AS1127" s="23">
        <v>77</v>
      </c>
    </row>
    <row r="1128" spans="13:45" x14ac:dyDescent="0.35">
      <c r="M1128"/>
      <c r="AC1128"/>
      <c r="AF1128">
        <v>316</v>
      </c>
      <c r="AG1128">
        <v>144252</v>
      </c>
      <c r="AH1128">
        <v>1791</v>
      </c>
      <c r="AI1128">
        <v>11</v>
      </c>
      <c r="AJ1128">
        <v>22</v>
      </c>
      <c r="AK1128">
        <v>101</v>
      </c>
      <c r="AL1128" t="s">
        <v>23</v>
      </c>
      <c r="AM1128" t="s">
        <v>403</v>
      </c>
      <c r="AN1128" t="s">
        <v>1106</v>
      </c>
      <c r="AO1128" s="23">
        <v>2812</v>
      </c>
      <c r="AQ1128" s="23">
        <v>94</v>
      </c>
      <c r="AR1128" s="29">
        <v>1478</v>
      </c>
      <c r="AS1128" s="23">
        <v>39</v>
      </c>
    </row>
    <row r="1129" spans="13:45" x14ac:dyDescent="0.35">
      <c r="M1129"/>
      <c r="AC1129"/>
      <c r="AF1129">
        <v>316</v>
      </c>
      <c r="AG1129">
        <v>144252</v>
      </c>
      <c r="AH1129">
        <v>1791</v>
      </c>
      <c r="AI1129">
        <v>11</v>
      </c>
      <c r="AJ1129">
        <v>23</v>
      </c>
      <c r="AK1129">
        <v>102</v>
      </c>
      <c r="AM1129" s="23" t="s">
        <v>330</v>
      </c>
      <c r="AN1129" t="s">
        <v>513</v>
      </c>
      <c r="AO1129" s="23">
        <v>2813</v>
      </c>
      <c r="AQ1129" s="23">
        <v>198</v>
      </c>
      <c r="AR1129" s="29">
        <v>338</v>
      </c>
      <c r="AS1129" s="23">
        <v>50</v>
      </c>
    </row>
    <row r="1130" spans="13:45" x14ac:dyDescent="0.35">
      <c r="M1130"/>
      <c r="AC1130"/>
      <c r="AF1130">
        <v>316</v>
      </c>
      <c r="AG1130">
        <v>144252</v>
      </c>
      <c r="AH1130">
        <v>1791</v>
      </c>
      <c r="AI1130">
        <v>11</v>
      </c>
      <c r="AJ1130">
        <v>23</v>
      </c>
      <c r="AK1130">
        <v>102</v>
      </c>
      <c r="AM1130" s="23" t="s">
        <v>122</v>
      </c>
      <c r="AN1130" t="s">
        <v>663</v>
      </c>
      <c r="AO1130" s="23">
        <v>2820</v>
      </c>
      <c r="AQ1130" s="23">
        <v>320</v>
      </c>
      <c r="AR1130" s="29">
        <v>104</v>
      </c>
      <c r="AS1130" s="23">
        <v>65</v>
      </c>
    </row>
    <row r="1131" spans="13:45" x14ac:dyDescent="0.35">
      <c r="M1131"/>
      <c r="AC1131"/>
      <c r="AF1131">
        <v>316</v>
      </c>
      <c r="AG1131">
        <v>144252</v>
      </c>
      <c r="AH1131">
        <v>1791</v>
      </c>
      <c r="AI1131">
        <v>11</v>
      </c>
      <c r="AJ1131">
        <v>23</v>
      </c>
      <c r="AK1131">
        <v>102</v>
      </c>
      <c r="AM1131" s="23" t="s">
        <v>664</v>
      </c>
      <c r="AO1131" s="23">
        <v>2821</v>
      </c>
      <c r="AQ1131" s="23">
        <v>320</v>
      </c>
      <c r="AR1131" s="29">
        <v>4531</v>
      </c>
      <c r="AS1131" s="23">
        <v>76</v>
      </c>
    </row>
    <row r="1132" spans="13:45" x14ac:dyDescent="0.35">
      <c r="M1132"/>
      <c r="AC1132"/>
      <c r="AF1132">
        <v>316</v>
      </c>
      <c r="AG1132">
        <v>144252</v>
      </c>
      <c r="AH1132">
        <v>1791</v>
      </c>
      <c r="AI1132">
        <v>11</v>
      </c>
      <c r="AJ1132">
        <v>26</v>
      </c>
      <c r="AK1132">
        <v>103</v>
      </c>
      <c r="AM1132" s="23" t="s">
        <v>664</v>
      </c>
      <c r="AO1132" s="23">
        <v>2822</v>
      </c>
      <c r="AQ1132" s="23">
        <v>320</v>
      </c>
      <c r="AR1132" s="29">
        <v>111</v>
      </c>
      <c r="AS1132" s="23">
        <v>22</v>
      </c>
    </row>
    <row r="1133" spans="13:45" x14ac:dyDescent="0.35">
      <c r="M1133"/>
      <c r="AC1133"/>
      <c r="AF1133">
        <v>316</v>
      </c>
      <c r="AG1133">
        <v>144252</v>
      </c>
      <c r="AH1133">
        <v>1791</v>
      </c>
      <c r="AI1133">
        <v>11</v>
      </c>
      <c r="AJ1133">
        <v>26</v>
      </c>
      <c r="AK1133">
        <v>103</v>
      </c>
      <c r="AM1133" s="23" t="s">
        <v>557</v>
      </c>
      <c r="AO1133" s="23">
        <v>2823</v>
      </c>
      <c r="AQ1133" s="23">
        <v>207</v>
      </c>
      <c r="AR1133" s="29">
        <v>288</v>
      </c>
      <c r="AS1133" s="23">
        <v>45</v>
      </c>
    </row>
    <row r="1134" spans="13:45" x14ac:dyDescent="0.35">
      <c r="M1134"/>
      <c r="AC1134"/>
      <c r="AF1134">
        <v>316</v>
      </c>
      <c r="AG1134">
        <v>144252</v>
      </c>
      <c r="AH1134">
        <v>1791</v>
      </c>
      <c r="AI1134">
        <v>11</v>
      </c>
      <c r="AJ1134">
        <v>26</v>
      </c>
      <c r="AK1134">
        <v>103</v>
      </c>
      <c r="AM1134" s="23" t="s">
        <v>27</v>
      </c>
      <c r="AN1134" t="s">
        <v>665</v>
      </c>
      <c r="AO1134" s="23">
        <v>2824</v>
      </c>
      <c r="AQ1134" s="23">
        <v>62</v>
      </c>
      <c r="AR1134" s="29">
        <v>72</v>
      </c>
      <c r="AS1134" s="23">
        <v>0</v>
      </c>
    </row>
    <row r="1135" spans="13:45" x14ac:dyDescent="0.35">
      <c r="M1135"/>
      <c r="AC1135"/>
      <c r="AF1135">
        <v>316</v>
      </c>
      <c r="AG1135">
        <v>144252</v>
      </c>
      <c r="AH1135">
        <v>1791</v>
      </c>
      <c r="AI1135">
        <v>11</v>
      </c>
      <c r="AJ1135">
        <v>26</v>
      </c>
      <c r="AK1135">
        <v>103</v>
      </c>
      <c r="AM1135" s="23" t="s">
        <v>233</v>
      </c>
      <c r="AN1135" t="s">
        <v>219</v>
      </c>
      <c r="AO1135" s="23">
        <v>2825</v>
      </c>
      <c r="AQ1135" s="23">
        <v>312</v>
      </c>
      <c r="AR1135" s="29">
        <v>3377</v>
      </c>
      <c r="AS1135" s="23">
        <v>37</v>
      </c>
    </row>
    <row r="1136" spans="13:45" x14ac:dyDescent="0.35">
      <c r="M1136"/>
      <c r="AC1136"/>
      <c r="AF1136">
        <v>316</v>
      </c>
      <c r="AG1136">
        <v>144252</v>
      </c>
      <c r="AH1136">
        <v>1791</v>
      </c>
      <c r="AI1136">
        <v>11</v>
      </c>
      <c r="AJ1136">
        <v>26</v>
      </c>
      <c r="AK1136">
        <v>103</v>
      </c>
      <c r="AM1136" s="23" t="s">
        <v>506</v>
      </c>
      <c r="AN1136" t="s">
        <v>507</v>
      </c>
      <c r="AO1136" s="23">
        <v>2826</v>
      </c>
      <c r="AQ1136" s="23">
        <v>90</v>
      </c>
      <c r="AR1136" s="29">
        <v>1168</v>
      </c>
      <c r="AS1136" s="23">
        <v>81</v>
      </c>
    </row>
    <row r="1137" spans="13:46" x14ac:dyDescent="0.35">
      <c r="M1137"/>
      <c r="AC1137"/>
      <c r="AF1137">
        <v>316</v>
      </c>
      <c r="AG1137">
        <v>144252</v>
      </c>
      <c r="AH1137">
        <v>1791</v>
      </c>
      <c r="AI1137">
        <v>11</v>
      </c>
      <c r="AJ1137">
        <v>26</v>
      </c>
      <c r="AK1137">
        <v>103</v>
      </c>
      <c r="AM1137" s="23" t="s">
        <v>465</v>
      </c>
      <c r="AN1137" t="s">
        <v>466</v>
      </c>
      <c r="AO1137" s="23">
        <v>2827</v>
      </c>
      <c r="AQ1137" s="23">
        <v>129</v>
      </c>
      <c r="AR1137" s="29">
        <v>26</v>
      </c>
      <c r="AS1137" s="23">
        <v>51</v>
      </c>
    </row>
    <row r="1138" spans="13:46" x14ac:dyDescent="0.35">
      <c r="M1138"/>
      <c r="AC1138"/>
      <c r="AF1138">
        <v>316</v>
      </c>
      <c r="AG1138">
        <v>144252</v>
      </c>
      <c r="AH1138">
        <v>1791</v>
      </c>
      <c r="AI1138">
        <v>11</v>
      </c>
      <c r="AJ1138">
        <v>26</v>
      </c>
      <c r="AK1138">
        <v>103</v>
      </c>
      <c r="AM1138" s="23" t="s">
        <v>465</v>
      </c>
      <c r="AN1138" t="s">
        <v>466</v>
      </c>
      <c r="AO1138" s="23">
        <v>2828</v>
      </c>
      <c r="AQ1138" s="23">
        <v>129</v>
      </c>
      <c r="AR1138" s="29">
        <v>72</v>
      </c>
      <c r="AS1138" s="23">
        <v>28</v>
      </c>
    </row>
    <row r="1139" spans="13:46" x14ac:dyDescent="0.35">
      <c r="M1139"/>
      <c r="AC1139"/>
      <c r="AF1139">
        <v>316</v>
      </c>
      <c r="AG1139">
        <v>144252</v>
      </c>
      <c r="AH1139">
        <v>1791</v>
      </c>
      <c r="AI1139">
        <v>11</v>
      </c>
      <c r="AJ1139">
        <v>26</v>
      </c>
      <c r="AK1139">
        <v>103</v>
      </c>
      <c r="AM1139" s="23" t="s">
        <v>154</v>
      </c>
      <c r="AN1139" t="s">
        <v>339</v>
      </c>
      <c r="AO1139" s="23">
        <v>2829</v>
      </c>
      <c r="AQ1139" s="23">
        <v>18</v>
      </c>
      <c r="AR1139" s="29">
        <v>355</v>
      </c>
      <c r="AS1139" s="23">
        <v>53</v>
      </c>
      <c r="AT1139" s="39"/>
    </row>
    <row r="1140" spans="13:46" x14ac:dyDescent="0.35">
      <c r="M1140"/>
      <c r="AC1140"/>
      <c r="AF1140">
        <v>316</v>
      </c>
      <c r="AG1140">
        <v>144252</v>
      </c>
      <c r="AH1140">
        <v>1791</v>
      </c>
      <c r="AI1140">
        <v>11</v>
      </c>
      <c r="AJ1140">
        <v>26</v>
      </c>
      <c r="AK1140">
        <v>103</v>
      </c>
      <c r="AM1140" s="23" t="s">
        <v>154</v>
      </c>
      <c r="AN1140" t="s">
        <v>339</v>
      </c>
      <c r="AO1140" s="23">
        <v>2830</v>
      </c>
      <c r="AQ1140" s="23">
        <v>18</v>
      </c>
      <c r="AR1140" s="29">
        <v>156</v>
      </c>
      <c r="AS1140" s="23">
        <v>82</v>
      </c>
      <c r="AT1140" s="39"/>
    </row>
    <row r="1141" spans="13:46" x14ac:dyDescent="0.35">
      <c r="M1141"/>
      <c r="AC1141"/>
      <c r="AF1141">
        <v>316</v>
      </c>
      <c r="AG1141">
        <v>144252</v>
      </c>
      <c r="AH1141">
        <v>1791</v>
      </c>
      <c r="AI1141">
        <v>11</v>
      </c>
      <c r="AJ1141">
        <v>26</v>
      </c>
      <c r="AK1141">
        <v>103</v>
      </c>
      <c r="AM1141" s="23" t="s">
        <v>664</v>
      </c>
      <c r="AO1141" s="23">
        <v>2831</v>
      </c>
      <c r="AQ1141" s="23">
        <v>320</v>
      </c>
      <c r="AR1141" s="29">
        <v>318</v>
      </c>
      <c r="AS1141" s="23">
        <v>38</v>
      </c>
    </row>
    <row r="1142" spans="13:46" x14ac:dyDescent="0.35">
      <c r="M1142"/>
      <c r="AC1142"/>
      <c r="AF1142">
        <v>316</v>
      </c>
      <c r="AG1142">
        <v>144252</v>
      </c>
      <c r="AH1142">
        <v>1791</v>
      </c>
      <c r="AI1142">
        <v>11</v>
      </c>
      <c r="AJ1142">
        <v>26</v>
      </c>
      <c r="AK1142">
        <v>103</v>
      </c>
      <c r="AM1142" t="s">
        <v>228</v>
      </c>
      <c r="AN1142" t="s">
        <v>271</v>
      </c>
      <c r="AO1142" s="23">
        <v>2832</v>
      </c>
      <c r="AQ1142" s="23">
        <v>287</v>
      </c>
      <c r="AR1142" s="29">
        <v>2897</v>
      </c>
      <c r="AS1142" s="23">
        <v>67</v>
      </c>
    </row>
    <row r="1143" spans="13:46" x14ac:dyDescent="0.35">
      <c r="M1143"/>
      <c r="AC1143"/>
      <c r="AF1143">
        <v>316</v>
      </c>
      <c r="AG1143">
        <v>144252</v>
      </c>
      <c r="AH1143">
        <v>1791</v>
      </c>
      <c r="AI1143">
        <v>11</v>
      </c>
      <c r="AJ1143">
        <v>26</v>
      </c>
      <c r="AK1143">
        <v>103</v>
      </c>
      <c r="AM1143" t="s">
        <v>228</v>
      </c>
      <c r="AN1143" t="s">
        <v>271</v>
      </c>
      <c r="AO1143" s="23">
        <v>2833</v>
      </c>
      <c r="AQ1143" s="23">
        <v>287</v>
      </c>
      <c r="AR1143" s="29">
        <v>540</v>
      </c>
      <c r="AS1143" s="23">
        <v>0</v>
      </c>
    </row>
    <row r="1144" spans="13:46" x14ac:dyDescent="0.35">
      <c r="M1144"/>
      <c r="AC1144"/>
      <c r="AF1144">
        <v>316</v>
      </c>
      <c r="AG1144">
        <v>144256</v>
      </c>
      <c r="AH1144">
        <v>1791</v>
      </c>
      <c r="AI1144">
        <v>11</v>
      </c>
      <c r="AJ1144">
        <v>26</v>
      </c>
      <c r="AK1144">
        <v>103</v>
      </c>
      <c r="AM1144" s="23" t="s">
        <v>176</v>
      </c>
      <c r="AN1144" t="s">
        <v>618</v>
      </c>
      <c r="AO1144" s="23">
        <v>2848</v>
      </c>
      <c r="AQ1144" s="23">
        <v>267</v>
      </c>
      <c r="AR1144" s="29">
        <v>26</v>
      </c>
      <c r="AS1144" s="23">
        <v>64</v>
      </c>
    </row>
    <row r="1145" spans="13:46" x14ac:dyDescent="0.35">
      <c r="M1145"/>
      <c r="AC1145"/>
      <c r="AF1145">
        <v>316</v>
      </c>
      <c r="AG1145">
        <v>144256</v>
      </c>
      <c r="AH1145">
        <v>1791</v>
      </c>
      <c r="AI1145">
        <v>11</v>
      </c>
      <c r="AJ1145">
        <v>26</v>
      </c>
      <c r="AK1145">
        <v>103</v>
      </c>
      <c r="AM1145" t="s">
        <v>33</v>
      </c>
      <c r="AN1145" t="s">
        <v>201</v>
      </c>
      <c r="AO1145" s="23">
        <v>2849</v>
      </c>
      <c r="AQ1145" s="23">
        <v>324</v>
      </c>
      <c r="AR1145" s="29">
        <v>3635</v>
      </c>
      <c r="AS1145" s="23">
        <v>80</v>
      </c>
    </row>
    <row r="1146" spans="13:46" x14ac:dyDescent="0.35">
      <c r="M1146"/>
      <c r="AC1146"/>
      <c r="AF1146">
        <v>316</v>
      </c>
      <c r="AG1146">
        <v>144256</v>
      </c>
      <c r="AH1146">
        <v>1791</v>
      </c>
      <c r="AI1146">
        <v>11</v>
      </c>
      <c r="AJ1146">
        <v>29</v>
      </c>
      <c r="AK1146">
        <v>104</v>
      </c>
      <c r="AM1146" s="23" t="s">
        <v>642</v>
      </c>
      <c r="AN1146" t="s">
        <v>643</v>
      </c>
      <c r="AO1146" s="23">
        <v>2850</v>
      </c>
      <c r="AQ1146" s="23">
        <v>300</v>
      </c>
      <c r="AR1146" s="29">
        <v>135</v>
      </c>
      <c r="AS1146" s="23">
        <v>44</v>
      </c>
    </row>
    <row r="1147" spans="13:46" x14ac:dyDescent="0.35">
      <c r="M1147"/>
      <c r="AC1147"/>
      <c r="AF1147">
        <v>316</v>
      </c>
      <c r="AG1147">
        <v>144256</v>
      </c>
      <c r="AH1147">
        <v>1791</v>
      </c>
      <c r="AI1147">
        <v>11</v>
      </c>
      <c r="AJ1147">
        <v>29</v>
      </c>
      <c r="AK1147">
        <v>104</v>
      </c>
      <c r="AM1147" s="27" t="s">
        <v>35</v>
      </c>
      <c r="AN1147" s="27" t="s">
        <v>666</v>
      </c>
      <c r="AO1147" s="27">
        <v>2851</v>
      </c>
      <c r="AP1147" s="27"/>
      <c r="AQ1147" s="27">
        <v>391</v>
      </c>
      <c r="AR1147" s="26">
        <v>52310</v>
      </c>
      <c r="AS1147" s="27">
        <v>76</v>
      </c>
    </row>
    <row r="1148" spans="13:46" x14ac:dyDescent="0.35">
      <c r="M1148"/>
      <c r="AC1148"/>
      <c r="AF1148">
        <v>316</v>
      </c>
      <c r="AG1148">
        <v>144256</v>
      </c>
      <c r="AH1148">
        <v>1791</v>
      </c>
      <c r="AI1148">
        <v>11</v>
      </c>
      <c r="AJ1148">
        <v>29</v>
      </c>
      <c r="AK1148">
        <v>104</v>
      </c>
      <c r="AM1148" s="23" t="s">
        <v>403</v>
      </c>
      <c r="AN1148" t="s">
        <v>631</v>
      </c>
      <c r="AO1148" s="23">
        <v>2852</v>
      </c>
      <c r="AQ1148" s="23">
        <v>282</v>
      </c>
      <c r="AR1148" s="29">
        <v>145</v>
      </c>
      <c r="AS1148" s="23">
        <v>37</v>
      </c>
    </row>
    <row r="1149" spans="13:46" x14ac:dyDescent="0.35">
      <c r="M1149"/>
      <c r="AC1149"/>
      <c r="AF1149">
        <v>316</v>
      </c>
      <c r="AG1149">
        <v>144256</v>
      </c>
      <c r="AH1149">
        <v>1791</v>
      </c>
      <c r="AI1149">
        <v>11</v>
      </c>
      <c r="AJ1149">
        <v>29</v>
      </c>
      <c r="AK1149">
        <v>104</v>
      </c>
      <c r="AM1149" s="23" t="s">
        <v>403</v>
      </c>
      <c r="AN1149" t="s">
        <v>631</v>
      </c>
      <c r="AO1149" s="23">
        <v>2853</v>
      </c>
      <c r="AQ1149" s="23">
        <v>282</v>
      </c>
      <c r="AR1149" s="29">
        <v>48</v>
      </c>
      <c r="AS1149" s="23">
        <v>45</v>
      </c>
    </row>
    <row r="1150" spans="13:46" x14ac:dyDescent="0.35">
      <c r="M1150"/>
      <c r="AC1150"/>
      <c r="AF1150">
        <v>316</v>
      </c>
      <c r="AG1150">
        <v>144256</v>
      </c>
      <c r="AH1150">
        <v>1791</v>
      </c>
      <c r="AI1150">
        <v>11</v>
      </c>
      <c r="AJ1150">
        <v>29</v>
      </c>
      <c r="AK1150">
        <v>104</v>
      </c>
      <c r="AM1150" s="23" t="s">
        <v>151</v>
      </c>
      <c r="AN1150" t="s">
        <v>70</v>
      </c>
      <c r="AO1150" s="23">
        <v>2854</v>
      </c>
      <c r="AQ1150" s="23">
        <v>321</v>
      </c>
      <c r="AR1150" s="29">
        <v>1080</v>
      </c>
      <c r="AS1150" s="23">
        <v>0</v>
      </c>
    </row>
    <row r="1151" spans="13:46" x14ac:dyDescent="0.35">
      <c r="M1151"/>
      <c r="AC1151"/>
      <c r="AF1151">
        <v>316</v>
      </c>
      <c r="AG1151">
        <v>144256</v>
      </c>
      <c r="AH1151">
        <v>1791</v>
      </c>
      <c r="AI1151">
        <v>11</v>
      </c>
      <c r="AJ1151">
        <v>29</v>
      </c>
      <c r="AK1151">
        <v>104</v>
      </c>
      <c r="AM1151" s="23" t="s">
        <v>104</v>
      </c>
      <c r="AN1151" t="s">
        <v>520</v>
      </c>
      <c r="AO1151" s="23">
        <v>2857</v>
      </c>
      <c r="AQ1151" s="23">
        <v>41</v>
      </c>
      <c r="AR1151" s="29">
        <v>634</v>
      </c>
      <c r="AS1151" s="23">
        <v>75</v>
      </c>
    </row>
    <row r="1152" spans="13:46" x14ac:dyDescent="0.35">
      <c r="M1152"/>
      <c r="AC1152"/>
      <c r="AF1152">
        <v>316</v>
      </c>
      <c r="AG1152">
        <v>144256</v>
      </c>
      <c r="AH1152">
        <v>1791</v>
      </c>
      <c r="AI1152">
        <v>11</v>
      </c>
      <c r="AJ1152">
        <v>29</v>
      </c>
      <c r="AK1152">
        <v>104</v>
      </c>
      <c r="AM1152" s="23" t="s">
        <v>104</v>
      </c>
      <c r="AN1152" t="s">
        <v>667</v>
      </c>
      <c r="AO1152" s="23">
        <v>2858</v>
      </c>
      <c r="AQ1152" s="23">
        <v>321</v>
      </c>
      <c r="AR1152" s="29">
        <v>3852</v>
      </c>
      <c r="AS1152" s="23">
        <v>54</v>
      </c>
    </row>
    <row r="1153" spans="13:45" x14ac:dyDescent="0.35">
      <c r="M1153"/>
      <c r="AC1153"/>
      <c r="AF1153">
        <v>316</v>
      </c>
      <c r="AG1153">
        <v>144256</v>
      </c>
      <c r="AH1153">
        <v>1791</v>
      </c>
      <c r="AI1153">
        <v>11</v>
      </c>
      <c r="AJ1153">
        <v>29</v>
      </c>
      <c r="AK1153">
        <v>104</v>
      </c>
      <c r="AM1153" s="23" t="s">
        <v>173</v>
      </c>
      <c r="AN1153" t="s">
        <v>271</v>
      </c>
      <c r="AO1153" s="23">
        <v>2859</v>
      </c>
      <c r="AQ1153" s="23">
        <v>322</v>
      </c>
      <c r="AR1153" s="29">
        <v>47</v>
      </c>
      <c r="AS1153" s="23">
        <v>93</v>
      </c>
    </row>
    <row r="1154" spans="13:45" x14ac:dyDescent="0.35">
      <c r="M1154"/>
      <c r="AC1154"/>
      <c r="AF1154">
        <v>316</v>
      </c>
      <c r="AG1154">
        <v>144256</v>
      </c>
      <c r="AH1154">
        <v>1791</v>
      </c>
      <c r="AI1154">
        <v>11</v>
      </c>
      <c r="AJ1154">
        <v>29</v>
      </c>
      <c r="AK1154">
        <v>105</v>
      </c>
      <c r="AM1154" s="23" t="s">
        <v>173</v>
      </c>
      <c r="AN1154" t="s">
        <v>271</v>
      </c>
      <c r="AO1154" s="23">
        <v>2860</v>
      </c>
      <c r="AQ1154" s="23">
        <v>322</v>
      </c>
      <c r="AR1154" s="29">
        <v>47</v>
      </c>
      <c r="AS1154" s="23">
        <v>92</v>
      </c>
    </row>
    <row r="1155" spans="13:45" x14ac:dyDescent="0.35">
      <c r="M1155"/>
      <c r="AC1155"/>
      <c r="AF1155">
        <v>316</v>
      </c>
      <c r="AG1155">
        <v>144256</v>
      </c>
      <c r="AH1155">
        <v>1791</v>
      </c>
      <c r="AI1155">
        <v>11</v>
      </c>
      <c r="AJ1155">
        <v>29</v>
      </c>
      <c r="AK1155">
        <v>105</v>
      </c>
      <c r="AM1155" s="23" t="s">
        <v>26</v>
      </c>
      <c r="AN1155" t="s">
        <v>668</v>
      </c>
      <c r="AO1155" s="23">
        <v>2872</v>
      </c>
      <c r="AQ1155" s="23">
        <v>322</v>
      </c>
      <c r="AR1155" s="29">
        <v>2000</v>
      </c>
      <c r="AS1155" s="23">
        <v>0</v>
      </c>
    </row>
    <row r="1156" spans="13:45" x14ac:dyDescent="0.35">
      <c r="M1156"/>
      <c r="AC1156"/>
      <c r="AF1156">
        <v>316</v>
      </c>
      <c r="AG1156">
        <v>144256</v>
      </c>
      <c r="AH1156">
        <v>1791</v>
      </c>
      <c r="AI1156">
        <v>11</v>
      </c>
      <c r="AJ1156">
        <v>29</v>
      </c>
      <c r="AK1156">
        <v>105</v>
      </c>
      <c r="AM1156" s="23" t="s">
        <v>27</v>
      </c>
      <c r="AN1156" t="s">
        <v>669</v>
      </c>
      <c r="AO1156" s="23">
        <v>2873</v>
      </c>
      <c r="AQ1156" s="23">
        <v>323</v>
      </c>
      <c r="AR1156" s="29">
        <v>1628</v>
      </c>
      <c r="AS1156" s="23">
        <v>15</v>
      </c>
    </row>
    <row r="1157" spans="13:45" x14ac:dyDescent="0.35">
      <c r="M1157"/>
      <c r="AC1157"/>
      <c r="AF1157">
        <v>316</v>
      </c>
      <c r="AG1157">
        <v>144256</v>
      </c>
      <c r="AH1157">
        <v>1791</v>
      </c>
      <c r="AI1157">
        <v>11</v>
      </c>
      <c r="AJ1157">
        <v>30</v>
      </c>
      <c r="AK1157">
        <v>105</v>
      </c>
      <c r="AL1157" t="s">
        <v>23</v>
      </c>
      <c r="AM1157" s="23" t="s">
        <v>670</v>
      </c>
      <c r="AN1157" t="s">
        <v>617</v>
      </c>
      <c r="AO1157" s="23">
        <v>2874</v>
      </c>
      <c r="AQ1157" s="23">
        <v>264</v>
      </c>
      <c r="AR1157" s="29">
        <v>4800</v>
      </c>
      <c r="AS1157" s="23">
        <v>0</v>
      </c>
    </row>
    <row r="1158" spans="13:45" x14ac:dyDescent="0.35">
      <c r="M1158"/>
      <c r="AC1158"/>
      <c r="AF1158">
        <v>316</v>
      </c>
      <c r="AG1158">
        <v>144256</v>
      </c>
      <c r="AH1158">
        <v>1791</v>
      </c>
      <c r="AI1158">
        <v>11</v>
      </c>
      <c r="AJ1158">
        <v>30</v>
      </c>
      <c r="AK1158">
        <v>105</v>
      </c>
      <c r="AM1158" s="23" t="s">
        <v>33</v>
      </c>
      <c r="AN1158" t="s">
        <v>120</v>
      </c>
      <c r="AO1158" s="23">
        <v>2911</v>
      </c>
      <c r="AQ1158" s="23">
        <v>326</v>
      </c>
      <c r="AR1158" s="29">
        <v>227</v>
      </c>
      <c r="AS1158" s="23">
        <v>86</v>
      </c>
    </row>
    <row r="1159" spans="13:45" x14ac:dyDescent="0.35">
      <c r="M1159"/>
      <c r="AC1159"/>
      <c r="AF1159">
        <v>316</v>
      </c>
      <c r="AG1159">
        <v>144256</v>
      </c>
      <c r="AH1159">
        <v>1791</v>
      </c>
      <c r="AI1159">
        <v>11</v>
      </c>
      <c r="AJ1159">
        <v>30</v>
      </c>
      <c r="AK1159">
        <v>105</v>
      </c>
      <c r="AM1159" s="23" t="s">
        <v>425</v>
      </c>
      <c r="AN1159" t="s">
        <v>671</v>
      </c>
      <c r="AO1159" s="23">
        <v>2903</v>
      </c>
      <c r="AQ1159" s="23">
        <v>325</v>
      </c>
      <c r="AR1159" s="29">
        <v>10085</v>
      </c>
      <c r="AS1159" s="23">
        <v>70</v>
      </c>
    </row>
    <row r="1160" spans="13:45" x14ac:dyDescent="0.35">
      <c r="M1160"/>
      <c r="AC1160"/>
      <c r="AF1160">
        <v>316</v>
      </c>
      <c r="AG1160">
        <v>144256</v>
      </c>
      <c r="AH1160">
        <v>1791</v>
      </c>
      <c r="AI1160">
        <v>12</v>
      </c>
      <c r="AJ1160">
        <v>5</v>
      </c>
      <c r="AK1160">
        <v>107</v>
      </c>
      <c r="AM1160" s="23" t="s">
        <v>233</v>
      </c>
      <c r="AN1160" t="s">
        <v>219</v>
      </c>
      <c r="AO1160" s="23">
        <v>2912</v>
      </c>
      <c r="AQ1160" s="23">
        <v>291</v>
      </c>
      <c r="AR1160" s="29">
        <v>969</v>
      </c>
      <c r="AS1160" s="23">
        <v>98</v>
      </c>
    </row>
    <row r="1161" spans="13:45" x14ac:dyDescent="0.35">
      <c r="M1161"/>
      <c r="AC1161"/>
      <c r="AF1161">
        <v>317</v>
      </c>
      <c r="AG1161">
        <v>144301</v>
      </c>
      <c r="AH1161">
        <v>1791</v>
      </c>
      <c r="AI1161">
        <v>12</v>
      </c>
      <c r="AJ1161">
        <v>2</v>
      </c>
      <c r="AK1161">
        <v>107</v>
      </c>
      <c r="AM1161" s="23" t="s">
        <v>27</v>
      </c>
      <c r="AN1161" t="s">
        <v>172</v>
      </c>
      <c r="AO1161" s="23">
        <v>2914</v>
      </c>
      <c r="AQ1161" s="23">
        <v>45</v>
      </c>
      <c r="AR1161" s="29">
        <v>9376</v>
      </c>
      <c r="AS1161" s="23">
        <v>71</v>
      </c>
    </row>
    <row r="1162" spans="13:45" x14ac:dyDescent="0.35">
      <c r="M1162"/>
      <c r="AC1162"/>
      <c r="AF1162">
        <v>317</v>
      </c>
      <c r="AG1162">
        <v>144301</v>
      </c>
      <c r="AH1162">
        <v>1791</v>
      </c>
      <c r="AI1162">
        <v>12</v>
      </c>
      <c r="AJ1162">
        <v>6</v>
      </c>
      <c r="AK1162">
        <v>107</v>
      </c>
      <c r="AM1162" s="23" t="s">
        <v>26</v>
      </c>
      <c r="AN1162" t="s">
        <v>372</v>
      </c>
      <c r="AO1162" s="23">
        <v>2915</v>
      </c>
      <c r="AQ1162" s="23">
        <v>116</v>
      </c>
      <c r="AR1162" s="29">
        <v>360</v>
      </c>
      <c r="AS1162" s="23">
        <v>10</v>
      </c>
    </row>
    <row r="1163" spans="13:45" x14ac:dyDescent="0.35">
      <c r="M1163"/>
      <c r="AC1163"/>
      <c r="AF1163">
        <v>317</v>
      </c>
      <c r="AG1163">
        <v>144301</v>
      </c>
      <c r="AH1163">
        <v>1791</v>
      </c>
      <c r="AI1163">
        <v>12</v>
      </c>
      <c r="AJ1163">
        <v>6</v>
      </c>
      <c r="AK1163">
        <v>107</v>
      </c>
      <c r="AM1163" s="23" t="s">
        <v>26</v>
      </c>
      <c r="AN1163" t="s">
        <v>372</v>
      </c>
      <c r="AO1163" s="23">
        <v>2916</v>
      </c>
      <c r="AQ1163" s="23">
        <v>116</v>
      </c>
      <c r="AR1163" s="29">
        <v>858</v>
      </c>
      <c r="AS1163" s="23">
        <v>17</v>
      </c>
    </row>
    <row r="1164" spans="13:45" x14ac:dyDescent="0.35">
      <c r="M1164"/>
      <c r="AC1164"/>
      <c r="AF1164">
        <v>317</v>
      </c>
      <c r="AG1164">
        <v>144301</v>
      </c>
      <c r="AH1164">
        <v>1791</v>
      </c>
      <c r="AI1164">
        <v>12</v>
      </c>
      <c r="AJ1164">
        <v>6</v>
      </c>
      <c r="AK1164">
        <v>108</v>
      </c>
      <c r="AM1164" s="23" t="s">
        <v>195</v>
      </c>
      <c r="AN1164" t="s">
        <v>157</v>
      </c>
      <c r="AO1164" s="23">
        <v>2917</v>
      </c>
      <c r="AQ1164" s="23">
        <v>103</v>
      </c>
      <c r="AR1164" s="29">
        <v>275</v>
      </c>
      <c r="AS1164" s="23">
        <v>18</v>
      </c>
    </row>
    <row r="1165" spans="13:45" x14ac:dyDescent="0.35">
      <c r="M1165"/>
      <c r="AC1165"/>
      <c r="AF1165">
        <v>317</v>
      </c>
      <c r="AG1165">
        <v>144301</v>
      </c>
      <c r="AH1165">
        <v>1791</v>
      </c>
      <c r="AI1165">
        <v>12</v>
      </c>
      <c r="AJ1165">
        <v>6</v>
      </c>
      <c r="AK1165">
        <v>108</v>
      </c>
      <c r="AM1165" s="23" t="s">
        <v>195</v>
      </c>
      <c r="AN1165" t="s">
        <v>157</v>
      </c>
      <c r="AO1165" s="23">
        <v>2918</v>
      </c>
      <c r="AQ1165" s="23">
        <v>103</v>
      </c>
      <c r="AR1165" s="29">
        <v>86</v>
      </c>
      <c r="AS1165" s="23">
        <v>97</v>
      </c>
    </row>
    <row r="1166" spans="13:45" x14ac:dyDescent="0.35">
      <c r="M1166"/>
      <c r="AC1166"/>
      <c r="AF1166">
        <v>317</v>
      </c>
      <c r="AG1166">
        <v>144301</v>
      </c>
      <c r="AH1166">
        <v>1791</v>
      </c>
      <c r="AI1166">
        <v>12</v>
      </c>
      <c r="AJ1166">
        <v>6</v>
      </c>
      <c r="AK1166">
        <v>108</v>
      </c>
      <c r="AM1166" s="23" t="s">
        <v>814</v>
      </c>
      <c r="AO1166" s="23">
        <v>1919</v>
      </c>
      <c r="AQ1166" s="23">
        <v>172</v>
      </c>
      <c r="AR1166" s="29">
        <v>139</v>
      </c>
      <c r="AS1166" s="23">
        <v>7</v>
      </c>
    </row>
    <row r="1167" spans="13:45" x14ac:dyDescent="0.35">
      <c r="M1167"/>
      <c r="AC1167"/>
      <c r="AF1167">
        <v>317</v>
      </c>
      <c r="AG1167">
        <v>144301</v>
      </c>
      <c r="AH1167">
        <v>1791</v>
      </c>
      <c r="AI1167">
        <v>12</v>
      </c>
      <c r="AJ1167">
        <v>6</v>
      </c>
      <c r="AK1167">
        <v>108</v>
      </c>
      <c r="AM1167" t="s">
        <v>27</v>
      </c>
      <c r="AN1167" t="s">
        <v>140</v>
      </c>
      <c r="AO1167" s="23">
        <v>2920</v>
      </c>
      <c r="AQ1167" s="23">
        <v>326</v>
      </c>
      <c r="AR1167" s="29">
        <v>69</v>
      </c>
      <c r="AS1167" s="23">
        <v>9</v>
      </c>
    </row>
    <row r="1168" spans="13:45" x14ac:dyDescent="0.35">
      <c r="M1168"/>
      <c r="AC1168"/>
      <c r="AF1168">
        <v>317</v>
      </c>
      <c r="AG1168">
        <v>144301</v>
      </c>
      <c r="AH1168">
        <v>1791</v>
      </c>
      <c r="AI1168">
        <v>12</v>
      </c>
      <c r="AJ1168">
        <v>6</v>
      </c>
      <c r="AK1168">
        <v>108</v>
      </c>
      <c r="AM1168" s="23" t="s">
        <v>672</v>
      </c>
      <c r="AN1168" t="s">
        <v>673</v>
      </c>
      <c r="AO1168" s="23">
        <v>2921</v>
      </c>
      <c r="AQ1168" s="23">
        <v>327</v>
      </c>
      <c r="AR1168" s="29">
        <v>450</v>
      </c>
      <c r="AS1168" s="23">
        <v>0</v>
      </c>
    </row>
    <row r="1169" spans="13:46" x14ac:dyDescent="0.35">
      <c r="M1169"/>
      <c r="AC1169"/>
      <c r="AF1169">
        <v>317</v>
      </c>
      <c r="AG1169">
        <v>144301</v>
      </c>
      <c r="AH1169">
        <v>1791</v>
      </c>
      <c r="AI1169">
        <v>12</v>
      </c>
      <c r="AJ1169">
        <v>6</v>
      </c>
      <c r="AK1169">
        <v>108</v>
      </c>
      <c r="AM1169" s="23" t="s">
        <v>567</v>
      </c>
      <c r="AO1169" s="23">
        <v>2922</v>
      </c>
      <c r="AQ1169" s="23">
        <v>88</v>
      </c>
      <c r="AR1169" s="29">
        <v>1000</v>
      </c>
      <c r="AS1169" s="23">
        <v>0</v>
      </c>
    </row>
    <row r="1170" spans="13:46" x14ac:dyDescent="0.35">
      <c r="M1170"/>
      <c r="AC1170"/>
      <c r="AF1170">
        <v>317</v>
      </c>
      <c r="AG1170">
        <v>144301</v>
      </c>
      <c r="AH1170">
        <v>1791</v>
      </c>
      <c r="AI1170">
        <v>12</v>
      </c>
      <c r="AJ1170">
        <v>6</v>
      </c>
      <c r="AK1170">
        <v>108</v>
      </c>
      <c r="AM1170" s="23" t="s">
        <v>567</v>
      </c>
      <c r="AO1170" s="23">
        <v>2923</v>
      </c>
      <c r="AQ1170" s="23">
        <v>88</v>
      </c>
      <c r="AR1170" s="29">
        <v>34425</v>
      </c>
      <c r="AS1170" s="23">
        <v>59</v>
      </c>
    </row>
    <row r="1171" spans="13:46" x14ac:dyDescent="0.35">
      <c r="M1171"/>
      <c r="AC1171"/>
      <c r="AF1171">
        <v>317</v>
      </c>
      <c r="AG1171">
        <v>144301</v>
      </c>
      <c r="AH1171">
        <v>1791</v>
      </c>
      <c r="AI1171">
        <v>12</v>
      </c>
      <c r="AJ1171">
        <v>6</v>
      </c>
      <c r="AK1171">
        <v>108</v>
      </c>
      <c r="AM1171" s="23" t="s">
        <v>674</v>
      </c>
      <c r="AN1171" t="s">
        <v>675</v>
      </c>
      <c r="AO1171" s="23">
        <v>2948</v>
      </c>
      <c r="AQ1171" s="23">
        <v>327</v>
      </c>
      <c r="AR1171" s="29">
        <v>57</v>
      </c>
      <c r="AS1171" s="23">
        <v>32</v>
      </c>
    </row>
    <row r="1172" spans="13:46" x14ac:dyDescent="0.35">
      <c r="M1172"/>
      <c r="AC1172"/>
      <c r="AF1172">
        <v>317</v>
      </c>
      <c r="AG1172">
        <v>144301</v>
      </c>
      <c r="AH1172">
        <v>1791</v>
      </c>
      <c r="AI1172">
        <v>12</v>
      </c>
      <c r="AJ1172">
        <v>6</v>
      </c>
      <c r="AK1172">
        <v>108</v>
      </c>
      <c r="AM1172" s="23" t="s">
        <v>27</v>
      </c>
      <c r="AN1172" t="s">
        <v>322</v>
      </c>
      <c r="AO1172" s="23">
        <v>2949</v>
      </c>
      <c r="AQ1172" s="23">
        <v>34</v>
      </c>
      <c r="AR1172" s="29">
        <v>428</v>
      </c>
      <c r="AS1172" s="23">
        <v>14</v>
      </c>
    </row>
    <row r="1173" spans="13:46" x14ac:dyDescent="0.35">
      <c r="M1173"/>
      <c r="AC1173"/>
      <c r="AF1173">
        <v>317</v>
      </c>
      <c r="AG1173">
        <v>144301</v>
      </c>
      <c r="AH1173">
        <v>1791</v>
      </c>
      <c r="AI1173">
        <v>12</v>
      </c>
      <c r="AJ1173">
        <v>9</v>
      </c>
      <c r="AK1173">
        <v>109</v>
      </c>
      <c r="AM1173" s="23" t="s">
        <v>28</v>
      </c>
      <c r="AN1173" t="s">
        <v>461</v>
      </c>
      <c r="AO1173" s="23">
        <v>2952</v>
      </c>
      <c r="AQ1173" s="23">
        <v>328</v>
      </c>
      <c r="AR1173" s="29">
        <v>91</v>
      </c>
      <c r="AS1173" s="23">
        <v>12</v>
      </c>
    </row>
    <row r="1174" spans="13:46" x14ac:dyDescent="0.35">
      <c r="M1174"/>
      <c r="AC1174"/>
      <c r="AF1174">
        <v>317</v>
      </c>
      <c r="AG1174">
        <v>144301</v>
      </c>
      <c r="AH1174">
        <v>1791</v>
      </c>
      <c r="AI1174">
        <v>12</v>
      </c>
      <c r="AJ1174">
        <v>9</v>
      </c>
      <c r="AK1174">
        <v>109</v>
      </c>
      <c r="AM1174" s="23" t="s">
        <v>28</v>
      </c>
      <c r="AN1174" t="s">
        <v>461</v>
      </c>
      <c r="AO1174" s="23">
        <v>2952</v>
      </c>
      <c r="AQ1174" s="23">
        <v>328</v>
      </c>
      <c r="AR1174" s="29">
        <v>1432</v>
      </c>
      <c r="AS1174" s="23">
        <v>77</v>
      </c>
    </row>
    <row r="1175" spans="13:46" x14ac:dyDescent="0.35">
      <c r="M1175"/>
      <c r="AC1175"/>
      <c r="AF1175">
        <v>317</v>
      </c>
      <c r="AG1175">
        <v>144301</v>
      </c>
      <c r="AH1175">
        <v>1791</v>
      </c>
      <c r="AI1175">
        <v>12</v>
      </c>
      <c r="AJ1175">
        <v>10</v>
      </c>
      <c r="AK1175">
        <v>109</v>
      </c>
      <c r="AM1175" s="23" t="s">
        <v>28</v>
      </c>
      <c r="AN1175" t="s">
        <v>461</v>
      </c>
      <c r="AO1175" s="23">
        <v>2954</v>
      </c>
      <c r="AQ1175" s="23">
        <v>328</v>
      </c>
      <c r="AR1175" s="29">
        <v>3550</v>
      </c>
      <c r="AS1175" s="23">
        <v>9</v>
      </c>
    </row>
    <row r="1176" spans="13:46" x14ac:dyDescent="0.35">
      <c r="M1176"/>
      <c r="AC1176"/>
      <c r="AF1176">
        <v>317</v>
      </c>
      <c r="AG1176">
        <v>144301</v>
      </c>
      <c r="AH1176">
        <v>1791</v>
      </c>
      <c r="AI1176">
        <v>12</v>
      </c>
      <c r="AJ1176">
        <v>10</v>
      </c>
      <c r="AK1176">
        <v>109</v>
      </c>
      <c r="AM1176" s="23" t="s">
        <v>557</v>
      </c>
      <c r="AO1176" s="23">
        <v>2955</v>
      </c>
      <c r="AQ1176" s="23">
        <v>207</v>
      </c>
      <c r="AR1176" s="29">
        <v>186</v>
      </c>
      <c r="AS1176" s="23">
        <v>31</v>
      </c>
    </row>
    <row r="1177" spans="13:46" x14ac:dyDescent="0.35">
      <c r="M1177"/>
      <c r="AC1177"/>
      <c r="AF1177">
        <v>317</v>
      </c>
      <c r="AG1177">
        <v>144301</v>
      </c>
      <c r="AH1177">
        <v>1791</v>
      </c>
      <c r="AI1177">
        <v>12</v>
      </c>
      <c r="AJ1177">
        <v>10</v>
      </c>
      <c r="AK1177">
        <v>109</v>
      </c>
      <c r="AM1177" s="23" t="s">
        <v>676</v>
      </c>
      <c r="AO1177" s="23">
        <v>2956</v>
      </c>
      <c r="AQ1177" s="23">
        <v>62</v>
      </c>
      <c r="AR1177" s="29">
        <v>13</v>
      </c>
      <c r="AS1177" s="23">
        <v>4</v>
      </c>
      <c r="AT1177" s="39"/>
    </row>
    <row r="1178" spans="13:46" x14ac:dyDescent="0.35">
      <c r="M1178"/>
      <c r="AC1178"/>
      <c r="AF1178">
        <v>317</v>
      </c>
      <c r="AG1178">
        <v>144301</v>
      </c>
      <c r="AH1178">
        <v>1791</v>
      </c>
      <c r="AI1178">
        <v>12</v>
      </c>
      <c r="AJ1178">
        <v>10</v>
      </c>
      <c r="AK1178">
        <v>110</v>
      </c>
      <c r="AM1178" s="23" t="s">
        <v>677</v>
      </c>
      <c r="AN1178" t="s">
        <v>84</v>
      </c>
      <c r="AO1178" s="23">
        <v>2968</v>
      </c>
      <c r="AQ1178" s="23">
        <v>152</v>
      </c>
      <c r="AR1178" s="29">
        <v>822</v>
      </c>
      <c r="AS1178" s="23">
        <v>81</v>
      </c>
    </row>
    <row r="1179" spans="13:46" x14ac:dyDescent="0.35">
      <c r="M1179"/>
      <c r="AC1179"/>
      <c r="AF1179">
        <v>317</v>
      </c>
      <c r="AG1179">
        <v>144307</v>
      </c>
      <c r="AH1179">
        <v>1791</v>
      </c>
      <c r="AI1179">
        <v>12</v>
      </c>
      <c r="AJ1179">
        <v>10</v>
      </c>
      <c r="AK1179">
        <v>110</v>
      </c>
      <c r="AM1179" s="23" t="s">
        <v>179</v>
      </c>
      <c r="AN1179" t="s">
        <v>180</v>
      </c>
      <c r="AO1179" s="23">
        <v>2970</v>
      </c>
      <c r="AQ1179" s="23">
        <v>256</v>
      </c>
      <c r="AR1179" s="29">
        <v>3024</v>
      </c>
      <c r="AS1179" s="23">
        <v>19</v>
      </c>
    </row>
    <row r="1180" spans="13:46" x14ac:dyDescent="0.35">
      <c r="M1180"/>
      <c r="AC1180"/>
      <c r="AF1180">
        <v>317</v>
      </c>
      <c r="AG1180">
        <v>144307</v>
      </c>
      <c r="AH1180">
        <v>1791</v>
      </c>
      <c r="AI1180">
        <v>12</v>
      </c>
      <c r="AJ1180">
        <v>10</v>
      </c>
      <c r="AK1180">
        <v>110</v>
      </c>
      <c r="AM1180" s="23" t="s">
        <v>179</v>
      </c>
      <c r="AN1180" t="s">
        <v>180</v>
      </c>
      <c r="AO1180" s="23">
        <v>2971</v>
      </c>
      <c r="AQ1180" s="23">
        <v>256</v>
      </c>
      <c r="AR1180" s="29">
        <v>136</v>
      </c>
      <c r="AS1180" s="23">
        <v>28</v>
      </c>
      <c r="AT1180" s="39"/>
    </row>
    <row r="1181" spans="13:46" x14ac:dyDescent="0.35">
      <c r="M1181"/>
      <c r="AC1181"/>
      <c r="AF1181">
        <v>317</v>
      </c>
      <c r="AG1181">
        <v>144307</v>
      </c>
      <c r="AH1181">
        <v>1791</v>
      </c>
      <c r="AI1181">
        <v>12</v>
      </c>
      <c r="AJ1181">
        <v>13</v>
      </c>
      <c r="AK1181">
        <v>110</v>
      </c>
      <c r="AM1181" s="23" t="s">
        <v>46</v>
      </c>
      <c r="AO1181" s="23">
        <v>2972</v>
      </c>
      <c r="AQ1181" s="23">
        <v>285</v>
      </c>
      <c r="AR1181" s="29">
        <v>1044</v>
      </c>
      <c r="AS1181" s="23">
        <v>0</v>
      </c>
      <c r="AT1181" s="39"/>
    </row>
    <row r="1182" spans="13:46" x14ac:dyDescent="0.35">
      <c r="M1182"/>
      <c r="AC1182"/>
      <c r="AF1182">
        <v>317</v>
      </c>
      <c r="AG1182">
        <v>144307</v>
      </c>
      <c r="AH1182">
        <v>1791</v>
      </c>
      <c r="AI1182">
        <v>12</v>
      </c>
      <c r="AJ1182">
        <v>13</v>
      </c>
      <c r="AK1182">
        <v>110</v>
      </c>
      <c r="AM1182" s="23" t="s">
        <v>506</v>
      </c>
      <c r="AN1182" t="s">
        <v>507</v>
      </c>
      <c r="AO1182" s="23">
        <v>2973</v>
      </c>
      <c r="AQ1182" s="23">
        <v>90</v>
      </c>
      <c r="AR1182" s="29">
        <v>1096</v>
      </c>
      <c r="AS1182" s="23">
        <v>45</v>
      </c>
    </row>
    <row r="1183" spans="13:46" x14ac:dyDescent="0.35">
      <c r="M1183"/>
      <c r="AC1183"/>
      <c r="AF1183">
        <v>317</v>
      </c>
      <c r="AG1183">
        <v>144307</v>
      </c>
      <c r="AH1183">
        <v>1791</v>
      </c>
      <c r="AI1183">
        <v>12</v>
      </c>
      <c r="AJ1183">
        <v>13</v>
      </c>
      <c r="AK1183">
        <v>110</v>
      </c>
      <c r="AM1183" s="23" t="s">
        <v>506</v>
      </c>
      <c r="AN1183" t="s">
        <v>507</v>
      </c>
      <c r="AO1183" s="23">
        <v>2974</v>
      </c>
      <c r="AQ1183" s="23">
        <v>90</v>
      </c>
      <c r="AR1183" s="29">
        <v>1347</v>
      </c>
      <c r="AS1183" s="23">
        <v>51</v>
      </c>
    </row>
    <row r="1184" spans="13:46" x14ac:dyDescent="0.35">
      <c r="M1184"/>
      <c r="AC1184"/>
      <c r="AF1184">
        <v>317</v>
      </c>
      <c r="AG1184">
        <v>144307</v>
      </c>
      <c r="AH1184">
        <v>1791</v>
      </c>
      <c r="AI1184">
        <v>12</v>
      </c>
      <c r="AJ1184">
        <v>13</v>
      </c>
      <c r="AK1184">
        <v>110</v>
      </c>
      <c r="AM1184" s="23" t="s">
        <v>27</v>
      </c>
      <c r="AN1184" t="s">
        <v>678</v>
      </c>
      <c r="AO1184" s="23">
        <v>2975</v>
      </c>
      <c r="AQ1184" s="23">
        <v>331</v>
      </c>
      <c r="AR1184" s="29">
        <v>354</v>
      </c>
      <c r="AS1184" s="23">
        <v>57</v>
      </c>
    </row>
    <row r="1185" spans="13:45" x14ac:dyDescent="0.35">
      <c r="M1185"/>
      <c r="AC1185"/>
      <c r="AF1185">
        <v>317</v>
      </c>
      <c r="AG1185">
        <v>144307</v>
      </c>
      <c r="AH1185">
        <v>1791</v>
      </c>
      <c r="AI1185">
        <v>12</v>
      </c>
      <c r="AJ1185">
        <v>13</v>
      </c>
      <c r="AK1185">
        <v>110</v>
      </c>
      <c r="AM1185" s="23" t="s">
        <v>36</v>
      </c>
      <c r="AN1185" t="s">
        <v>44</v>
      </c>
      <c r="AO1185" s="23">
        <v>2990</v>
      </c>
      <c r="AQ1185" s="23">
        <v>17</v>
      </c>
      <c r="AR1185" s="29">
        <v>10000</v>
      </c>
      <c r="AS1185" s="23">
        <v>0</v>
      </c>
    </row>
    <row r="1186" spans="13:45" x14ac:dyDescent="0.35">
      <c r="M1186"/>
      <c r="AC1186"/>
      <c r="AF1186">
        <v>317</v>
      </c>
      <c r="AG1186">
        <v>144307</v>
      </c>
      <c r="AH1186">
        <v>1791</v>
      </c>
      <c r="AI1186">
        <v>12</v>
      </c>
      <c r="AJ1186">
        <v>13</v>
      </c>
      <c r="AK1186">
        <v>110</v>
      </c>
      <c r="AM1186" s="23" t="s">
        <v>28</v>
      </c>
      <c r="AN1186" t="s">
        <v>29</v>
      </c>
      <c r="AO1186" s="23">
        <v>3019</v>
      </c>
      <c r="AQ1186" s="23">
        <v>329</v>
      </c>
      <c r="AR1186" s="29">
        <v>6204</v>
      </c>
      <c r="AS1186" s="23">
        <v>83</v>
      </c>
    </row>
    <row r="1187" spans="13:45" x14ac:dyDescent="0.35">
      <c r="M1187"/>
      <c r="AC1187"/>
      <c r="AF1187">
        <v>317</v>
      </c>
      <c r="AG1187">
        <v>144307</v>
      </c>
      <c r="AH1187">
        <v>1791</v>
      </c>
      <c r="AI1187">
        <v>12</v>
      </c>
      <c r="AJ1187">
        <v>14</v>
      </c>
      <c r="AK1187">
        <v>112</v>
      </c>
      <c r="AM1187" s="23" t="s">
        <v>30</v>
      </c>
      <c r="AN1187" t="s">
        <v>679</v>
      </c>
      <c r="AO1187" s="23">
        <v>3033</v>
      </c>
      <c r="AQ1187" s="23">
        <v>230</v>
      </c>
      <c r="AR1187" s="29">
        <v>4124</v>
      </c>
      <c r="AS1187" s="23">
        <v>80</v>
      </c>
    </row>
    <row r="1188" spans="13:45" x14ac:dyDescent="0.35">
      <c r="M1188"/>
      <c r="AC1188"/>
      <c r="AF1188">
        <v>317</v>
      </c>
      <c r="AG1188">
        <v>144307</v>
      </c>
      <c r="AH1188">
        <v>1791</v>
      </c>
      <c r="AI1188">
        <v>12</v>
      </c>
      <c r="AJ1188">
        <v>15</v>
      </c>
      <c r="AK1188">
        <v>113</v>
      </c>
      <c r="AM1188" s="23" t="s">
        <v>46</v>
      </c>
      <c r="AO1188" s="23">
        <v>3034</v>
      </c>
      <c r="AQ1188" s="23">
        <v>285</v>
      </c>
      <c r="AR1188" s="29">
        <v>1123</v>
      </c>
      <c r="AS1188" s="23">
        <v>37</v>
      </c>
    </row>
    <row r="1189" spans="13:45" x14ac:dyDescent="0.35">
      <c r="M1189"/>
      <c r="AC1189"/>
      <c r="AF1189">
        <v>317</v>
      </c>
      <c r="AG1189">
        <v>144307</v>
      </c>
      <c r="AH1189">
        <v>1791</v>
      </c>
      <c r="AI1189">
        <v>12</v>
      </c>
      <c r="AJ1189">
        <v>15</v>
      </c>
      <c r="AK1189">
        <v>114</v>
      </c>
      <c r="AM1189" s="23" t="s">
        <v>680</v>
      </c>
      <c r="AN1189" t="s">
        <v>681</v>
      </c>
      <c r="AO1189" s="23">
        <v>3035</v>
      </c>
      <c r="AQ1189" s="23">
        <v>334</v>
      </c>
      <c r="AR1189" s="29">
        <v>35</v>
      </c>
      <c r="AS1189" s="23">
        <v>92</v>
      </c>
    </row>
    <row r="1190" spans="13:45" x14ac:dyDescent="0.35">
      <c r="M1190"/>
      <c r="AC1190"/>
      <c r="AF1190">
        <v>317</v>
      </c>
      <c r="AG1190">
        <v>144307</v>
      </c>
      <c r="AH1190">
        <v>1791</v>
      </c>
      <c r="AI1190">
        <v>12</v>
      </c>
      <c r="AJ1190">
        <v>15</v>
      </c>
      <c r="AK1190">
        <v>114</v>
      </c>
      <c r="AM1190" s="23" t="s">
        <v>233</v>
      </c>
      <c r="AN1190" t="s">
        <v>219</v>
      </c>
      <c r="AO1190" s="23">
        <v>3036</v>
      </c>
      <c r="AQ1190" s="23">
        <v>291</v>
      </c>
      <c r="AR1190" s="29">
        <v>1600</v>
      </c>
      <c r="AS1190" s="23">
        <v>0</v>
      </c>
    </row>
    <row r="1191" spans="13:45" x14ac:dyDescent="0.35">
      <c r="M1191"/>
      <c r="AC1191"/>
      <c r="AF1191">
        <v>317</v>
      </c>
      <c r="AG1191">
        <v>144307</v>
      </c>
      <c r="AH1191">
        <v>1791</v>
      </c>
      <c r="AI1191">
        <v>12</v>
      </c>
      <c r="AJ1191">
        <v>15</v>
      </c>
      <c r="AK1191">
        <v>114</v>
      </c>
      <c r="AM1191" s="23" t="s">
        <v>40</v>
      </c>
      <c r="AN1191" t="s">
        <v>41</v>
      </c>
      <c r="AO1191" s="23">
        <v>3037</v>
      </c>
      <c r="AQ1191" s="23">
        <v>33</v>
      </c>
      <c r="AR1191" s="29">
        <v>109</v>
      </c>
      <c r="AS1191" s="23">
        <v>76</v>
      </c>
    </row>
    <row r="1192" spans="13:45" x14ac:dyDescent="0.35">
      <c r="M1192"/>
      <c r="AC1192"/>
      <c r="AF1192">
        <v>317</v>
      </c>
      <c r="AG1192">
        <v>144307</v>
      </c>
      <c r="AH1192">
        <v>1791</v>
      </c>
      <c r="AI1192">
        <v>12</v>
      </c>
      <c r="AJ1192">
        <v>15</v>
      </c>
      <c r="AK1192">
        <v>114</v>
      </c>
      <c r="AM1192" s="23" t="s">
        <v>36</v>
      </c>
      <c r="AN1192" t="s">
        <v>44</v>
      </c>
      <c r="AO1192" s="23">
        <v>3038</v>
      </c>
      <c r="AQ1192" s="23">
        <v>337</v>
      </c>
      <c r="AR1192" s="29">
        <v>389</v>
      </c>
      <c r="AS1192" s="23">
        <v>60</v>
      </c>
    </row>
    <row r="1193" spans="13:45" x14ac:dyDescent="0.35">
      <c r="M1193"/>
      <c r="AC1193"/>
      <c r="AF1193">
        <v>317</v>
      </c>
      <c r="AG1193">
        <v>144307</v>
      </c>
      <c r="AH1193">
        <v>1791</v>
      </c>
      <c r="AI1193">
        <v>12</v>
      </c>
      <c r="AJ1193">
        <v>15</v>
      </c>
      <c r="AK1193">
        <v>114</v>
      </c>
      <c r="AM1193" s="23" t="s">
        <v>42</v>
      </c>
      <c r="AN1193" t="s">
        <v>45</v>
      </c>
      <c r="AO1193" s="23">
        <v>3041</v>
      </c>
      <c r="AQ1193" s="23">
        <v>120</v>
      </c>
      <c r="AR1193" s="29">
        <v>261</v>
      </c>
      <c r="AS1193" s="23">
        <v>92</v>
      </c>
    </row>
    <row r="1194" spans="13:45" x14ac:dyDescent="0.35">
      <c r="M1194"/>
      <c r="AC1194"/>
      <c r="AF1194">
        <v>317</v>
      </c>
      <c r="AG1194">
        <v>144307</v>
      </c>
      <c r="AH1194">
        <v>1791</v>
      </c>
      <c r="AI1194">
        <v>12</v>
      </c>
      <c r="AJ1194">
        <v>15</v>
      </c>
      <c r="AK1194">
        <v>114</v>
      </c>
      <c r="AM1194" s="23" t="s">
        <v>42</v>
      </c>
      <c r="AN1194" t="s">
        <v>45</v>
      </c>
      <c r="AO1194" s="23">
        <v>3042</v>
      </c>
      <c r="AQ1194" s="23">
        <v>120</v>
      </c>
      <c r="AR1194" s="29">
        <v>381</v>
      </c>
      <c r="AS1194" s="23">
        <v>82</v>
      </c>
    </row>
    <row r="1195" spans="13:45" x14ac:dyDescent="0.35">
      <c r="M1195"/>
      <c r="AC1195"/>
      <c r="AF1195">
        <v>317</v>
      </c>
      <c r="AG1195">
        <v>144307</v>
      </c>
      <c r="AH1195">
        <v>1791</v>
      </c>
      <c r="AI1195">
        <v>12</v>
      </c>
      <c r="AJ1195">
        <v>15</v>
      </c>
      <c r="AK1195">
        <v>114</v>
      </c>
      <c r="AM1195" s="23" t="s">
        <v>605</v>
      </c>
      <c r="AN1195" t="s">
        <v>682</v>
      </c>
      <c r="AO1195" s="23">
        <v>3043</v>
      </c>
      <c r="AQ1195" s="23">
        <v>96</v>
      </c>
      <c r="AR1195" s="29">
        <v>546</v>
      </c>
      <c r="AS1195" s="23">
        <v>40</v>
      </c>
    </row>
    <row r="1196" spans="13:45" x14ac:dyDescent="0.35">
      <c r="M1196"/>
      <c r="AC1196"/>
      <c r="AF1196">
        <v>317</v>
      </c>
      <c r="AG1196">
        <v>144307</v>
      </c>
      <c r="AH1196">
        <v>1791</v>
      </c>
      <c r="AI1196">
        <v>12</v>
      </c>
      <c r="AJ1196">
        <v>15</v>
      </c>
      <c r="AK1196">
        <v>114</v>
      </c>
      <c r="AM1196" s="23" t="s">
        <v>407</v>
      </c>
      <c r="AN1196" t="s">
        <v>683</v>
      </c>
      <c r="AO1196" s="23">
        <v>3044</v>
      </c>
      <c r="AQ1196" s="23">
        <v>334</v>
      </c>
      <c r="AR1196" s="29">
        <v>127</v>
      </c>
      <c r="AS1196" s="23">
        <v>77</v>
      </c>
    </row>
    <row r="1197" spans="13:45" x14ac:dyDescent="0.35">
      <c r="M1197"/>
      <c r="AC1197"/>
      <c r="AF1197">
        <v>338</v>
      </c>
      <c r="AG1197">
        <v>144341</v>
      </c>
      <c r="AH1197">
        <v>1791</v>
      </c>
      <c r="AI1197">
        <v>12</v>
      </c>
      <c r="AJ1197">
        <v>15</v>
      </c>
      <c r="AK1197">
        <v>115</v>
      </c>
      <c r="AM1197" s="23" t="s">
        <v>39</v>
      </c>
      <c r="AN1197" t="s">
        <v>325</v>
      </c>
      <c r="AO1197" s="23">
        <v>3045</v>
      </c>
      <c r="AQ1197" s="23">
        <v>334</v>
      </c>
      <c r="AR1197" s="29">
        <v>10</v>
      </c>
      <c r="AS1197" s="23">
        <v>54</v>
      </c>
    </row>
    <row r="1198" spans="13:45" x14ac:dyDescent="0.35">
      <c r="M1198"/>
      <c r="AC1198"/>
      <c r="AF1198">
        <v>338</v>
      </c>
      <c r="AG1198">
        <v>144341</v>
      </c>
      <c r="AH1198">
        <v>1791</v>
      </c>
      <c r="AI1198">
        <v>12</v>
      </c>
      <c r="AJ1198">
        <v>15</v>
      </c>
      <c r="AK1198">
        <v>115</v>
      </c>
      <c r="AM1198" s="23" t="s">
        <v>680</v>
      </c>
      <c r="AN1198" t="s">
        <v>681</v>
      </c>
      <c r="AO1198" s="23">
        <v>3046</v>
      </c>
      <c r="AQ1198" s="23">
        <v>334</v>
      </c>
      <c r="AR1198" s="29">
        <v>113</v>
      </c>
      <c r="AS1198" s="23">
        <v>42</v>
      </c>
    </row>
    <row r="1199" spans="13:45" x14ac:dyDescent="0.35">
      <c r="M1199"/>
      <c r="AC1199"/>
      <c r="AF1199">
        <v>338</v>
      </c>
      <c r="AG1199">
        <v>144341</v>
      </c>
      <c r="AH1199">
        <v>1791</v>
      </c>
      <c r="AI1199">
        <v>12</v>
      </c>
      <c r="AJ1199">
        <v>15</v>
      </c>
      <c r="AK1199">
        <v>115</v>
      </c>
      <c r="AM1199" s="27" t="s">
        <v>379</v>
      </c>
      <c r="AN1199" s="27" t="s">
        <v>378</v>
      </c>
      <c r="AO1199" s="27">
        <v>3047</v>
      </c>
      <c r="AP1199" s="27"/>
      <c r="AQ1199" s="27">
        <v>76</v>
      </c>
      <c r="AR1199" s="26">
        <v>47189</v>
      </c>
      <c r="AS1199" s="27">
        <v>45</v>
      </c>
    </row>
    <row r="1200" spans="13:45" x14ac:dyDescent="0.35">
      <c r="M1200"/>
      <c r="AC1200"/>
      <c r="AF1200">
        <v>338</v>
      </c>
      <c r="AG1200">
        <v>144341</v>
      </c>
      <c r="AH1200">
        <v>1791</v>
      </c>
      <c r="AI1200">
        <v>12</v>
      </c>
      <c r="AJ1200">
        <v>15</v>
      </c>
      <c r="AK1200">
        <v>115</v>
      </c>
      <c r="AM1200" s="23" t="s">
        <v>37</v>
      </c>
      <c r="AN1200" t="s">
        <v>587</v>
      </c>
      <c r="AO1200" s="23">
        <v>3048</v>
      </c>
      <c r="AQ1200" s="23">
        <v>229</v>
      </c>
      <c r="AR1200" s="29">
        <v>565</v>
      </c>
      <c r="AS1200" s="23">
        <v>25</v>
      </c>
    </row>
    <row r="1201" spans="13:46" x14ac:dyDescent="0.35">
      <c r="M1201"/>
      <c r="AC1201"/>
      <c r="AF1201">
        <v>338</v>
      </c>
      <c r="AG1201">
        <v>144341</v>
      </c>
      <c r="AH1201">
        <v>1791</v>
      </c>
      <c r="AI1201">
        <v>12</v>
      </c>
      <c r="AJ1201">
        <v>15</v>
      </c>
      <c r="AK1201">
        <v>115</v>
      </c>
      <c r="AM1201" s="27" t="s">
        <v>379</v>
      </c>
      <c r="AN1201" s="27" t="s">
        <v>378</v>
      </c>
      <c r="AO1201" s="27">
        <v>3049</v>
      </c>
      <c r="AP1201" s="27"/>
      <c r="AQ1201" s="27">
        <v>76</v>
      </c>
      <c r="AR1201" s="26">
        <v>128145</v>
      </c>
      <c r="AS1201" s="27">
        <v>52</v>
      </c>
    </row>
    <row r="1202" spans="13:46" x14ac:dyDescent="0.35">
      <c r="M1202"/>
      <c r="AC1202"/>
      <c r="AF1202">
        <v>338</v>
      </c>
      <c r="AG1202">
        <v>144341</v>
      </c>
      <c r="AH1202">
        <v>1791</v>
      </c>
      <c r="AI1202">
        <v>12</v>
      </c>
      <c r="AJ1202">
        <v>15</v>
      </c>
      <c r="AK1202">
        <v>115</v>
      </c>
      <c r="AM1202" s="27" t="s">
        <v>379</v>
      </c>
      <c r="AN1202" s="27" t="s">
        <v>378</v>
      </c>
      <c r="AO1202" s="27">
        <v>3056</v>
      </c>
      <c r="AP1202" s="27"/>
      <c r="AQ1202" s="27">
        <v>76</v>
      </c>
      <c r="AR1202" s="26">
        <v>184549</v>
      </c>
      <c r="AS1202" s="27">
        <v>55</v>
      </c>
    </row>
    <row r="1203" spans="13:46" x14ac:dyDescent="0.35">
      <c r="M1203"/>
      <c r="AC1203"/>
      <c r="AF1203">
        <v>338</v>
      </c>
      <c r="AG1203">
        <v>144341</v>
      </c>
      <c r="AH1203">
        <v>1791</v>
      </c>
      <c r="AI1203">
        <v>12</v>
      </c>
      <c r="AJ1203">
        <v>16</v>
      </c>
      <c r="AK1203">
        <v>115</v>
      </c>
      <c r="AM1203" t="s">
        <v>242</v>
      </c>
      <c r="AN1203" t="s">
        <v>570</v>
      </c>
      <c r="AO1203" s="23">
        <v>3051</v>
      </c>
      <c r="AP1203" s="23"/>
      <c r="AQ1203" s="23">
        <v>213</v>
      </c>
      <c r="AR1203" s="29">
        <v>26</v>
      </c>
      <c r="AS1203" s="23">
        <v>50</v>
      </c>
    </row>
    <row r="1204" spans="13:46" x14ac:dyDescent="0.35">
      <c r="M1204"/>
      <c r="AC1204"/>
      <c r="AF1204">
        <v>338</v>
      </c>
      <c r="AG1204">
        <v>144341</v>
      </c>
      <c r="AH1204">
        <v>1791</v>
      </c>
      <c r="AI1204">
        <v>12</v>
      </c>
      <c r="AJ1204">
        <v>16</v>
      </c>
      <c r="AK1204">
        <v>115</v>
      </c>
      <c r="AM1204" s="23" t="s">
        <v>24</v>
      </c>
      <c r="AN1204" s="23" t="s">
        <v>684</v>
      </c>
      <c r="AO1204" s="23">
        <v>3052</v>
      </c>
      <c r="AP1204" s="23"/>
      <c r="AQ1204" s="23">
        <v>339</v>
      </c>
      <c r="AR1204" s="29">
        <v>604</v>
      </c>
      <c r="AS1204" s="23">
        <v>0</v>
      </c>
    </row>
    <row r="1205" spans="13:46" x14ac:dyDescent="0.35">
      <c r="M1205"/>
      <c r="AC1205"/>
      <c r="AF1205">
        <v>338</v>
      </c>
      <c r="AG1205">
        <v>144341</v>
      </c>
      <c r="AH1205">
        <v>1791</v>
      </c>
      <c r="AI1205">
        <v>12</v>
      </c>
      <c r="AJ1205">
        <v>16</v>
      </c>
      <c r="AK1205">
        <v>115</v>
      </c>
      <c r="AM1205" s="23" t="s">
        <v>33</v>
      </c>
      <c r="AN1205" s="23" t="s">
        <v>685</v>
      </c>
      <c r="AO1205" s="23">
        <v>3053</v>
      </c>
      <c r="AP1205" s="23"/>
      <c r="AQ1205" s="23">
        <v>339</v>
      </c>
      <c r="AR1205" s="29">
        <v>590</v>
      </c>
      <c r="AS1205" s="23">
        <v>70</v>
      </c>
    </row>
    <row r="1206" spans="13:46" x14ac:dyDescent="0.35">
      <c r="M1206"/>
      <c r="AC1206"/>
      <c r="AF1206">
        <v>338</v>
      </c>
      <c r="AG1206">
        <v>144341</v>
      </c>
      <c r="AH1206">
        <v>1791</v>
      </c>
      <c r="AI1206">
        <v>12</v>
      </c>
      <c r="AJ1206">
        <v>16</v>
      </c>
      <c r="AK1206">
        <v>115</v>
      </c>
      <c r="AM1206" s="23" t="s">
        <v>26</v>
      </c>
      <c r="AN1206" s="23" t="s">
        <v>686</v>
      </c>
      <c r="AO1206" s="23">
        <v>3054</v>
      </c>
      <c r="AP1206" s="23"/>
      <c r="AQ1206" s="23">
        <v>257</v>
      </c>
      <c r="AR1206" s="29">
        <v>29</v>
      </c>
      <c r="AS1206" s="23">
        <v>51</v>
      </c>
    </row>
    <row r="1207" spans="13:46" x14ac:dyDescent="0.35">
      <c r="M1207"/>
      <c r="AC1207"/>
      <c r="AF1207">
        <v>338</v>
      </c>
      <c r="AG1207">
        <v>144341</v>
      </c>
      <c r="AH1207">
        <v>1791</v>
      </c>
      <c r="AI1207">
        <v>12</v>
      </c>
      <c r="AJ1207">
        <v>16</v>
      </c>
      <c r="AK1207">
        <v>115</v>
      </c>
      <c r="AM1207" s="23" t="s">
        <v>27</v>
      </c>
      <c r="AN1207" s="23" t="s">
        <v>426</v>
      </c>
      <c r="AO1207" s="23">
        <v>3055</v>
      </c>
      <c r="AP1207" s="23"/>
      <c r="AQ1207" s="23">
        <v>104</v>
      </c>
      <c r="AR1207" s="29">
        <v>65</v>
      </c>
      <c r="AS1207" s="23">
        <v>11</v>
      </c>
    </row>
    <row r="1208" spans="13:46" x14ac:dyDescent="0.35">
      <c r="M1208"/>
      <c r="AC1208"/>
      <c r="AF1208">
        <v>338</v>
      </c>
      <c r="AG1208">
        <v>144341</v>
      </c>
      <c r="AH1208">
        <v>1791</v>
      </c>
      <c r="AI1208">
        <v>12</v>
      </c>
      <c r="AJ1208">
        <v>16</v>
      </c>
      <c r="AK1208">
        <v>115</v>
      </c>
      <c r="AM1208" s="23" t="s">
        <v>33</v>
      </c>
      <c r="AN1208" s="23" t="s">
        <v>687</v>
      </c>
      <c r="AO1208" s="23">
        <v>3056</v>
      </c>
      <c r="AP1208" s="23"/>
      <c r="AQ1208" s="23">
        <v>339</v>
      </c>
      <c r="AR1208" s="29">
        <v>441</v>
      </c>
      <c r="AS1208" s="23">
        <v>22</v>
      </c>
    </row>
    <row r="1209" spans="13:46" x14ac:dyDescent="0.35">
      <c r="M1209"/>
      <c r="AC1209"/>
      <c r="AF1209">
        <v>338</v>
      </c>
      <c r="AG1209">
        <v>144341</v>
      </c>
      <c r="AH1209">
        <v>1791</v>
      </c>
      <c r="AI1209">
        <v>12</v>
      </c>
      <c r="AJ1209">
        <v>16</v>
      </c>
      <c r="AK1209">
        <v>115</v>
      </c>
      <c r="AL1209" t="s">
        <v>23</v>
      </c>
      <c r="AM1209" s="23" t="s">
        <v>173</v>
      </c>
      <c r="AN1209" s="23" t="s">
        <v>580</v>
      </c>
      <c r="AO1209" s="23">
        <v>3057</v>
      </c>
      <c r="AQ1209" s="23">
        <v>340</v>
      </c>
      <c r="AR1209" s="29">
        <v>1310</v>
      </c>
      <c r="AS1209" s="23">
        <v>3</v>
      </c>
    </row>
    <row r="1210" spans="13:46" x14ac:dyDescent="0.35">
      <c r="M1210"/>
      <c r="AC1210"/>
      <c r="AF1210">
        <v>338</v>
      </c>
      <c r="AG1210">
        <v>144341</v>
      </c>
      <c r="AH1210">
        <v>1791</v>
      </c>
      <c r="AI1210">
        <v>12</v>
      </c>
      <c r="AJ1210">
        <v>16</v>
      </c>
      <c r="AK1210">
        <v>115</v>
      </c>
      <c r="AM1210" s="23" t="s">
        <v>26</v>
      </c>
      <c r="AN1210" s="23" t="s">
        <v>662</v>
      </c>
      <c r="AO1210" s="23">
        <v>3058</v>
      </c>
      <c r="AQ1210" s="23">
        <v>318</v>
      </c>
      <c r="AR1210" s="29">
        <v>248</v>
      </c>
      <c r="AS1210" s="23">
        <v>34</v>
      </c>
    </row>
    <row r="1211" spans="13:46" x14ac:dyDescent="0.35">
      <c r="M1211"/>
      <c r="AC1211"/>
      <c r="AF1211">
        <v>338</v>
      </c>
      <c r="AG1211">
        <v>144341</v>
      </c>
      <c r="AH1211">
        <v>1791</v>
      </c>
      <c r="AI1211">
        <v>12</v>
      </c>
      <c r="AJ1211">
        <v>16</v>
      </c>
      <c r="AK1211">
        <v>115</v>
      </c>
      <c r="AM1211" s="23" t="s">
        <v>27</v>
      </c>
      <c r="AN1211" s="23" t="s">
        <v>688</v>
      </c>
      <c r="AO1211" s="23">
        <v>3059</v>
      </c>
      <c r="AQ1211" s="23">
        <v>282</v>
      </c>
      <c r="AR1211" s="29">
        <v>837</v>
      </c>
      <c r="AS1211" s="23">
        <v>7</v>
      </c>
    </row>
    <row r="1212" spans="13:46" x14ac:dyDescent="0.35">
      <c r="M1212"/>
      <c r="AC1212"/>
      <c r="AF1212">
        <v>338</v>
      </c>
      <c r="AG1212">
        <v>144341</v>
      </c>
      <c r="AH1212">
        <v>1791</v>
      </c>
      <c r="AI1212">
        <v>12</v>
      </c>
      <c r="AJ1212">
        <v>16</v>
      </c>
      <c r="AK1212">
        <v>115</v>
      </c>
      <c r="AM1212" s="23" t="s">
        <v>42</v>
      </c>
      <c r="AN1212" s="23" t="s">
        <v>45</v>
      </c>
      <c r="AO1212" s="23">
        <v>3061</v>
      </c>
      <c r="AQ1212" s="23">
        <v>120</v>
      </c>
      <c r="AR1212" s="29">
        <v>17</v>
      </c>
      <c r="AS1212" s="23">
        <v>11</v>
      </c>
    </row>
    <row r="1213" spans="13:46" x14ac:dyDescent="0.35">
      <c r="M1213"/>
      <c r="AC1213"/>
      <c r="AF1213">
        <v>338</v>
      </c>
      <c r="AG1213">
        <v>144400</v>
      </c>
      <c r="AH1213">
        <v>1791</v>
      </c>
      <c r="AI1213">
        <v>12</v>
      </c>
      <c r="AJ1213">
        <v>16</v>
      </c>
      <c r="AK1213">
        <v>115</v>
      </c>
      <c r="AM1213" s="23" t="s">
        <v>310</v>
      </c>
      <c r="AN1213" s="23" t="s">
        <v>311</v>
      </c>
      <c r="AO1213" s="23">
        <v>3062</v>
      </c>
      <c r="AQ1213" s="23">
        <v>10</v>
      </c>
      <c r="AR1213" s="29">
        <v>525</v>
      </c>
      <c r="AS1213" s="23">
        <v>95</v>
      </c>
    </row>
    <row r="1214" spans="13:46" x14ac:dyDescent="0.35">
      <c r="M1214"/>
      <c r="AC1214"/>
      <c r="AF1214">
        <v>338</v>
      </c>
      <c r="AG1214">
        <v>144400</v>
      </c>
      <c r="AH1214">
        <v>1791</v>
      </c>
      <c r="AI1214">
        <v>12</v>
      </c>
      <c r="AJ1214">
        <v>16</v>
      </c>
      <c r="AK1214">
        <v>115</v>
      </c>
      <c r="AM1214" s="23" t="s">
        <v>133</v>
      </c>
      <c r="AN1214" s="23" t="s">
        <v>689</v>
      </c>
      <c r="AO1214" s="23">
        <v>3063</v>
      </c>
      <c r="AQ1214" s="23">
        <v>11</v>
      </c>
      <c r="AR1214" s="29">
        <v>58</v>
      </c>
      <c r="AS1214" s="23">
        <v>88</v>
      </c>
    </row>
    <row r="1215" spans="13:46" x14ac:dyDescent="0.35">
      <c r="M1215"/>
      <c r="AC1215"/>
      <c r="AF1215">
        <v>338</v>
      </c>
      <c r="AG1215">
        <v>144400</v>
      </c>
      <c r="AH1215">
        <v>1791</v>
      </c>
      <c r="AI1215">
        <v>12</v>
      </c>
      <c r="AJ1215">
        <v>16</v>
      </c>
      <c r="AK1215">
        <v>115</v>
      </c>
      <c r="AM1215" s="23" t="s">
        <v>40</v>
      </c>
      <c r="AN1215" s="23" t="s">
        <v>48</v>
      </c>
      <c r="AO1215" s="23">
        <v>3064</v>
      </c>
      <c r="AQ1215" s="23">
        <v>12</v>
      </c>
      <c r="AR1215" s="29">
        <v>37</v>
      </c>
      <c r="AS1215" s="23">
        <v>25</v>
      </c>
    </row>
    <row r="1216" spans="13:46" x14ac:dyDescent="0.35">
      <c r="M1216"/>
      <c r="AC1216"/>
      <c r="AF1216">
        <v>338</v>
      </c>
      <c r="AG1216">
        <v>144400</v>
      </c>
      <c r="AH1216">
        <v>1791</v>
      </c>
      <c r="AI1216">
        <v>12</v>
      </c>
      <c r="AJ1216">
        <v>16</v>
      </c>
      <c r="AK1216">
        <v>115</v>
      </c>
      <c r="AM1216" s="23" t="s">
        <v>362</v>
      </c>
      <c r="AN1216" s="23" t="s">
        <v>363</v>
      </c>
      <c r="AO1216" s="23">
        <v>3065</v>
      </c>
      <c r="AQ1216" s="23">
        <v>67</v>
      </c>
      <c r="AR1216" s="29">
        <v>16</v>
      </c>
      <c r="AS1216" s="23">
        <v>5</v>
      </c>
      <c r="AT1216" s="39"/>
    </row>
    <row r="1217" spans="13:46" x14ac:dyDescent="0.35">
      <c r="M1217"/>
      <c r="AC1217"/>
      <c r="AF1217">
        <v>338</v>
      </c>
      <c r="AG1217">
        <v>144400</v>
      </c>
      <c r="AH1217">
        <v>1791</v>
      </c>
      <c r="AI1217">
        <v>12</v>
      </c>
      <c r="AJ1217">
        <v>16</v>
      </c>
      <c r="AK1217">
        <v>115</v>
      </c>
      <c r="AM1217" s="23" t="s">
        <v>550</v>
      </c>
      <c r="AN1217" s="23" t="s">
        <v>551</v>
      </c>
      <c r="AO1217" s="23">
        <v>3066</v>
      </c>
      <c r="AQ1217" s="23">
        <v>69</v>
      </c>
      <c r="AR1217" s="29">
        <v>7</v>
      </c>
      <c r="AS1217" s="23">
        <v>29</v>
      </c>
      <c r="AT1217" s="39"/>
    </row>
    <row r="1218" spans="13:46" x14ac:dyDescent="0.35">
      <c r="M1218"/>
      <c r="AC1218"/>
      <c r="AF1218">
        <v>338</v>
      </c>
      <c r="AG1218">
        <v>144400</v>
      </c>
      <c r="AH1218">
        <v>1791</v>
      </c>
      <c r="AI1218">
        <v>12</v>
      </c>
      <c r="AJ1218">
        <v>16</v>
      </c>
      <c r="AK1218">
        <v>115</v>
      </c>
      <c r="AM1218" s="23" t="s">
        <v>26</v>
      </c>
      <c r="AN1218" s="23" t="s">
        <v>662</v>
      </c>
      <c r="AO1218" s="23">
        <v>3067</v>
      </c>
      <c r="AQ1218" s="23">
        <v>318</v>
      </c>
      <c r="AR1218" s="29">
        <v>31</v>
      </c>
      <c r="AS1218" s="23">
        <v>59</v>
      </c>
    </row>
    <row r="1219" spans="13:46" x14ac:dyDescent="0.35">
      <c r="M1219"/>
      <c r="AC1219"/>
      <c r="AF1219">
        <v>338</v>
      </c>
      <c r="AG1219">
        <v>144400</v>
      </c>
      <c r="AH1219">
        <v>1791</v>
      </c>
      <c r="AI1219">
        <v>12</v>
      </c>
      <c r="AJ1219">
        <v>16</v>
      </c>
      <c r="AK1219">
        <v>115</v>
      </c>
      <c r="AM1219" s="23" t="s">
        <v>33</v>
      </c>
      <c r="AN1219" s="23" t="s">
        <v>120</v>
      </c>
      <c r="AO1219" s="23">
        <v>3060</v>
      </c>
      <c r="AQ1219" s="23">
        <v>326</v>
      </c>
      <c r="AR1219" s="29">
        <v>331</v>
      </c>
      <c r="AS1219" s="23">
        <v>66</v>
      </c>
    </row>
    <row r="1220" spans="13:46" x14ac:dyDescent="0.35">
      <c r="M1220"/>
      <c r="AC1220"/>
      <c r="AF1220">
        <v>338</v>
      </c>
      <c r="AG1220">
        <v>144341</v>
      </c>
      <c r="AH1220">
        <v>1791</v>
      </c>
      <c r="AI1220">
        <v>12</v>
      </c>
      <c r="AJ1220">
        <v>16</v>
      </c>
      <c r="AK1220">
        <v>115</v>
      </c>
      <c r="AM1220" s="23" t="s">
        <v>240</v>
      </c>
      <c r="AN1220" s="23" t="s">
        <v>382</v>
      </c>
      <c r="AO1220" s="23">
        <v>3068</v>
      </c>
      <c r="AQ1220" s="23">
        <v>286</v>
      </c>
      <c r="AR1220" s="29">
        <v>307</v>
      </c>
      <c r="AS1220" s="23">
        <v>27</v>
      </c>
    </row>
    <row r="1221" spans="13:46" x14ac:dyDescent="0.35">
      <c r="M1221"/>
      <c r="AC1221"/>
      <c r="AF1221">
        <v>338</v>
      </c>
      <c r="AG1221">
        <v>144405</v>
      </c>
      <c r="AH1221">
        <v>1791</v>
      </c>
      <c r="AI1221">
        <v>12</v>
      </c>
      <c r="AJ1221">
        <v>16</v>
      </c>
      <c r="AK1221">
        <v>115</v>
      </c>
      <c r="AM1221" s="23" t="s">
        <v>179</v>
      </c>
      <c r="AN1221" s="23" t="s">
        <v>180</v>
      </c>
      <c r="AO1221" s="23">
        <v>3077</v>
      </c>
      <c r="AQ1221" s="23">
        <v>336</v>
      </c>
      <c r="AR1221" s="29">
        <v>12799</v>
      </c>
      <c r="AS1221" s="23">
        <v>58</v>
      </c>
    </row>
    <row r="1222" spans="13:46" x14ac:dyDescent="0.35">
      <c r="M1222"/>
      <c r="AC1222"/>
      <c r="AF1222">
        <v>338</v>
      </c>
      <c r="AG1222">
        <v>144405</v>
      </c>
      <c r="AH1222">
        <v>1792</v>
      </c>
      <c r="AI1222">
        <v>1</v>
      </c>
      <c r="AJ1222">
        <v>4</v>
      </c>
      <c r="AK1222">
        <v>116</v>
      </c>
      <c r="AM1222" s="23" t="s">
        <v>179</v>
      </c>
      <c r="AN1222" s="23" t="s">
        <v>180</v>
      </c>
      <c r="AO1222" s="23">
        <v>3078</v>
      </c>
      <c r="AQ1222" s="23">
        <v>336</v>
      </c>
      <c r="AR1222" s="29">
        <v>2637</v>
      </c>
      <c r="AS1222" s="23">
        <v>78</v>
      </c>
    </row>
    <row r="1223" spans="13:46" x14ac:dyDescent="0.35">
      <c r="M1223"/>
      <c r="AC1223"/>
      <c r="AF1223">
        <v>338</v>
      </c>
      <c r="AG1223">
        <v>144405</v>
      </c>
      <c r="AH1223">
        <v>1792</v>
      </c>
      <c r="AI1223">
        <v>1</v>
      </c>
      <c r="AJ1223">
        <v>6</v>
      </c>
      <c r="AK1223">
        <v>116</v>
      </c>
      <c r="AM1223" s="23" t="s">
        <v>27</v>
      </c>
      <c r="AN1223" s="23" t="s">
        <v>172</v>
      </c>
      <c r="AO1223" s="23">
        <v>3095</v>
      </c>
      <c r="AQ1223" s="23">
        <v>45</v>
      </c>
      <c r="AR1223" s="29">
        <v>1500</v>
      </c>
      <c r="AS1223" s="23">
        <v>0</v>
      </c>
    </row>
    <row r="1224" spans="13:46" x14ac:dyDescent="0.35">
      <c r="M1224"/>
      <c r="AC1224"/>
      <c r="AF1224">
        <v>338</v>
      </c>
      <c r="AG1224">
        <v>144405</v>
      </c>
      <c r="AH1224">
        <v>1792</v>
      </c>
      <c r="AI1224">
        <v>1</v>
      </c>
      <c r="AJ1224">
        <v>6</v>
      </c>
      <c r="AK1224">
        <v>116</v>
      </c>
      <c r="AM1224" s="23" t="s">
        <v>499</v>
      </c>
      <c r="AN1224" s="23" t="s">
        <v>500</v>
      </c>
      <c r="AO1224" s="23">
        <v>3163</v>
      </c>
      <c r="AQ1224" s="23">
        <v>87</v>
      </c>
      <c r="AR1224" s="29">
        <v>343</v>
      </c>
      <c r="AS1224" s="23">
        <v>68</v>
      </c>
    </row>
    <row r="1225" spans="13:46" x14ac:dyDescent="0.35">
      <c r="M1225"/>
      <c r="AC1225"/>
      <c r="AF1225">
        <v>338</v>
      </c>
      <c r="AG1225">
        <v>144405</v>
      </c>
      <c r="AH1225">
        <v>1792</v>
      </c>
      <c r="AI1225">
        <v>1</v>
      </c>
      <c r="AJ1225">
        <v>10</v>
      </c>
      <c r="AK1225">
        <v>119</v>
      </c>
      <c r="AM1225" s="23" t="s">
        <v>225</v>
      </c>
      <c r="AN1225" s="23" t="s">
        <v>226</v>
      </c>
      <c r="AO1225" s="23">
        <v>3164</v>
      </c>
      <c r="AQ1225" s="23">
        <v>251</v>
      </c>
      <c r="AR1225" s="29">
        <v>632</v>
      </c>
      <c r="AS1225" s="23">
        <v>21</v>
      </c>
    </row>
    <row r="1226" spans="13:46" x14ac:dyDescent="0.35">
      <c r="M1226"/>
      <c r="AC1226"/>
      <c r="AF1226">
        <v>338</v>
      </c>
      <c r="AG1226">
        <v>144405</v>
      </c>
      <c r="AH1226">
        <v>1792</v>
      </c>
      <c r="AI1226">
        <v>1</v>
      </c>
      <c r="AJ1226">
        <v>14</v>
      </c>
      <c r="AK1226">
        <v>123</v>
      </c>
      <c r="AM1226" t="s">
        <v>228</v>
      </c>
      <c r="AN1226" t="s">
        <v>271</v>
      </c>
      <c r="AO1226" s="23">
        <v>3185</v>
      </c>
      <c r="AQ1226" s="23">
        <v>287</v>
      </c>
      <c r="AR1226" s="29">
        <v>10737</v>
      </c>
      <c r="AS1226" s="23">
        <v>96</v>
      </c>
    </row>
    <row r="1227" spans="13:46" x14ac:dyDescent="0.35">
      <c r="M1227"/>
      <c r="AC1227"/>
      <c r="AF1227">
        <v>338</v>
      </c>
      <c r="AG1227">
        <v>144405</v>
      </c>
      <c r="AH1227">
        <v>1792</v>
      </c>
      <c r="AI1227">
        <v>1</v>
      </c>
      <c r="AJ1227">
        <v>14</v>
      </c>
      <c r="AK1227">
        <v>123</v>
      </c>
      <c r="AM1227" t="s">
        <v>920</v>
      </c>
      <c r="AN1227" t="s">
        <v>1610</v>
      </c>
      <c r="AO1227" s="23">
        <v>3186</v>
      </c>
      <c r="AQ1227" s="23">
        <v>84</v>
      </c>
      <c r="AR1227" s="29">
        <v>217</v>
      </c>
      <c r="AS1227" s="23">
        <v>39</v>
      </c>
    </row>
    <row r="1228" spans="13:46" x14ac:dyDescent="0.35">
      <c r="M1228"/>
      <c r="AC1228"/>
      <c r="AF1228">
        <v>338</v>
      </c>
      <c r="AG1228">
        <v>144405</v>
      </c>
      <c r="AH1228">
        <v>1792</v>
      </c>
      <c r="AI1228">
        <v>1</v>
      </c>
      <c r="AJ1228">
        <v>19</v>
      </c>
      <c r="AK1228">
        <v>125</v>
      </c>
      <c r="AM1228" s="23" t="s">
        <v>36</v>
      </c>
      <c r="AN1228" s="23" t="s">
        <v>44</v>
      </c>
      <c r="AO1228" s="23">
        <v>3187</v>
      </c>
      <c r="AQ1228" s="23">
        <v>337</v>
      </c>
      <c r="AR1228" s="29">
        <v>381</v>
      </c>
      <c r="AS1228" s="23">
        <v>1</v>
      </c>
    </row>
    <row r="1229" spans="13:46" x14ac:dyDescent="0.35">
      <c r="M1229"/>
      <c r="AC1229"/>
      <c r="AF1229">
        <v>338</v>
      </c>
      <c r="AG1229">
        <v>144405</v>
      </c>
      <c r="AH1229">
        <v>1792</v>
      </c>
      <c r="AI1229">
        <v>1</v>
      </c>
      <c r="AJ1229">
        <v>19</v>
      </c>
      <c r="AK1229">
        <v>125</v>
      </c>
      <c r="AM1229" s="23" t="s">
        <v>27</v>
      </c>
      <c r="AN1229" s="23" t="s">
        <v>690</v>
      </c>
      <c r="AO1229" s="23">
        <v>3188</v>
      </c>
      <c r="AQ1229" s="23">
        <v>123</v>
      </c>
      <c r="AR1229" s="29">
        <v>189</v>
      </c>
      <c r="AS1229" s="23">
        <v>69</v>
      </c>
    </row>
    <row r="1230" spans="13:46" x14ac:dyDescent="0.35">
      <c r="M1230"/>
      <c r="AC1230"/>
      <c r="AF1230">
        <v>338</v>
      </c>
      <c r="AG1230">
        <v>144405</v>
      </c>
      <c r="AH1230">
        <v>1792</v>
      </c>
      <c r="AI1230">
        <v>1</v>
      </c>
      <c r="AJ1230">
        <v>19</v>
      </c>
      <c r="AK1230">
        <v>125</v>
      </c>
      <c r="AM1230" s="23" t="s">
        <v>27</v>
      </c>
      <c r="AN1230" s="23" t="s">
        <v>690</v>
      </c>
      <c r="AO1230" s="23">
        <v>3189</v>
      </c>
      <c r="AQ1230" s="23">
        <v>123</v>
      </c>
      <c r="AR1230" s="29">
        <v>273</v>
      </c>
      <c r="AS1230" s="23">
        <v>62</v>
      </c>
    </row>
    <row r="1231" spans="13:46" x14ac:dyDescent="0.35">
      <c r="M1231"/>
      <c r="AC1231"/>
      <c r="AF1231">
        <v>338</v>
      </c>
      <c r="AG1231">
        <v>144405</v>
      </c>
      <c r="AH1231">
        <v>1792</v>
      </c>
      <c r="AI1231">
        <v>1</v>
      </c>
      <c r="AJ1231">
        <v>19</v>
      </c>
      <c r="AK1231">
        <v>125</v>
      </c>
      <c r="AM1231" s="23" t="s">
        <v>151</v>
      </c>
      <c r="AN1231" s="23" t="s">
        <v>691</v>
      </c>
      <c r="AO1231" s="23">
        <v>4063</v>
      </c>
      <c r="AQ1231" s="23">
        <v>128</v>
      </c>
      <c r="AR1231" s="29">
        <v>15</v>
      </c>
      <c r="AS1231" s="23">
        <v>32</v>
      </c>
    </row>
    <row r="1232" spans="13:46" x14ac:dyDescent="0.35">
      <c r="M1232"/>
      <c r="AC1232"/>
      <c r="AF1232">
        <v>338</v>
      </c>
      <c r="AG1232">
        <v>144405</v>
      </c>
      <c r="AH1232">
        <v>1792</v>
      </c>
      <c r="AI1232">
        <v>1</v>
      </c>
      <c r="AJ1232">
        <v>19</v>
      </c>
      <c r="AK1232">
        <v>125</v>
      </c>
      <c r="AM1232" s="23" t="s">
        <v>147</v>
      </c>
      <c r="AN1232" s="23" t="s">
        <v>156</v>
      </c>
      <c r="AO1232" s="23">
        <v>4064</v>
      </c>
      <c r="AQ1232" s="23">
        <v>44</v>
      </c>
      <c r="AR1232" s="29">
        <v>895</v>
      </c>
      <c r="AS1232" s="23">
        <v>10</v>
      </c>
    </row>
    <row r="1233" spans="13:45" x14ac:dyDescent="0.35">
      <c r="M1233"/>
      <c r="AC1233"/>
      <c r="AF1233">
        <v>338</v>
      </c>
      <c r="AG1233">
        <v>144405</v>
      </c>
      <c r="AH1233">
        <v>1792</v>
      </c>
      <c r="AI1233">
        <v>1</v>
      </c>
      <c r="AJ1233">
        <v>19</v>
      </c>
      <c r="AK1233">
        <v>125</v>
      </c>
      <c r="AM1233" s="23" t="s">
        <v>42</v>
      </c>
      <c r="AN1233" s="23" t="s">
        <v>45</v>
      </c>
      <c r="AO1233" s="23">
        <v>4065</v>
      </c>
      <c r="AQ1233" s="23">
        <v>120</v>
      </c>
      <c r="AR1233" s="29">
        <v>938</v>
      </c>
      <c r="AS1233" s="23">
        <v>77</v>
      </c>
    </row>
    <row r="1234" spans="13:45" x14ac:dyDescent="0.35">
      <c r="M1234"/>
      <c r="AC1234"/>
      <c r="AF1234">
        <v>338</v>
      </c>
      <c r="AG1234">
        <v>144405</v>
      </c>
      <c r="AH1234">
        <v>1792</v>
      </c>
      <c r="AI1234">
        <v>1</v>
      </c>
      <c r="AJ1234">
        <v>19</v>
      </c>
      <c r="AK1234">
        <v>125</v>
      </c>
      <c r="AM1234" s="23" t="s">
        <v>692</v>
      </c>
      <c r="AN1234" s="23" t="s">
        <v>685</v>
      </c>
      <c r="AO1234" s="23">
        <v>4066</v>
      </c>
      <c r="AQ1234" s="23">
        <v>60</v>
      </c>
      <c r="AR1234" s="29">
        <v>209</v>
      </c>
      <c r="AS1234" s="23">
        <v>88</v>
      </c>
    </row>
    <row r="1235" spans="13:45" x14ac:dyDescent="0.35">
      <c r="M1235"/>
      <c r="AC1235"/>
      <c r="AF1235">
        <v>338</v>
      </c>
      <c r="AG1235">
        <v>144405</v>
      </c>
      <c r="AH1235">
        <v>1792</v>
      </c>
      <c r="AI1235">
        <v>1</v>
      </c>
      <c r="AJ1235">
        <v>19</v>
      </c>
      <c r="AK1235">
        <v>125</v>
      </c>
      <c r="AM1235" s="23" t="s">
        <v>185</v>
      </c>
      <c r="AN1235" s="23" t="s">
        <v>632</v>
      </c>
      <c r="AO1235" s="23">
        <v>4083</v>
      </c>
      <c r="AQ1235" s="23">
        <v>288</v>
      </c>
      <c r="AR1235" s="29">
        <v>432</v>
      </c>
      <c r="AS1235" s="23">
        <v>0</v>
      </c>
    </row>
    <row r="1236" spans="13:45" x14ac:dyDescent="0.35">
      <c r="M1236"/>
      <c r="AC1236"/>
      <c r="AF1236">
        <v>338</v>
      </c>
      <c r="AG1236">
        <v>144405</v>
      </c>
      <c r="AH1236">
        <v>1792</v>
      </c>
      <c r="AI1236">
        <v>1</v>
      </c>
      <c r="AJ1236">
        <v>19</v>
      </c>
      <c r="AK1236">
        <v>125</v>
      </c>
      <c r="AM1236" s="23" t="s">
        <v>233</v>
      </c>
      <c r="AN1236" s="23" t="s">
        <v>219</v>
      </c>
      <c r="AO1236" s="23">
        <v>4084</v>
      </c>
      <c r="AQ1236" s="23">
        <v>291</v>
      </c>
      <c r="AR1236" s="29">
        <v>333</v>
      </c>
      <c r="AS1236" s="23">
        <v>40</v>
      </c>
    </row>
    <row r="1237" spans="13:45" x14ac:dyDescent="0.35">
      <c r="M1237"/>
      <c r="AC1237"/>
      <c r="AF1237">
        <v>338</v>
      </c>
      <c r="AG1237">
        <v>144405</v>
      </c>
      <c r="AH1237">
        <v>1792</v>
      </c>
      <c r="AI1237">
        <v>1</v>
      </c>
      <c r="AJ1237">
        <v>20</v>
      </c>
      <c r="AK1237">
        <v>126</v>
      </c>
      <c r="AM1237" s="23" t="s">
        <v>693</v>
      </c>
      <c r="AN1237" s="23" t="s">
        <v>694</v>
      </c>
      <c r="AO1237" s="23">
        <v>4085</v>
      </c>
      <c r="AQ1237" s="23">
        <v>75</v>
      </c>
      <c r="AR1237" s="29">
        <v>23</v>
      </c>
      <c r="AS1237" s="23">
        <v>48</v>
      </c>
    </row>
    <row r="1238" spans="13:45" x14ac:dyDescent="0.35">
      <c r="M1238"/>
      <c r="AC1238"/>
      <c r="AF1238">
        <v>347</v>
      </c>
      <c r="AG1238">
        <v>144424</v>
      </c>
      <c r="AH1238">
        <v>1792</v>
      </c>
      <c r="AI1238">
        <v>1</v>
      </c>
      <c r="AJ1238">
        <v>20</v>
      </c>
      <c r="AK1238">
        <v>126</v>
      </c>
      <c r="AM1238" s="23" t="s">
        <v>695</v>
      </c>
      <c r="AN1238" s="23" t="s">
        <v>696</v>
      </c>
      <c r="AO1238" s="23">
        <v>4086</v>
      </c>
      <c r="AQ1238" s="23">
        <v>87</v>
      </c>
      <c r="AR1238" s="29">
        <v>523</v>
      </c>
      <c r="AS1238" s="23">
        <v>19</v>
      </c>
    </row>
    <row r="1239" spans="13:45" x14ac:dyDescent="0.35">
      <c r="M1239"/>
      <c r="AC1239"/>
      <c r="AF1239">
        <v>347</v>
      </c>
      <c r="AG1239">
        <v>144424</v>
      </c>
      <c r="AH1239">
        <v>1792</v>
      </c>
      <c r="AI1239">
        <v>1</v>
      </c>
      <c r="AJ1239">
        <v>24</v>
      </c>
      <c r="AK1239">
        <v>126</v>
      </c>
      <c r="AM1239" s="23" t="s">
        <v>27</v>
      </c>
      <c r="AN1239" s="23" t="s">
        <v>685</v>
      </c>
      <c r="AO1239" s="23">
        <v>4087</v>
      </c>
      <c r="AQ1239" s="23">
        <v>94</v>
      </c>
      <c r="AR1239" s="29">
        <v>810</v>
      </c>
      <c r="AS1239" s="23">
        <v>20</v>
      </c>
    </row>
    <row r="1240" spans="13:45" x14ac:dyDescent="0.35">
      <c r="M1240"/>
      <c r="AC1240"/>
      <c r="AF1240">
        <v>347</v>
      </c>
      <c r="AG1240">
        <v>144424</v>
      </c>
      <c r="AH1240">
        <v>1792</v>
      </c>
      <c r="AI1240">
        <v>1</v>
      </c>
      <c r="AJ1240">
        <v>24</v>
      </c>
      <c r="AK1240">
        <v>126</v>
      </c>
      <c r="AM1240" s="23" t="s">
        <v>84</v>
      </c>
      <c r="AN1240" s="23" t="s">
        <v>696</v>
      </c>
      <c r="AO1240" s="23">
        <v>4088</v>
      </c>
      <c r="AQ1240" s="23">
        <v>97</v>
      </c>
      <c r="AR1240" s="29">
        <v>487</v>
      </c>
      <c r="AS1240" s="23">
        <v>72</v>
      </c>
    </row>
    <row r="1241" spans="13:45" x14ac:dyDescent="0.35">
      <c r="M1241"/>
      <c r="AC1241"/>
      <c r="AF1241">
        <v>347</v>
      </c>
      <c r="AG1241">
        <v>144424</v>
      </c>
      <c r="AH1241">
        <v>1792</v>
      </c>
      <c r="AI1241">
        <v>1</v>
      </c>
      <c r="AJ1241">
        <v>24</v>
      </c>
      <c r="AK1241">
        <v>126</v>
      </c>
      <c r="AL1241" t="s">
        <v>23</v>
      </c>
      <c r="AM1241" s="23" t="s">
        <v>179</v>
      </c>
      <c r="AN1241" s="23" t="s">
        <v>697</v>
      </c>
      <c r="AO1241" s="23">
        <v>4089</v>
      </c>
      <c r="AQ1241" s="23">
        <v>98</v>
      </c>
      <c r="AR1241" s="29">
        <v>76</v>
      </c>
      <c r="AS1241" s="23">
        <v>75</v>
      </c>
    </row>
    <row r="1242" spans="13:45" x14ac:dyDescent="0.35">
      <c r="M1242"/>
      <c r="AC1242"/>
      <c r="AF1242">
        <v>347</v>
      </c>
      <c r="AG1242">
        <v>144424</v>
      </c>
      <c r="AH1242">
        <v>1792</v>
      </c>
      <c r="AI1242">
        <v>1</v>
      </c>
      <c r="AJ1242">
        <v>24</v>
      </c>
      <c r="AK1242">
        <v>126</v>
      </c>
      <c r="AM1242" s="23" t="s">
        <v>102</v>
      </c>
      <c r="AN1242" s="23" t="s">
        <v>698</v>
      </c>
      <c r="AO1242" s="23">
        <v>4090</v>
      </c>
      <c r="AQ1242" s="23">
        <v>104</v>
      </c>
      <c r="AR1242" s="29">
        <v>38</v>
      </c>
      <c r="AS1242" s="23">
        <v>90</v>
      </c>
    </row>
    <row r="1243" spans="13:45" x14ac:dyDescent="0.35">
      <c r="M1243"/>
      <c r="AC1243"/>
      <c r="AF1243">
        <v>347</v>
      </c>
      <c r="AG1243">
        <v>144424</v>
      </c>
      <c r="AH1243">
        <v>1792</v>
      </c>
      <c r="AI1243">
        <v>1</v>
      </c>
      <c r="AJ1243">
        <v>24</v>
      </c>
      <c r="AK1243">
        <v>126</v>
      </c>
      <c r="AM1243" t="s">
        <v>35</v>
      </c>
      <c r="AN1243" t="s">
        <v>346</v>
      </c>
      <c r="AO1243" s="23">
        <v>4091</v>
      </c>
      <c r="AQ1243" s="23">
        <v>15</v>
      </c>
      <c r="AR1243" s="29">
        <v>51</v>
      </c>
      <c r="AS1243" s="23">
        <v>29</v>
      </c>
    </row>
    <row r="1244" spans="13:45" x14ac:dyDescent="0.35">
      <c r="M1244"/>
      <c r="AC1244"/>
      <c r="AF1244">
        <v>347</v>
      </c>
      <c r="AG1244">
        <v>144424</v>
      </c>
      <c r="AH1244">
        <v>1792</v>
      </c>
      <c r="AI1244">
        <v>1</v>
      </c>
      <c r="AJ1244">
        <v>24</v>
      </c>
      <c r="AK1244">
        <v>126</v>
      </c>
      <c r="AM1244" s="23" t="s">
        <v>102</v>
      </c>
      <c r="AN1244" s="23" t="s">
        <v>698</v>
      </c>
      <c r="AO1244" s="23">
        <v>4092</v>
      </c>
      <c r="AQ1244" s="23">
        <v>104</v>
      </c>
      <c r="AR1244" s="29">
        <v>126</v>
      </c>
      <c r="AS1244" s="23">
        <v>42</v>
      </c>
    </row>
    <row r="1245" spans="13:45" x14ac:dyDescent="0.35">
      <c r="M1245"/>
      <c r="AC1245"/>
      <c r="AF1245">
        <v>347</v>
      </c>
      <c r="AG1245">
        <v>144424</v>
      </c>
      <c r="AH1245">
        <v>1792</v>
      </c>
      <c r="AI1245">
        <v>1</v>
      </c>
      <c r="AJ1245">
        <v>24</v>
      </c>
      <c r="AK1245">
        <v>126</v>
      </c>
      <c r="AM1245" s="23" t="s">
        <v>102</v>
      </c>
      <c r="AN1245" s="23" t="s">
        <v>699</v>
      </c>
      <c r="AO1245" s="23">
        <v>4093</v>
      </c>
      <c r="AQ1245" s="23">
        <v>332</v>
      </c>
      <c r="AR1245" s="29">
        <v>320</v>
      </c>
      <c r="AS1245" s="23">
        <v>0</v>
      </c>
    </row>
    <row r="1246" spans="13:45" x14ac:dyDescent="0.35">
      <c r="M1246"/>
      <c r="AC1246"/>
      <c r="AF1246">
        <v>347</v>
      </c>
      <c r="AG1246">
        <v>144424</v>
      </c>
      <c r="AH1246">
        <v>1792</v>
      </c>
      <c r="AI1246">
        <v>1</v>
      </c>
      <c r="AJ1246">
        <v>24</v>
      </c>
      <c r="AK1246">
        <v>126</v>
      </c>
      <c r="AM1246" s="23" t="s">
        <v>148</v>
      </c>
      <c r="AN1246" s="23" t="s">
        <v>149</v>
      </c>
      <c r="AO1246" s="23">
        <v>4094</v>
      </c>
      <c r="AQ1246" s="23">
        <v>346</v>
      </c>
      <c r="AR1246" s="29">
        <v>18375</v>
      </c>
      <c r="AS1246" s="23">
        <v>5</v>
      </c>
    </row>
    <row r="1247" spans="13:45" x14ac:dyDescent="0.35">
      <c r="M1247"/>
      <c r="AC1247"/>
      <c r="AF1247">
        <v>347</v>
      </c>
      <c r="AG1247">
        <v>144424</v>
      </c>
      <c r="AH1247">
        <v>1792</v>
      </c>
      <c r="AI1247">
        <v>1</v>
      </c>
      <c r="AJ1247">
        <v>24</v>
      </c>
      <c r="AK1247">
        <v>126</v>
      </c>
      <c r="AM1247" s="23" t="s">
        <v>233</v>
      </c>
      <c r="AN1247" s="23" t="s">
        <v>219</v>
      </c>
      <c r="AO1247" s="23">
        <v>4508</v>
      </c>
      <c r="AQ1247" s="23">
        <v>347</v>
      </c>
      <c r="AR1247" s="29">
        <v>2659</v>
      </c>
      <c r="AS1247" s="23">
        <v>70</v>
      </c>
    </row>
    <row r="1248" spans="13:45" x14ac:dyDescent="0.35">
      <c r="M1248"/>
      <c r="AC1248"/>
      <c r="AF1248">
        <v>347</v>
      </c>
      <c r="AG1248">
        <v>144424</v>
      </c>
      <c r="AH1248">
        <v>1792</v>
      </c>
      <c r="AI1248">
        <v>1</v>
      </c>
      <c r="AJ1248">
        <v>24</v>
      </c>
      <c r="AK1248">
        <v>126</v>
      </c>
      <c r="AM1248" s="23" t="s">
        <v>26</v>
      </c>
      <c r="AN1248" s="23" t="s">
        <v>638</v>
      </c>
      <c r="AO1248" s="23">
        <v>4509</v>
      </c>
      <c r="AQ1248" s="23">
        <v>347</v>
      </c>
      <c r="AR1248" s="29">
        <v>109</v>
      </c>
      <c r="AS1248" s="23">
        <v>74</v>
      </c>
    </row>
    <row r="1249" spans="13:45" x14ac:dyDescent="0.35">
      <c r="M1249"/>
      <c r="AC1249"/>
      <c r="AF1249">
        <v>347</v>
      </c>
      <c r="AG1249">
        <v>144424</v>
      </c>
      <c r="AH1249">
        <v>1792</v>
      </c>
      <c r="AI1249">
        <v>1</v>
      </c>
      <c r="AJ1249">
        <v>26</v>
      </c>
      <c r="AK1249">
        <v>127</v>
      </c>
      <c r="AM1249" s="23" t="s">
        <v>425</v>
      </c>
      <c r="AN1249" s="23" t="s">
        <v>700</v>
      </c>
      <c r="AO1249" s="23">
        <v>4510</v>
      </c>
      <c r="AQ1249" s="23">
        <v>347</v>
      </c>
      <c r="AR1249" s="29">
        <v>146</v>
      </c>
      <c r="AS1249" s="23">
        <v>78</v>
      </c>
    </row>
    <row r="1250" spans="13:45" x14ac:dyDescent="0.35">
      <c r="M1250"/>
      <c r="AC1250"/>
      <c r="AF1250">
        <v>347</v>
      </c>
      <c r="AG1250">
        <v>144424</v>
      </c>
      <c r="AH1250">
        <v>1792</v>
      </c>
      <c r="AI1250">
        <v>1</v>
      </c>
      <c r="AJ1250">
        <v>26</v>
      </c>
      <c r="AK1250">
        <v>127</v>
      </c>
      <c r="AM1250" s="23" t="s">
        <v>36</v>
      </c>
      <c r="AN1250" s="23" t="s">
        <v>44</v>
      </c>
      <c r="AO1250" s="23">
        <v>4511</v>
      </c>
      <c r="AQ1250" s="23">
        <v>337</v>
      </c>
      <c r="AR1250" s="29">
        <v>8599</v>
      </c>
      <c r="AS1250" s="23">
        <v>27</v>
      </c>
    </row>
    <row r="1251" spans="13:45" x14ac:dyDescent="0.35">
      <c r="M1251"/>
      <c r="AC1251"/>
      <c r="AF1251">
        <v>347</v>
      </c>
      <c r="AG1251">
        <v>144424</v>
      </c>
      <c r="AH1251">
        <v>1792</v>
      </c>
      <c r="AI1251">
        <v>1</v>
      </c>
      <c r="AJ1251">
        <v>26</v>
      </c>
      <c r="AK1251">
        <v>127</v>
      </c>
      <c r="AM1251" t="s">
        <v>195</v>
      </c>
      <c r="AN1251" t="s">
        <v>333</v>
      </c>
      <c r="AO1251" s="23">
        <v>4512</v>
      </c>
      <c r="AQ1251" s="23">
        <v>328</v>
      </c>
      <c r="AR1251" s="29">
        <v>911</v>
      </c>
      <c r="AS1251" s="23">
        <v>93</v>
      </c>
    </row>
    <row r="1252" spans="13:45" x14ac:dyDescent="0.35">
      <c r="M1252"/>
      <c r="AC1252"/>
      <c r="AF1252">
        <v>347</v>
      </c>
      <c r="AG1252">
        <v>144424</v>
      </c>
      <c r="AH1252">
        <v>1792</v>
      </c>
      <c r="AI1252">
        <v>1</v>
      </c>
      <c r="AJ1252">
        <v>26</v>
      </c>
      <c r="AK1252">
        <v>128</v>
      </c>
      <c r="AM1252" t="s">
        <v>195</v>
      </c>
      <c r="AN1252" t="s">
        <v>333</v>
      </c>
      <c r="AO1252" s="23">
        <v>4513</v>
      </c>
      <c r="AQ1252" s="23">
        <v>328</v>
      </c>
      <c r="AR1252" s="29">
        <v>396</v>
      </c>
      <c r="AS1252" s="23">
        <v>74</v>
      </c>
    </row>
    <row r="1253" spans="13:45" x14ac:dyDescent="0.35">
      <c r="M1253"/>
      <c r="AC1253"/>
      <c r="AF1253">
        <v>347</v>
      </c>
      <c r="AG1253">
        <v>144424</v>
      </c>
      <c r="AH1253">
        <v>1792</v>
      </c>
      <c r="AI1253">
        <v>1</v>
      </c>
      <c r="AJ1253">
        <v>26</v>
      </c>
      <c r="AK1253">
        <v>128</v>
      </c>
      <c r="AM1253" s="23" t="s">
        <v>185</v>
      </c>
      <c r="AN1253" s="23" t="s">
        <v>288</v>
      </c>
      <c r="AO1253" s="23">
        <v>4514</v>
      </c>
      <c r="AQ1253" s="23">
        <v>26</v>
      </c>
      <c r="AR1253" s="29">
        <v>43</v>
      </c>
      <c r="AS1253" s="23">
        <v>90</v>
      </c>
    </row>
    <row r="1254" spans="13:45" x14ac:dyDescent="0.35">
      <c r="M1254"/>
      <c r="AC1254"/>
      <c r="AF1254">
        <v>347</v>
      </c>
      <c r="AG1254">
        <v>144427</v>
      </c>
      <c r="AH1254">
        <v>1792</v>
      </c>
      <c r="AI1254">
        <v>1</v>
      </c>
      <c r="AJ1254">
        <v>26</v>
      </c>
      <c r="AK1254">
        <v>128</v>
      </c>
      <c r="AM1254" s="23" t="s">
        <v>27</v>
      </c>
      <c r="AN1254" s="23" t="s">
        <v>381</v>
      </c>
      <c r="AO1254" s="23">
        <v>4531</v>
      </c>
      <c r="AQ1254" s="23">
        <v>77</v>
      </c>
      <c r="AR1254" s="29">
        <v>657</v>
      </c>
      <c r="AS1254" s="23">
        <v>64</v>
      </c>
    </row>
    <row r="1255" spans="13:45" x14ac:dyDescent="0.35">
      <c r="M1255"/>
      <c r="AC1255"/>
      <c r="AF1255">
        <v>347</v>
      </c>
      <c r="AG1255">
        <v>144427</v>
      </c>
      <c r="AH1255">
        <v>1792</v>
      </c>
      <c r="AI1255">
        <v>1</v>
      </c>
      <c r="AJ1255">
        <v>26</v>
      </c>
      <c r="AK1255">
        <v>128</v>
      </c>
      <c r="AM1255" s="23" t="s">
        <v>93</v>
      </c>
      <c r="AN1255" s="23" t="s">
        <v>701</v>
      </c>
      <c r="AO1255" s="23">
        <v>4531</v>
      </c>
      <c r="AQ1255" s="23">
        <v>183</v>
      </c>
      <c r="AR1255" s="29">
        <v>3554</v>
      </c>
      <c r="AS1255" s="23">
        <v>36</v>
      </c>
    </row>
    <row r="1256" spans="13:45" x14ac:dyDescent="0.35">
      <c r="M1256"/>
      <c r="AC1256"/>
      <c r="AF1256">
        <v>347</v>
      </c>
      <c r="AG1256">
        <v>144427</v>
      </c>
      <c r="AH1256">
        <v>1792</v>
      </c>
      <c r="AI1256">
        <v>1</v>
      </c>
      <c r="AJ1256">
        <v>30</v>
      </c>
      <c r="AK1256">
        <v>129</v>
      </c>
      <c r="AL1256" t="s">
        <v>23</v>
      </c>
      <c r="AM1256" s="23" t="s">
        <v>179</v>
      </c>
      <c r="AN1256" s="23" t="s">
        <v>180</v>
      </c>
      <c r="AO1256" s="23">
        <v>4537</v>
      </c>
      <c r="AQ1256" s="23">
        <v>336</v>
      </c>
      <c r="AR1256" s="29">
        <v>11966</v>
      </c>
      <c r="AS1256" s="23">
        <v>19</v>
      </c>
    </row>
    <row r="1257" spans="13:45" x14ac:dyDescent="0.35">
      <c r="M1257"/>
      <c r="AC1257"/>
      <c r="AF1257">
        <v>347</v>
      </c>
      <c r="AG1257">
        <v>144427</v>
      </c>
      <c r="AH1257">
        <v>1792</v>
      </c>
      <c r="AI1257">
        <v>1</v>
      </c>
      <c r="AJ1257">
        <v>30</v>
      </c>
      <c r="AK1257">
        <v>129</v>
      </c>
      <c r="AM1257" s="23" t="s">
        <v>179</v>
      </c>
      <c r="AN1257" s="23" t="s">
        <v>180</v>
      </c>
      <c r="AO1257" s="23">
        <v>4538</v>
      </c>
      <c r="AQ1257" s="23">
        <v>336</v>
      </c>
      <c r="AR1257" s="29">
        <v>3026</v>
      </c>
      <c r="AS1257" s="23">
        <v>11</v>
      </c>
    </row>
    <row r="1258" spans="13:45" x14ac:dyDescent="0.35">
      <c r="M1258"/>
      <c r="AC1258"/>
      <c r="AF1258">
        <v>347</v>
      </c>
      <c r="AG1258">
        <v>144427</v>
      </c>
      <c r="AH1258">
        <v>1792</v>
      </c>
      <c r="AI1258">
        <v>1</v>
      </c>
      <c r="AJ1258">
        <v>31</v>
      </c>
      <c r="AK1258">
        <v>129</v>
      </c>
      <c r="AM1258" s="23" t="s">
        <v>28</v>
      </c>
      <c r="AN1258" s="23" t="s">
        <v>29</v>
      </c>
      <c r="AO1258" s="23">
        <v>4534</v>
      </c>
      <c r="AQ1258" s="23">
        <v>329</v>
      </c>
      <c r="AR1258" s="29">
        <v>205</v>
      </c>
      <c r="AS1258" s="23">
        <v>81</v>
      </c>
    </row>
    <row r="1259" spans="13:45" x14ac:dyDescent="0.35">
      <c r="M1259"/>
      <c r="AC1259"/>
      <c r="AF1259">
        <v>347</v>
      </c>
      <c r="AG1259">
        <v>144427</v>
      </c>
      <c r="AH1259">
        <v>1792</v>
      </c>
      <c r="AI1259">
        <v>1</v>
      </c>
      <c r="AJ1259">
        <v>31</v>
      </c>
      <c r="AK1259">
        <v>129</v>
      </c>
      <c r="AM1259" s="23" t="s">
        <v>29</v>
      </c>
      <c r="AN1259" s="23" t="s">
        <v>647</v>
      </c>
      <c r="AO1259" s="23">
        <v>4534</v>
      </c>
      <c r="AQ1259" s="23">
        <v>184</v>
      </c>
      <c r="AR1259" s="29">
        <v>171</v>
      </c>
      <c r="AS1259" s="23">
        <v>87</v>
      </c>
    </row>
    <row r="1260" spans="13:45" x14ac:dyDescent="0.35">
      <c r="M1260"/>
      <c r="AC1260"/>
      <c r="AF1260">
        <v>347</v>
      </c>
      <c r="AG1260">
        <v>144427</v>
      </c>
      <c r="AH1260">
        <v>1792</v>
      </c>
      <c r="AI1260">
        <v>1</v>
      </c>
      <c r="AJ1260">
        <v>31</v>
      </c>
      <c r="AK1260">
        <v>129</v>
      </c>
      <c r="AM1260" s="23" t="s">
        <v>29</v>
      </c>
      <c r="AN1260" s="23" t="s">
        <v>647</v>
      </c>
      <c r="AO1260" s="23">
        <v>4535</v>
      </c>
      <c r="AQ1260" s="23">
        <v>184</v>
      </c>
      <c r="AR1260" s="29">
        <v>363</v>
      </c>
      <c r="AS1260" s="23">
        <v>31</v>
      </c>
    </row>
    <row r="1261" spans="13:45" x14ac:dyDescent="0.35">
      <c r="M1261"/>
      <c r="AC1261"/>
      <c r="AF1261">
        <v>347</v>
      </c>
      <c r="AG1261">
        <v>144427</v>
      </c>
      <c r="AH1261">
        <v>1792</v>
      </c>
      <c r="AI1261">
        <v>1</v>
      </c>
      <c r="AJ1261">
        <v>31</v>
      </c>
      <c r="AK1261">
        <v>129</v>
      </c>
      <c r="AM1261" s="23" t="s">
        <v>40</v>
      </c>
      <c r="AN1261" s="23" t="s">
        <v>41</v>
      </c>
      <c r="AO1261" s="23">
        <v>4563</v>
      </c>
      <c r="AQ1261" s="23">
        <v>33</v>
      </c>
      <c r="AR1261" s="29">
        <v>144</v>
      </c>
      <c r="AS1261" s="23">
        <v>29</v>
      </c>
    </row>
    <row r="1262" spans="13:45" x14ac:dyDescent="0.35">
      <c r="M1262"/>
      <c r="AC1262"/>
      <c r="AF1262">
        <v>347</v>
      </c>
      <c r="AG1262">
        <v>144427</v>
      </c>
      <c r="AH1262">
        <v>1792</v>
      </c>
      <c r="AI1262">
        <v>1</v>
      </c>
      <c r="AJ1262">
        <v>31</v>
      </c>
      <c r="AK1262">
        <v>129</v>
      </c>
      <c r="AM1262" s="23" t="s">
        <v>566</v>
      </c>
      <c r="AO1262" s="23">
        <v>4564</v>
      </c>
      <c r="AQ1262" s="23">
        <v>211</v>
      </c>
      <c r="AR1262" s="29">
        <v>95</v>
      </c>
      <c r="AS1262" s="23">
        <v>23</v>
      </c>
    </row>
    <row r="1263" spans="13:45" x14ac:dyDescent="0.35">
      <c r="M1263"/>
      <c r="AC1263"/>
      <c r="AF1263">
        <v>347</v>
      </c>
      <c r="AG1263">
        <v>144427</v>
      </c>
      <c r="AH1263">
        <v>1792</v>
      </c>
      <c r="AI1263">
        <v>2</v>
      </c>
      <c r="AJ1263">
        <v>4</v>
      </c>
      <c r="AK1263">
        <v>131</v>
      </c>
      <c r="AM1263" s="23" t="s">
        <v>233</v>
      </c>
      <c r="AN1263" t="s">
        <v>219</v>
      </c>
      <c r="AO1263" s="23">
        <v>4565</v>
      </c>
      <c r="AQ1263" s="23">
        <v>291</v>
      </c>
      <c r="AR1263" s="29">
        <v>2218</v>
      </c>
      <c r="AS1263" s="23">
        <v>57</v>
      </c>
    </row>
    <row r="1264" spans="13:45" x14ac:dyDescent="0.35">
      <c r="M1264"/>
      <c r="AC1264"/>
      <c r="AF1264">
        <v>347</v>
      </c>
      <c r="AG1264">
        <v>144427</v>
      </c>
      <c r="AH1264">
        <v>1792</v>
      </c>
      <c r="AI1264">
        <v>2</v>
      </c>
      <c r="AJ1264">
        <v>4</v>
      </c>
      <c r="AK1264">
        <v>131</v>
      </c>
      <c r="AM1264" s="23" t="s">
        <v>42</v>
      </c>
      <c r="AN1264" t="s">
        <v>45</v>
      </c>
      <c r="AO1264" s="23">
        <v>4566</v>
      </c>
      <c r="AQ1264" s="23">
        <v>120</v>
      </c>
      <c r="AR1264" s="29">
        <v>31</v>
      </c>
      <c r="AS1264" s="23">
        <v>66</v>
      </c>
    </row>
    <row r="1265" spans="13:45" x14ac:dyDescent="0.35">
      <c r="M1265"/>
      <c r="AC1265"/>
      <c r="AF1265">
        <v>347</v>
      </c>
      <c r="AG1265">
        <v>144427</v>
      </c>
      <c r="AH1265">
        <v>1792</v>
      </c>
      <c r="AI1265">
        <v>2</v>
      </c>
      <c r="AJ1265">
        <v>4</v>
      </c>
      <c r="AK1265">
        <v>131</v>
      </c>
      <c r="AM1265" s="23" t="s">
        <v>151</v>
      </c>
      <c r="AN1265" t="s">
        <v>702</v>
      </c>
      <c r="AO1265" s="23">
        <v>4567</v>
      </c>
      <c r="AQ1265" s="23">
        <v>187</v>
      </c>
      <c r="AR1265" s="29">
        <v>95</v>
      </c>
      <c r="AS1265" s="23">
        <v>7</v>
      </c>
    </row>
    <row r="1266" spans="13:45" x14ac:dyDescent="0.35">
      <c r="M1266"/>
      <c r="AC1266"/>
      <c r="AF1266">
        <v>347</v>
      </c>
      <c r="AG1266">
        <v>144427</v>
      </c>
      <c r="AH1266">
        <v>1792</v>
      </c>
      <c r="AI1266">
        <v>2</v>
      </c>
      <c r="AJ1266">
        <v>4</v>
      </c>
      <c r="AK1266">
        <v>131</v>
      </c>
      <c r="AM1266" s="23" t="s">
        <v>148</v>
      </c>
      <c r="AN1266" t="s">
        <v>149</v>
      </c>
      <c r="AO1266" s="23">
        <v>4568</v>
      </c>
      <c r="AQ1266" s="23">
        <v>107</v>
      </c>
      <c r="AR1266" s="29">
        <v>140</v>
      </c>
      <c r="AS1266" s="23">
        <v>77</v>
      </c>
    </row>
    <row r="1267" spans="13:45" x14ac:dyDescent="0.35">
      <c r="M1267"/>
      <c r="AC1267"/>
      <c r="AF1267">
        <v>347</v>
      </c>
      <c r="AG1267">
        <v>144427</v>
      </c>
      <c r="AH1267">
        <v>1792</v>
      </c>
      <c r="AI1267">
        <v>2</v>
      </c>
      <c r="AJ1267">
        <v>4</v>
      </c>
      <c r="AK1267">
        <v>131</v>
      </c>
      <c r="AM1267" s="23" t="s">
        <v>30</v>
      </c>
      <c r="AN1267" t="s">
        <v>38</v>
      </c>
      <c r="AO1267" s="23">
        <v>4569</v>
      </c>
      <c r="AQ1267" s="23">
        <v>43</v>
      </c>
      <c r="AR1267" s="29">
        <v>872</v>
      </c>
      <c r="AS1267" s="23">
        <v>48</v>
      </c>
    </row>
    <row r="1268" spans="13:45" x14ac:dyDescent="0.35">
      <c r="M1268"/>
      <c r="AC1268"/>
      <c r="AF1268">
        <v>347</v>
      </c>
      <c r="AG1268">
        <v>144427</v>
      </c>
      <c r="AH1268">
        <v>1792</v>
      </c>
      <c r="AI1268">
        <v>2</v>
      </c>
      <c r="AJ1268">
        <v>4</v>
      </c>
      <c r="AK1268">
        <v>131</v>
      </c>
      <c r="AM1268" s="23" t="s">
        <v>34</v>
      </c>
      <c r="AN1268" t="s">
        <v>630</v>
      </c>
      <c r="AO1268" s="23">
        <v>4571</v>
      </c>
      <c r="AQ1268" s="23">
        <v>84</v>
      </c>
      <c r="AR1268" s="29">
        <v>3073</v>
      </c>
      <c r="AS1268" s="23">
        <v>84</v>
      </c>
    </row>
    <row r="1269" spans="13:45" x14ac:dyDescent="0.35">
      <c r="M1269"/>
      <c r="AC1269"/>
      <c r="AF1269">
        <v>347</v>
      </c>
      <c r="AG1269">
        <v>144427</v>
      </c>
      <c r="AH1269">
        <v>1792</v>
      </c>
      <c r="AI1269">
        <v>2</v>
      </c>
      <c r="AJ1269">
        <v>4</v>
      </c>
      <c r="AK1269">
        <v>131</v>
      </c>
      <c r="AM1269" s="23" t="s">
        <v>37</v>
      </c>
      <c r="AN1269" t="s">
        <v>44</v>
      </c>
      <c r="AO1269" s="23">
        <v>4570</v>
      </c>
      <c r="AQ1269" s="23">
        <v>155</v>
      </c>
      <c r="AR1269" s="29">
        <v>780</v>
      </c>
      <c r="AS1269" s="23">
        <v>63</v>
      </c>
    </row>
    <row r="1270" spans="13:45" x14ac:dyDescent="0.35">
      <c r="M1270"/>
      <c r="AC1270"/>
      <c r="AF1270">
        <v>347</v>
      </c>
      <c r="AG1270">
        <v>144427</v>
      </c>
      <c r="AH1270">
        <v>1792</v>
      </c>
      <c r="AI1270">
        <v>2</v>
      </c>
      <c r="AJ1270">
        <v>4</v>
      </c>
      <c r="AK1270">
        <v>131</v>
      </c>
      <c r="AL1270" t="s">
        <v>23</v>
      </c>
      <c r="AM1270" s="23" t="s">
        <v>24</v>
      </c>
      <c r="AN1270" t="s">
        <v>703</v>
      </c>
      <c r="AO1270" s="23">
        <v>4572</v>
      </c>
      <c r="AQ1270" s="23">
        <v>187</v>
      </c>
      <c r="AR1270" s="29">
        <v>419</v>
      </c>
      <c r="AS1270" s="23">
        <v>88</v>
      </c>
    </row>
    <row r="1271" spans="13:45" x14ac:dyDescent="0.35">
      <c r="M1271"/>
      <c r="AC1271"/>
      <c r="AF1271">
        <v>347</v>
      </c>
      <c r="AG1271">
        <v>144427</v>
      </c>
      <c r="AH1271">
        <v>1792</v>
      </c>
      <c r="AI1271">
        <v>2</v>
      </c>
      <c r="AJ1271">
        <v>4</v>
      </c>
      <c r="AK1271">
        <v>131</v>
      </c>
      <c r="AM1271" s="23" t="s">
        <v>179</v>
      </c>
      <c r="AN1271" t="s">
        <v>180</v>
      </c>
      <c r="AO1271" s="23">
        <v>4599</v>
      </c>
      <c r="AQ1271" s="23">
        <v>336</v>
      </c>
      <c r="AR1271" s="29">
        <v>39053</v>
      </c>
      <c r="AS1271" s="23">
        <v>2</v>
      </c>
    </row>
    <row r="1272" spans="13:45" x14ac:dyDescent="0.35">
      <c r="M1272"/>
      <c r="AC1272"/>
      <c r="AF1272">
        <v>348</v>
      </c>
      <c r="AG1272">
        <v>144443</v>
      </c>
      <c r="AH1272">
        <v>1792</v>
      </c>
      <c r="AI1272">
        <v>2</v>
      </c>
      <c r="AJ1272">
        <v>4</v>
      </c>
      <c r="AK1272">
        <v>131</v>
      </c>
      <c r="AL1272" t="s">
        <v>23</v>
      </c>
      <c r="AM1272" s="23" t="s">
        <v>179</v>
      </c>
      <c r="AN1272" t="s">
        <v>180</v>
      </c>
      <c r="AO1272" s="23">
        <v>4600</v>
      </c>
      <c r="AQ1272" s="23">
        <v>336</v>
      </c>
      <c r="AR1272" s="29">
        <v>1075</v>
      </c>
      <c r="AS1272" s="23">
        <v>24</v>
      </c>
    </row>
    <row r="1273" spans="13:45" x14ac:dyDescent="0.35">
      <c r="M1273"/>
      <c r="AC1273"/>
      <c r="AF1273">
        <v>348</v>
      </c>
      <c r="AG1273">
        <v>144443</v>
      </c>
      <c r="AH1273">
        <v>1792</v>
      </c>
      <c r="AI1273">
        <v>2</v>
      </c>
      <c r="AJ1273">
        <v>11</v>
      </c>
      <c r="AK1273">
        <v>132</v>
      </c>
      <c r="AM1273" s="23" t="s">
        <v>233</v>
      </c>
      <c r="AN1273" t="s">
        <v>219</v>
      </c>
      <c r="AO1273" s="23">
        <v>4601</v>
      </c>
      <c r="AQ1273" s="23">
        <v>291</v>
      </c>
      <c r="AR1273" s="29">
        <v>531</v>
      </c>
      <c r="AS1273" s="23">
        <v>25</v>
      </c>
    </row>
    <row r="1274" spans="13:45" x14ac:dyDescent="0.35">
      <c r="M1274"/>
      <c r="AC1274"/>
      <c r="AF1274">
        <v>348</v>
      </c>
      <c r="AG1274">
        <v>144443</v>
      </c>
      <c r="AH1274">
        <v>1792</v>
      </c>
      <c r="AI1274">
        <v>2</v>
      </c>
      <c r="AJ1274">
        <v>11</v>
      </c>
      <c r="AK1274">
        <v>133</v>
      </c>
      <c r="AM1274" s="23" t="s">
        <v>27</v>
      </c>
      <c r="AN1274" t="s">
        <v>381</v>
      </c>
      <c r="AO1274" s="23">
        <v>4602</v>
      </c>
      <c r="AQ1274" s="23">
        <v>77</v>
      </c>
      <c r="AR1274" s="29">
        <v>400</v>
      </c>
      <c r="AS1274" s="23">
        <v>23</v>
      </c>
    </row>
    <row r="1275" spans="13:45" x14ac:dyDescent="0.35">
      <c r="M1275"/>
      <c r="AC1275"/>
      <c r="AF1275">
        <v>348</v>
      </c>
      <c r="AG1275">
        <v>144443</v>
      </c>
      <c r="AH1275">
        <v>1792</v>
      </c>
      <c r="AI1275">
        <v>2</v>
      </c>
      <c r="AJ1275">
        <v>11</v>
      </c>
      <c r="AK1275">
        <v>133</v>
      </c>
      <c r="AM1275" t="s">
        <v>403</v>
      </c>
      <c r="AN1275" t="s">
        <v>1106</v>
      </c>
      <c r="AO1275" s="23">
        <v>4603</v>
      </c>
      <c r="AQ1275" s="23">
        <v>94</v>
      </c>
      <c r="AR1275" s="29">
        <v>1680</v>
      </c>
      <c r="AS1275" s="23">
        <v>99</v>
      </c>
    </row>
    <row r="1276" spans="13:45" x14ac:dyDescent="0.35">
      <c r="M1276"/>
      <c r="AC1276"/>
      <c r="AF1276">
        <v>348</v>
      </c>
      <c r="AG1276">
        <v>144443</v>
      </c>
      <c r="AH1276">
        <v>1792</v>
      </c>
      <c r="AI1276">
        <v>2</v>
      </c>
      <c r="AJ1276">
        <v>11</v>
      </c>
      <c r="AK1276">
        <v>133</v>
      </c>
      <c r="AL1276" t="s">
        <v>23</v>
      </c>
      <c r="AM1276" s="23" t="s">
        <v>680</v>
      </c>
      <c r="AN1276" t="s">
        <v>681</v>
      </c>
      <c r="AO1276" s="23">
        <v>4604</v>
      </c>
      <c r="AQ1276" s="23">
        <v>334</v>
      </c>
      <c r="AR1276" s="29">
        <v>991</v>
      </c>
      <c r="AS1276" s="23">
        <v>0</v>
      </c>
    </row>
    <row r="1277" spans="13:45" x14ac:dyDescent="0.35">
      <c r="M1277"/>
      <c r="AC1277"/>
      <c r="AF1277">
        <v>348</v>
      </c>
      <c r="AG1277">
        <v>144443</v>
      </c>
      <c r="AH1277">
        <v>1792</v>
      </c>
      <c r="AI1277">
        <v>2</v>
      </c>
      <c r="AJ1277">
        <v>11</v>
      </c>
      <c r="AK1277">
        <v>133</v>
      </c>
      <c r="AM1277" s="23" t="s">
        <v>425</v>
      </c>
      <c r="AN1277" t="s">
        <v>700</v>
      </c>
      <c r="AO1277" s="23">
        <v>4605</v>
      </c>
      <c r="AQ1277" s="23">
        <v>325</v>
      </c>
      <c r="AR1277" s="29">
        <v>532</v>
      </c>
      <c r="AS1277" s="23">
        <v>58</v>
      </c>
    </row>
    <row r="1278" spans="13:45" x14ac:dyDescent="0.35">
      <c r="M1278"/>
      <c r="AC1278"/>
      <c r="AF1278">
        <v>348</v>
      </c>
      <c r="AG1278">
        <v>144443</v>
      </c>
      <c r="AH1278">
        <v>1792</v>
      </c>
      <c r="AI1278">
        <v>2</v>
      </c>
      <c r="AJ1278">
        <v>11</v>
      </c>
      <c r="AK1278">
        <v>133</v>
      </c>
      <c r="AM1278" s="23" t="s">
        <v>284</v>
      </c>
      <c r="AN1278" t="s">
        <v>704</v>
      </c>
      <c r="AO1278" s="23">
        <v>4618</v>
      </c>
      <c r="AQ1278" s="23">
        <v>180</v>
      </c>
      <c r="AR1278" s="29">
        <v>26073</v>
      </c>
      <c r="AS1278" s="23">
        <v>7</v>
      </c>
    </row>
    <row r="1279" spans="13:45" x14ac:dyDescent="0.35">
      <c r="M1279"/>
      <c r="AC1279"/>
      <c r="AF1279">
        <v>348</v>
      </c>
      <c r="AG1279">
        <v>144443</v>
      </c>
      <c r="AH1279">
        <v>1792</v>
      </c>
      <c r="AI1279">
        <v>2</v>
      </c>
      <c r="AJ1279">
        <v>11</v>
      </c>
      <c r="AK1279">
        <v>133</v>
      </c>
      <c r="AM1279" s="23" t="s">
        <v>705</v>
      </c>
      <c r="AN1279" t="s">
        <v>706</v>
      </c>
      <c r="AO1279" s="23">
        <v>4619</v>
      </c>
      <c r="AQ1279" s="23">
        <v>325</v>
      </c>
      <c r="AR1279" s="29">
        <v>5653</v>
      </c>
      <c r="AS1279" s="23">
        <v>31</v>
      </c>
    </row>
    <row r="1280" spans="13:45" x14ac:dyDescent="0.35">
      <c r="M1280"/>
      <c r="AC1280"/>
      <c r="AF1280">
        <v>348</v>
      </c>
      <c r="AG1280">
        <v>144443</v>
      </c>
      <c r="AH1280">
        <v>1792</v>
      </c>
      <c r="AI1280">
        <v>2</v>
      </c>
      <c r="AJ1280">
        <v>11</v>
      </c>
      <c r="AK1280">
        <v>134</v>
      </c>
      <c r="AM1280" s="23" t="s">
        <v>27</v>
      </c>
      <c r="AN1280" t="s">
        <v>276</v>
      </c>
      <c r="AO1280" s="23">
        <v>4620</v>
      </c>
      <c r="AQ1280" s="23">
        <v>125</v>
      </c>
      <c r="AR1280" s="29">
        <v>24</v>
      </c>
      <c r="AS1280" s="23">
        <v>78</v>
      </c>
    </row>
    <row r="1281" spans="13:46" x14ac:dyDescent="0.35">
      <c r="M1281"/>
      <c r="AC1281"/>
      <c r="AF1281">
        <v>348</v>
      </c>
      <c r="AG1281">
        <v>144443</v>
      </c>
      <c r="AH1281">
        <v>1792</v>
      </c>
      <c r="AI1281">
        <v>2</v>
      </c>
      <c r="AJ1281">
        <v>11</v>
      </c>
      <c r="AK1281">
        <v>134</v>
      </c>
      <c r="AM1281" s="23" t="s">
        <v>284</v>
      </c>
      <c r="AN1281" t="s">
        <v>704</v>
      </c>
      <c r="AO1281" s="23">
        <v>4621</v>
      </c>
      <c r="AQ1281" s="23">
        <v>180</v>
      </c>
      <c r="AR1281" s="29">
        <v>2435</v>
      </c>
      <c r="AS1281" s="23">
        <v>55</v>
      </c>
    </row>
    <row r="1282" spans="13:46" x14ac:dyDescent="0.35">
      <c r="M1282"/>
      <c r="AC1282"/>
      <c r="AF1282">
        <v>348</v>
      </c>
      <c r="AG1282">
        <v>144443</v>
      </c>
      <c r="AH1282">
        <v>1792</v>
      </c>
      <c r="AI1282">
        <v>2</v>
      </c>
      <c r="AJ1282">
        <v>11</v>
      </c>
      <c r="AK1282">
        <v>134</v>
      </c>
      <c r="AM1282" s="23" t="s">
        <v>707</v>
      </c>
      <c r="AN1282" t="s">
        <v>708</v>
      </c>
      <c r="AO1282" s="23">
        <v>4622</v>
      </c>
      <c r="AQ1282" s="23">
        <v>179</v>
      </c>
      <c r="AR1282" s="29">
        <v>340</v>
      </c>
      <c r="AS1282" s="23">
        <v>38</v>
      </c>
    </row>
    <row r="1283" spans="13:46" x14ac:dyDescent="0.35">
      <c r="M1283"/>
      <c r="AC1283"/>
      <c r="AF1283">
        <v>348</v>
      </c>
      <c r="AG1283">
        <v>144443</v>
      </c>
      <c r="AH1283">
        <v>1792</v>
      </c>
      <c r="AI1283">
        <v>2</v>
      </c>
      <c r="AJ1283">
        <v>11</v>
      </c>
      <c r="AK1283">
        <v>134</v>
      </c>
      <c r="AM1283" s="23" t="s">
        <v>27</v>
      </c>
      <c r="AN1283" t="s">
        <v>552</v>
      </c>
      <c r="AO1283" s="23">
        <v>4632</v>
      </c>
      <c r="AQ1283" s="23">
        <v>185</v>
      </c>
      <c r="AR1283" s="29">
        <v>6612</v>
      </c>
      <c r="AS1283" s="23">
        <v>40</v>
      </c>
      <c r="AT1283" s="39"/>
    </row>
    <row r="1284" spans="13:46" x14ac:dyDescent="0.35">
      <c r="M1284"/>
      <c r="AC1284"/>
      <c r="AF1284">
        <v>348</v>
      </c>
      <c r="AG1284">
        <v>144447</v>
      </c>
      <c r="AH1284">
        <v>1792</v>
      </c>
      <c r="AI1284">
        <v>2</v>
      </c>
      <c r="AJ1284">
        <v>11</v>
      </c>
      <c r="AK1284">
        <v>134</v>
      </c>
      <c r="AM1284" s="23" t="s">
        <v>43</v>
      </c>
      <c r="AN1284" t="s">
        <v>568</v>
      </c>
      <c r="AO1284" s="23">
        <v>4644</v>
      </c>
      <c r="AQ1284" s="23">
        <v>196</v>
      </c>
      <c r="AR1284" s="29">
        <v>165</v>
      </c>
      <c r="AS1284" s="23">
        <v>60</v>
      </c>
    </row>
    <row r="1285" spans="13:46" x14ac:dyDescent="0.35">
      <c r="M1285"/>
      <c r="AC1285"/>
      <c r="AF1285">
        <v>348</v>
      </c>
      <c r="AG1285">
        <v>144447</v>
      </c>
      <c r="AH1285">
        <v>1792</v>
      </c>
      <c r="AI1285">
        <v>2</v>
      </c>
      <c r="AJ1285">
        <v>16</v>
      </c>
      <c r="AK1285">
        <v>134</v>
      </c>
      <c r="AM1285" s="23" t="s">
        <v>225</v>
      </c>
      <c r="AN1285" t="s">
        <v>226</v>
      </c>
      <c r="AO1285" s="23">
        <v>4645</v>
      </c>
      <c r="AQ1285" s="23">
        <v>251</v>
      </c>
      <c r="AR1285" s="29">
        <v>370</v>
      </c>
      <c r="AS1285" s="23">
        <v>63</v>
      </c>
    </row>
    <row r="1286" spans="13:46" x14ac:dyDescent="0.35">
      <c r="M1286"/>
      <c r="AC1286"/>
      <c r="AF1286">
        <v>348</v>
      </c>
      <c r="AG1286">
        <v>144447</v>
      </c>
      <c r="AH1286">
        <v>1792</v>
      </c>
      <c r="AI1286">
        <v>2</v>
      </c>
      <c r="AJ1286">
        <v>20</v>
      </c>
      <c r="AK1286">
        <v>135</v>
      </c>
      <c r="AM1286" t="s">
        <v>195</v>
      </c>
      <c r="AN1286" t="s">
        <v>333</v>
      </c>
      <c r="AO1286" s="23">
        <v>4646</v>
      </c>
      <c r="AQ1286" s="23">
        <v>328</v>
      </c>
      <c r="AR1286" s="29">
        <v>205</v>
      </c>
      <c r="AS1286" s="23">
        <v>81</v>
      </c>
      <c r="AT1286" s="39"/>
    </row>
    <row r="1287" spans="13:46" x14ac:dyDescent="0.35">
      <c r="M1287"/>
      <c r="AC1287"/>
      <c r="AF1287">
        <v>348</v>
      </c>
      <c r="AG1287">
        <v>144447</v>
      </c>
      <c r="AH1287">
        <v>1792</v>
      </c>
      <c r="AI1287">
        <v>2</v>
      </c>
      <c r="AJ1287">
        <v>20</v>
      </c>
      <c r="AK1287">
        <v>135</v>
      </c>
      <c r="AM1287" s="23" t="s">
        <v>680</v>
      </c>
      <c r="AN1287" t="s">
        <v>709</v>
      </c>
      <c r="AO1287" s="23">
        <v>4647</v>
      </c>
      <c r="AQ1287" s="23">
        <v>303</v>
      </c>
      <c r="AR1287" s="29">
        <v>340</v>
      </c>
      <c r="AS1287" s="23">
        <v>57</v>
      </c>
    </row>
    <row r="1288" spans="13:46" x14ac:dyDescent="0.35">
      <c r="M1288"/>
      <c r="AC1288"/>
      <c r="AF1288">
        <v>348</v>
      </c>
      <c r="AG1288">
        <v>144447</v>
      </c>
      <c r="AH1288">
        <v>1792</v>
      </c>
      <c r="AI1288">
        <v>2</v>
      </c>
      <c r="AJ1288">
        <v>21</v>
      </c>
      <c r="AK1288">
        <v>136</v>
      </c>
      <c r="AL1288" t="s">
        <v>259</v>
      </c>
      <c r="AM1288" s="23" t="s">
        <v>179</v>
      </c>
      <c r="AN1288" t="s">
        <v>180</v>
      </c>
      <c r="AO1288" s="23">
        <v>4648</v>
      </c>
      <c r="AQ1288" s="23">
        <v>256</v>
      </c>
      <c r="AR1288" s="29">
        <v>12000</v>
      </c>
      <c r="AS1288" s="23">
        <v>0</v>
      </c>
    </row>
    <row r="1289" spans="13:46" x14ac:dyDescent="0.35">
      <c r="M1289"/>
      <c r="AC1289"/>
      <c r="AF1289">
        <v>348</v>
      </c>
      <c r="AG1289">
        <v>144447</v>
      </c>
      <c r="AH1289">
        <v>1792</v>
      </c>
      <c r="AI1289">
        <v>2</v>
      </c>
      <c r="AJ1289">
        <v>21</v>
      </c>
      <c r="AK1289">
        <v>136</v>
      </c>
      <c r="AM1289" s="23" t="s">
        <v>154</v>
      </c>
      <c r="AN1289" t="s">
        <v>300</v>
      </c>
      <c r="AO1289" s="23">
        <v>4649</v>
      </c>
      <c r="AQ1289" s="23">
        <v>255</v>
      </c>
      <c r="AR1289" s="29">
        <v>536</v>
      </c>
      <c r="AS1289" s="23">
        <v>5</v>
      </c>
    </row>
    <row r="1290" spans="13:46" x14ac:dyDescent="0.35">
      <c r="M1290"/>
      <c r="AC1290"/>
      <c r="AF1290">
        <v>348</v>
      </c>
      <c r="AG1290">
        <v>144447</v>
      </c>
      <c r="AH1290">
        <v>1792</v>
      </c>
      <c r="AI1290">
        <v>2</v>
      </c>
      <c r="AJ1290">
        <v>21</v>
      </c>
      <c r="AK1290">
        <v>136</v>
      </c>
      <c r="AM1290" s="23" t="s">
        <v>27</v>
      </c>
      <c r="AN1290" t="s">
        <v>381</v>
      </c>
      <c r="AO1290" s="23">
        <v>4677</v>
      </c>
      <c r="AQ1290" s="23">
        <v>77</v>
      </c>
      <c r="AR1290" s="29">
        <v>1650</v>
      </c>
      <c r="AS1290" s="23">
        <v>37</v>
      </c>
    </row>
    <row r="1291" spans="13:46" x14ac:dyDescent="0.35">
      <c r="M1291"/>
      <c r="AC1291"/>
      <c r="AF1291">
        <v>348</v>
      </c>
      <c r="AG1291">
        <v>144447</v>
      </c>
      <c r="AH1291">
        <v>1792</v>
      </c>
      <c r="AI1291">
        <v>2</v>
      </c>
      <c r="AJ1291">
        <v>21</v>
      </c>
      <c r="AK1291">
        <v>136</v>
      </c>
      <c r="AM1291" s="23" t="s">
        <v>198</v>
      </c>
      <c r="AN1291" t="s">
        <v>710</v>
      </c>
      <c r="AO1291" s="23">
        <v>4678</v>
      </c>
      <c r="AQ1291" s="23">
        <v>211</v>
      </c>
      <c r="AR1291" s="29">
        <v>55</v>
      </c>
      <c r="AS1291" s="23">
        <v>3</v>
      </c>
    </row>
    <row r="1292" spans="13:46" x14ac:dyDescent="0.35">
      <c r="M1292"/>
      <c r="AC1292"/>
      <c r="AF1292">
        <v>348</v>
      </c>
      <c r="AG1292">
        <v>144447</v>
      </c>
      <c r="AH1292">
        <v>1792</v>
      </c>
      <c r="AI1292">
        <v>2</v>
      </c>
      <c r="AJ1292">
        <v>25</v>
      </c>
      <c r="AK1292">
        <v>137</v>
      </c>
      <c r="AL1292" t="s">
        <v>23</v>
      </c>
      <c r="AM1292" s="23" t="s">
        <v>36</v>
      </c>
      <c r="AN1292" t="s">
        <v>1819</v>
      </c>
      <c r="AO1292" s="23">
        <v>4679</v>
      </c>
      <c r="AQ1292" s="23">
        <v>212</v>
      </c>
      <c r="AR1292" s="29">
        <v>270</v>
      </c>
      <c r="AS1292" s="23">
        <v>81</v>
      </c>
    </row>
    <row r="1293" spans="13:46" x14ac:dyDescent="0.35">
      <c r="M1293"/>
      <c r="AC1293"/>
      <c r="AF1293">
        <v>348</v>
      </c>
      <c r="AG1293">
        <v>144447</v>
      </c>
      <c r="AH1293">
        <v>1792</v>
      </c>
      <c r="AI1293">
        <v>2</v>
      </c>
      <c r="AJ1293">
        <v>25</v>
      </c>
      <c r="AK1293">
        <v>137</v>
      </c>
      <c r="AM1293" s="23" t="s">
        <v>43</v>
      </c>
      <c r="AN1293" t="s">
        <v>568</v>
      </c>
      <c r="AO1293" s="23">
        <v>4680</v>
      </c>
      <c r="AQ1293" s="23">
        <v>196</v>
      </c>
      <c r="AR1293" s="29">
        <v>20116</v>
      </c>
      <c r="AS1293" s="23">
        <v>75</v>
      </c>
    </row>
    <row r="1294" spans="13:46" x14ac:dyDescent="0.35">
      <c r="M1294"/>
      <c r="AC1294"/>
      <c r="AF1294">
        <v>348</v>
      </c>
      <c r="AG1294">
        <v>144447</v>
      </c>
      <c r="AH1294">
        <v>1792</v>
      </c>
      <c r="AI1294">
        <v>2</v>
      </c>
      <c r="AJ1294">
        <v>25</v>
      </c>
      <c r="AK1294">
        <v>137</v>
      </c>
      <c r="AM1294" s="23" t="s">
        <v>695</v>
      </c>
      <c r="AN1294" t="s">
        <v>711</v>
      </c>
      <c r="AO1294" s="23">
        <v>4681</v>
      </c>
      <c r="AQ1294" s="23">
        <v>212</v>
      </c>
      <c r="AR1294" s="29">
        <v>329</v>
      </c>
      <c r="AS1294" s="23">
        <v>94</v>
      </c>
    </row>
    <row r="1295" spans="13:46" x14ac:dyDescent="0.35">
      <c r="M1295"/>
      <c r="AC1295"/>
      <c r="AF1295">
        <v>348</v>
      </c>
      <c r="AG1295">
        <v>144447</v>
      </c>
      <c r="AH1295">
        <v>1792</v>
      </c>
      <c r="AI1295">
        <v>2</v>
      </c>
      <c r="AJ1295">
        <v>25</v>
      </c>
      <c r="AK1295">
        <v>137</v>
      </c>
      <c r="AM1295" s="23" t="s">
        <v>506</v>
      </c>
      <c r="AN1295" t="s">
        <v>507</v>
      </c>
      <c r="AO1295" s="23">
        <v>4684</v>
      </c>
      <c r="AQ1295" s="23">
        <v>90</v>
      </c>
      <c r="AR1295" s="29">
        <v>1000</v>
      </c>
      <c r="AS1295" s="23">
        <v>0</v>
      </c>
    </row>
    <row r="1296" spans="13:46" x14ac:dyDescent="0.35">
      <c r="M1296"/>
      <c r="AC1296"/>
      <c r="AF1296">
        <v>348</v>
      </c>
      <c r="AG1296">
        <v>144447</v>
      </c>
      <c r="AH1296">
        <v>1792</v>
      </c>
      <c r="AI1296">
        <v>2</v>
      </c>
      <c r="AJ1296">
        <v>25</v>
      </c>
      <c r="AK1296">
        <v>137</v>
      </c>
      <c r="AM1296" t="s">
        <v>35</v>
      </c>
      <c r="AN1296" t="s">
        <v>346</v>
      </c>
      <c r="AO1296" s="23">
        <v>4685</v>
      </c>
      <c r="AQ1296" s="23">
        <v>4</v>
      </c>
      <c r="AR1296" s="29">
        <v>377</v>
      </c>
      <c r="AS1296" s="23">
        <v>70</v>
      </c>
    </row>
    <row r="1297" spans="13:45" x14ac:dyDescent="0.35">
      <c r="M1297"/>
      <c r="AC1297"/>
      <c r="AF1297">
        <v>348</v>
      </c>
      <c r="AG1297">
        <v>144447</v>
      </c>
      <c r="AH1297">
        <v>1792</v>
      </c>
      <c r="AI1297">
        <v>2</v>
      </c>
      <c r="AJ1297">
        <v>25</v>
      </c>
      <c r="AK1297">
        <v>137</v>
      </c>
      <c r="AM1297" s="23" t="s">
        <v>456</v>
      </c>
      <c r="AN1297" t="s">
        <v>712</v>
      </c>
      <c r="AO1297" s="23">
        <v>4703</v>
      </c>
      <c r="AQ1297" s="23">
        <v>301</v>
      </c>
      <c r="AR1297" s="29">
        <v>809</v>
      </c>
      <c r="AS1297" s="23">
        <v>32</v>
      </c>
    </row>
    <row r="1298" spans="13:45" x14ac:dyDescent="0.35">
      <c r="M1298"/>
      <c r="AC1298"/>
      <c r="AF1298">
        <v>348</v>
      </c>
      <c r="AG1298">
        <v>144447</v>
      </c>
      <c r="AH1298">
        <v>1792</v>
      </c>
      <c r="AI1298">
        <v>2</v>
      </c>
      <c r="AJ1298">
        <v>25</v>
      </c>
      <c r="AK1298">
        <v>137</v>
      </c>
      <c r="AM1298" s="30" t="s">
        <v>30</v>
      </c>
      <c r="AN1298" s="30" t="s">
        <v>713</v>
      </c>
      <c r="AO1298" s="23">
        <v>4704</v>
      </c>
      <c r="AQ1298" s="23">
        <v>301</v>
      </c>
      <c r="AR1298" s="29">
        <v>469</v>
      </c>
      <c r="AS1298" s="23">
        <v>80</v>
      </c>
    </row>
    <row r="1299" spans="13:45" x14ac:dyDescent="0.35">
      <c r="M1299"/>
      <c r="AC1299"/>
      <c r="AF1299">
        <v>348</v>
      </c>
      <c r="AG1299">
        <v>144447</v>
      </c>
      <c r="AH1299">
        <v>1792</v>
      </c>
      <c r="AI1299">
        <v>2</v>
      </c>
      <c r="AJ1299">
        <v>29</v>
      </c>
      <c r="AK1299">
        <v>138</v>
      </c>
      <c r="AM1299" s="23" t="s">
        <v>714</v>
      </c>
      <c r="AN1299" t="s">
        <v>715</v>
      </c>
      <c r="AO1299" s="23">
        <v>4705</v>
      </c>
      <c r="AQ1299" s="23">
        <v>302</v>
      </c>
      <c r="AR1299" s="29">
        <v>1294</v>
      </c>
      <c r="AS1299" s="23">
        <v>69</v>
      </c>
    </row>
    <row r="1300" spans="13:45" x14ac:dyDescent="0.35">
      <c r="M1300"/>
      <c r="AC1300"/>
      <c r="AF1300">
        <v>348</v>
      </c>
      <c r="AG1300">
        <v>144447</v>
      </c>
      <c r="AH1300">
        <v>1792</v>
      </c>
      <c r="AI1300">
        <v>2</v>
      </c>
      <c r="AJ1300">
        <v>29</v>
      </c>
      <c r="AK1300">
        <v>138</v>
      </c>
      <c r="AM1300" s="23" t="s">
        <v>27</v>
      </c>
      <c r="AN1300" t="s">
        <v>716</v>
      </c>
      <c r="AO1300" s="23">
        <v>4707</v>
      </c>
      <c r="AQ1300" s="23">
        <v>247</v>
      </c>
      <c r="AR1300" s="29">
        <v>870</v>
      </c>
      <c r="AS1300" s="23">
        <v>62</v>
      </c>
    </row>
    <row r="1301" spans="13:45" x14ac:dyDescent="0.35">
      <c r="M1301"/>
      <c r="AC1301"/>
      <c r="AF1301">
        <v>348</v>
      </c>
      <c r="AG1301">
        <v>144447</v>
      </c>
      <c r="AH1301">
        <v>1792</v>
      </c>
      <c r="AI1301">
        <v>2</v>
      </c>
      <c r="AJ1301">
        <v>29</v>
      </c>
      <c r="AK1301">
        <v>138</v>
      </c>
      <c r="AM1301" s="23" t="s">
        <v>24</v>
      </c>
      <c r="AN1301" t="s">
        <v>166</v>
      </c>
      <c r="AO1301" s="23">
        <v>4720</v>
      </c>
      <c r="AQ1301" s="23">
        <v>293</v>
      </c>
      <c r="AR1301" s="29">
        <v>4025</v>
      </c>
      <c r="AS1301" s="23">
        <v>6</v>
      </c>
    </row>
    <row r="1302" spans="13:45" x14ac:dyDescent="0.35">
      <c r="M1302"/>
      <c r="AC1302"/>
      <c r="AF1302">
        <v>348</v>
      </c>
      <c r="AG1302">
        <v>144447</v>
      </c>
      <c r="AH1302">
        <v>1792</v>
      </c>
      <c r="AI1302">
        <v>3</v>
      </c>
      <c r="AJ1302">
        <v>2</v>
      </c>
      <c r="AK1302">
        <v>138</v>
      </c>
      <c r="AM1302" s="23" t="s">
        <v>33</v>
      </c>
      <c r="AN1302" t="s">
        <v>49</v>
      </c>
      <c r="AO1302" s="23">
        <v>4721</v>
      </c>
      <c r="AQ1302" s="23">
        <v>6</v>
      </c>
      <c r="AR1302" s="29">
        <v>9500</v>
      </c>
      <c r="AS1302" s="23">
        <v>0</v>
      </c>
    </row>
    <row r="1303" spans="13:45" x14ac:dyDescent="0.35">
      <c r="M1303"/>
      <c r="AC1303"/>
      <c r="AF1303">
        <v>348</v>
      </c>
      <c r="AG1303">
        <v>144447</v>
      </c>
      <c r="AH1303">
        <v>1792</v>
      </c>
      <c r="AI1303">
        <v>3</v>
      </c>
      <c r="AJ1303">
        <v>5</v>
      </c>
      <c r="AK1303">
        <v>139</v>
      </c>
      <c r="AM1303" s="23" t="s">
        <v>179</v>
      </c>
      <c r="AN1303" t="s">
        <v>180</v>
      </c>
      <c r="AO1303" s="23">
        <v>4722</v>
      </c>
      <c r="AQ1303" s="23">
        <v>336</v>
      </c>
      <c r="AR1303" s="29">
        <v>3162</v>
      </c>
      <c r="AS1303" s="23">
        <v>13</v>
      </c>
    </row>
    <row r="1304" spans="13:45" x14ac:dyDescent="0.35">
      <c r="M1304"/>
      <c r="AC1304"/>
      <c r="AF1304">
        <v>348</v>
      </c>
      <c r="AG1304">
        <v>144447</v>
      </c>
      <c r="AH1304">
        <v>1792</v>
      </c>
      <c r="AI1304">
        <v>3</v>
      </c>
      <c r="AJ1304">
        <v>5</v>
      </c>
      <c r="AK1304">
        <v>139</v>
      </c>
      <c r="AM1304" s="23" t="s">
        <v>179</v>
      </c>
      <c r="AN1304" t="s">
        <v>180</v>
      </c>
      <c r="AO1304" s="23">
        <v>4723</v>
      </c>
      <c r="AQ1304" s="23">
        <v>336</v>
      </c>
      <c r="AR1304" s="29">
        <v>50</v>
      </c>
      <c r="AS1304" s="23">
        <v>20</v>
      </c>
    </row>
    <row r="1305" spans="13:45" x14ac:dyDescent="0.35">
      <c r="M1305"/>
      <c r="AC1305"/>
      <c r="AF1305">
        <v>348</v>
      </c>
      <c r="AG1305">
        <v>144447</v>
      </c>
      <c r="AH1305">
        <v>1792</v>
      </c>
      <c r="AI1305">
        <v>3</v>
      </c>
      <c r="AJ1305">
        <v>5</v>
      </c>
      <c r="AK1305">
        <v>139</v>
      </c>
      <c r="AM1305" s="23" t="s">
        <v>602</v>
      </c>
      <c r="AN1305" t="s">
        <v>708</v>
      </c>
      <c r="AO1305" s="23">
        <v>4724</v>
      </c>
      <c r="AQ1305" s="23">
        <v>246</v>
      </c>
      <c r="AR1305" s="29">
        <v>1101</v>
      </c>
      <c r="AS1305" s="23">
        <v>5</v>
      </c>
    </row>
    <row r="1306" spans="13:45" x14ac:dyDescent="0.35">
      <c r="M1306"/>
      <c r="AC1306"/>
      <c r="AF1306">
        <v>349</v>
      </c>
      <c r="AG1306">
        <v>144451</v>
      </c>
      <c r="AH1306">
        <v>1792</v>
      </c>
      <c r="AI1306">
        <v>3</v>
      </c>
      <c r="AJ1306">
        <v>5</v>
      </c>
      <c r="AK1306">
        <v>139</v>
      </c>
      <c r="AM1306" s="23" t="s">
        <v>717</v>
      </c>
      <c r="AN1306" t="s">
        <v>718</v>
      </c>
      <c r="AO1306" s="23">
        <v>4725</v>
      </c>
      <c r="AQ1306" s="23">
        <v>327</v>
      </c>
      <c r="AR1306" s="29">
        <v>450</v>
      </c>
      <c r="AS1306" s="23">
        <v>0</v>
      </c>
    </row>
    <row r="1307" spans="13:45" x14ac:dyDescent="0.35">
      <c r="M1307"/>
      <c r="AC1307"/>
      <c r="AF1307">
        <v>349</v>
      </c>
      <c r="AG1307">
        <v>144451</v>
      </c>
      <c r="AH1307">
        <v>1792</v>
      </c>
      <c r="AI1307">
        <v>3</v>
      </c>
      <c r="AJ1307">
        <v>5</v>
      </c>
      <c r="AK1307">
        <v>139</v>
      </c>
      <c r="AM1307" s="23" t="s">
        <v>24</v>
      </c>
      <c r="AN1307" t="s">
        <v>166</v>
      </c>
      <c r="AO1307" s="23">
        <v>4726</v>
      </c>
      <c r="AQ1307" s="23">
        <v>293</v>
      </c>
      <c r="AR1307" s="29">
        <v>974</v>
      </c>
      <c r="AS1307" s="23">
        <v>94</v>
      </c>
    </row>
    <row r="1308" spans="13:45" x14ac:dyDescent="0.35">
      <c r="M1308"/>
      <c r="AC1308"/>
      <c r="AF1308">
        <v>349</v>
      </c>
      <c r="AG1308">
        <v>144451</v>
      </c>
      <c r="AH1308">
        <v>1792</v>
      </c>
      <c r="AI1308">
        <v>3</v>
      </c>
      <c r="AJ1308">
        <v>5</v>
      </c>
      <c r="AK1308">
        <v>139</v>
      </c>
      <c r="AM1308" s="23" t="s">
        <v>27</v>
      </c>
      <c r="AN1308" t="s">
        <v>91</v>
      </c>
      <c r="AO1308" s="23">
        <v>4727</v>
      </c>
      <c r="AQ1308" s="23">
        <v>13</v>
      </c>
      <c r="AR1308" s="29">
        <v>1235</v>
      </c>
      <c r="AS1308" s="23">
        <v>90</v>
      </c>
    </row>
    <row r="1309" spans="13:45" x14ac:dyDescent="0.35">
      <c r="M1309"/>
      <c r="AC1309"/>
      <c r="AF1309">
        <v>349</v>
      </c>
      <c r="AG1309">
        <v>144451</v>
      </c>
      <c r="AH1309">
        <v>1792</v>
      </c>
      <c r="AI1309">
        <v>3</v>
      </c>
      <c r="AJ1309">
        <v>5</v>
      </c>
      <c r="AK1309">
        <v>139</v>
      </c>
      <c r="AM1309" s="23" t="s">
        <v>85</v>
      </c>
      <c r="AN1309" t="s">
        <v>719</v>
      </c>
      <c r="AO1309" s="23">
        <v>4728</v>
      </c>
      <c r="AQ1309" s="23">
        <v>248</v>
      </c>
      <c r="AR1309" s="29">
        <v>1005</v>
      </c>
      <c r="AS1309" s="23">
        <v>7</v>
      </c>
    </row>
    <row r="1310" spans="13:45" x14ac:dyDescent="0.35">
      <c r="M1310"/>
      <c r="AC1310"/>
      <c r="AF1310">
        <v>349</v>
      </c>
      <c r="AG1310">
        <v>144451</v>
      </c>
      <c r="AH1310">
        <v>1792</v>
      </c>
      <c r="AI1310">
        <v>3</v>
      </c>
      <c r="AJ1310">
        <v>5</v>
      </c>
      <c r="AK1310">
        <v>139</v>
      </c>
      <c r="AM1310" s="23" t="s">
        <v>27</v>
      </c>
      <c r="AN1310" t="s">
        <v>685</v>
      </c>
      <c r="AO1310" s="23">
        <v>4729</v>
      </c>
      <c r="AQ1310" s="23">
        <v>94</v>
      </c>
      <c r="AR1310" s="29">
        <v>160</v>
      </c>
      <c r="AS1310" s="23">
        <v>68</v>
      </c>
    </row>
    <row r="1311" spans="13:45" x14ac:dyDescent="0.35">
      <c r="M1311"/>
      <c r="AC1311"/>
      <c r="AF1311">
        <v>349</v>
      </c>
      <c r="AG1311">
        <v>144451</v>
      </c>
      <c r="AH1311">
        <v>1792</v>
      </c>
      <c r="AI1311">
        <v>3</v>
      </c>
      <c r="AJ1311">
        <v>5</v>
      </c>
      <c r="AK1311">
        <v>139</v>
      </c>
      <c r="AM1311" s="23" t="s">
        <v>148</v>
      </c>
      <c r="AN1311" t="s">
        <v>149</v>
      </c>
      <c r="AO1311" s="23">
        <v>4730</v>
      </c>
      <c r="AQ1311" s="23">
        <v>346</v>
      </c>
      <c r="AR1311" s="29">
        <v>4296</v>
      </c>
      <c r="AS1311" s="23">
        <v>29</v>
      </c>
    </row>
    <row r="1312" spans="13:45" x14ac:dyDescent="0.35">
      <c r="M1312"/>
      <c r="AC1312"/>
      <c r="AF1312">
        <v>349</v>
      </c>
      <c r="AG1312">
        <v>144451</v>
      </c>
      <c r="AH1312">
        <v>1792</v>
      </c>
      <c r="AI1312">
        <v>3</v>
      </c>
      <c r="AJ1312">
        <v>5</v>
      </c>
      <c r="AK1312">
        <v>139</v>
      </c>
      <c r="AL1312" t="s">
        <v>23</v>
      </c>
      <c r="AM1312" s="23" t="s">
        <v>233</v>
      </c>
      <c r="AN1312" t="s">
        <v>219</v>
      </c>
      <c r="AO1312" s="23">
        <v>4731</v>
      </c>
      <c r="AQ1312" s="23">
        <v>291</v>
      </c>
      <c r="AR1312" s="29">
        <v>258</v>
      </c>
      <c r="AS1312" s="23">
        <v>0</v>
      </c>
    </row>
    <row r="1313" spans="13:46" x14ac:dyDescent="0.35">
      <c r="M1313"/>
      <c r="AC1313"/>
      <c r="AF1313">
        <v>349</v>
      </c>
      <c r="AG1313">
        <v>144451</v>
      </c>
      <c r="AH1313">
        <v>1792</v>
      </c>
      <c r="AI1313">
        <v>3</v>
      </c>
      <c r="AJ1313">
        <v>5</v>
      </c>
      <c r="AK1313">
        <v>139</v>
      </c>
      <c r="AM1313" s="23" t="s">
        <v>26</v>
      </c>
      <c r="AN1313" t="s">
        <v>610</v>
      </c>
      <c r="AO1313" s="23">
        <v>4732</v>
      </c>
      <c r="AQ1313" s="23">
        <v>257</v>
      </c>
      <c r="AR1313" s="29">
        <v>2125</v>
      </c>
      <c r="AS1313" s="23">
        <v>15</v>
      </c>
    </row>
    <row r="1314" spans="13:46" x14ac:dyDescent="0.35">
      <c r="M1314"/>
      <c r="AC1314"/>
      <c r="AF1314">
        <v>349</v>
      </c>
      <c r="AG1314">
        <v>144451</v>
      </c>
      <c r="AH1314">
        <v>1792</v>
      </c>
      <c r="AI1314">
        <v>3</v>
      </c>
      <c r="AJ1314">
        <v>5</v>
      </c>
      <c r="AK1314">
        <v>139</v>
      </c>
      <c r="AM1314" s="23" t="s">
        <v>24</v>
      </c>
      <c r="AN1314" t="s">
        <v>251</v>
      </c>
      <c r="AO1314" s="23">
        <v>4733</v>
      </c>
      <c r="AQ1314" s="23">
        <v>221</v>
      </c>
      <c r="AR1314" s="29">
        <v>15</v>
      </c>
      <c r="AS1314" s="23">
        <v>59</v>
      </c>
    </row>
    <row r="1315" spans="13:46" x14ac:dyDescent="0.35">
      <c r="M1315"/>
      <c r="AC1315"/>
      <c r="AF1315">
        <v>349</v>
      </c>
      <c r="AG1315">
        <v>144451</v>
      </c>
      <c r="AH1315">
        <v>1792</v>
      </c>
      <c r="AI1315">
        <v>3</v>
      </c>
      <c r="AJ1315">
        <v>5</v>
      </c>
      <c r="AK1315">
        <v>139</v>
      </c>
      <c r="AM1315" s="23" t="s">
        <v>24</v>
      </c>
      <c r="AN1315" t="s">
        <v>251</v>
      </c>
      <c r="AO1315" s="23">
        <v>4734</v>
      </c>
      <c r="AQ1315" s="23">
        <v>221</v>
      </c>
      <c r="AR1315" s="29">
        <v>45</v>
      </c>
      <c r="AS1315" s="23">
        <v>79</v>
      </c>
    </row>
    <row r="1316" spans="13:46" x14ac:dyDescent="0.35">
      <c r="M1316"/>
      <c r="AC1316"/>
      <c r="AF1316">
        <v>349</v>
      </c>
      <c r="AG1316">
        <v>144451</v>
      </c>
      <c r="AH1316">
        <v>1792</v>
      </c>
      <c r="AI1316">
        <v>3</v>
      </c>
      <c r="AJ1316">
        <v>5</v>
      </c>
      <c r="AK1316">
        <v>139</v>
      </c>
      <c r="AM1316" s="23" t="s">
        <v>126</v>
      </c>
      <c r="AN1316" t="s">
        <v>127</v>
      </c>
      <c r="AO1316" s="23">
        <v>4735</v>
      </c>
      <c r="AQ1316" s="23">
        <v>78</v>
      </c>
      <c r="AR1316" s="29">
        <v>753</v>
      </c>
      <c r="AS1316" s="23">
        <v>2</v>
      </c>
    </row>
    <row r="1317" spans="13:46" x14ac:dyDescent="0.35">
      <c r="M1317"/>
      <c r="AC1317"/>
      <c r="AF1317">
        <v>349</v>
      </c>
      <c r="AG1317">
        <v>144451</v>
      </c>
      <c r="AH1317">
        <v>1792</v>
      </c>
      <c r="AI1317">
        <v>3</v>
      </c>
      <c r="AJ1317">
        <v>5</v>
      </c>
      <c r="AK1317">
        <v>139</v>
      </c>
      <c r="AM1317" s="23" t="s">
        <v>126</v>
      </c>
      <c r="AN1317" t="s">
        <v>127</v>
      </c>
      <c r="AO1317" s="23">
        <v>4755</v>
      </c>
      <c r="AQ1317" s="23">
        <v>78</v>
      </c>
      <c r="AR1317" s="29">
        <v>9900</v>
      </c>
      <c r="AT1317" s="39"/>
    </row>
    <row r="1318" spans="13:46" x14ac:dyDescent="0.35">
      <c r="M1318"/>
      <c r="AC1318"/>
      <c r="AF1318">
        <v>349</v>
      </c>
      <c r="AG1318">
        <v>144451</v>
      </c>
      <c r="AH1318">
        <v>1792</v>
      </c>
      <c r="AI1318">
        <v>3</v>
      </c>
      <c r="AJ1318">
        <v>6</v>
      </c>
      <c r="AK1318">
        <v>139</v>
      </c>
      <c r="AM1318" s="23" t="s">
        <v>43</v>
      </c>
      <c r="AN1318" t="s">
        <v>568</v>
      </c>
      <c r="AO1318" s="23">
        <v>4763</v>
      </c>
      <c r="AQ1318" s="23">
        <v>196</v>
      </c>
      <c r="AR1318" s="29">
        <v>1440</v>
      </c>
      <c r="AS1318" s="23">
        <v>0</v>
      </c>
    </row>
    <row r="1319" spans="13:46" x14ac:dyDescent="0.35">
      <c r="M1319"/>
      <c r="AC1319"/>
      <c r="AF1319">
        <v>349</v>
      </c>
      <c r="AG1319">
        <v>144451</v>
      </c>
      <c r="AH1319">
        <v>1792</v>
      </c>
      <c r="AI1319">
        <v>3</v>
      </c>
      <c r="AJ1319">
        <v>7</v>
      </c>
      <c r="AK1319">
        <v>141</v>
      </c>
      <c r="AM1319" t="s">
        <v>337</v>
      </c>
      <c r="AN1319" t="s">
        <v>199</v>
      </c>
      <c r="AO1319" s="23">
        <v>4786</v>
      </c>
      <c r="AQ1319" s="23">
        <v>47</v>
      </c>
      <c r="AR1319" s="29">
        <v>873</v>
      </c>
      <c r="AS1319" s="23">
        <v>70</v>
      </c>
    </row>
    <row r="1320" spans="13:46" x14ac:dyDescent="0.35">
      <c r="M1320"/>
      <c r="AC1320"/>
      <c r="AF1320">
        <v>349</v>
      </c>
      <c r="AG1320">
        <v>144451</v>
      </c>
      <c r="AH1320">
        <v>1792</v>
      </c>
      <c r="AI1320">
        <v>3</v>
      </c>
      <c r="AJ1320">
        <v>9</v>
      </c>
      <c r="AK1320">
        <v>141</v>
      </c>
      <c r="AM1320" s="23" t="s">
        <v>24</v>
      </c>
      <c r="AN1320" t="s">
        <v>620</v>
      </c>
      <c r="AO1320" s="23">
        <v>4791</v>
      </c>
      <c r="AQ1320" s="23">
        <v>268</v>
      </c>
      <c r="AR1320" s="29">
        <v>501</v>
      </c>
      <c r="AS1320" s="23">
        <v>78</v>
      </c>
    </row>
    <row r="1321" spans="13:46" x14ac:dyDescent="0.35">
      <c r="M1321"/>
      <c r="AC1321"/>
      <c r="AF1321">
        <v>349</v>
      </c>
      <c r="AG1321">
        <v>144451</v>
      </c>
      <c r="AH1321">
        <v>1792</v>
      </c>
      <c r="AI1321">
        <v>3</v>
      </c>
      <c r="AJ1321">
        <v>13</v>
      </c>
      <c r="AK1321">
        <v>143</v>
      </c>
      <c r="AM1321" s="23" t="s">
        <v>24</v>
      </c>
      <c r="AN1321" t="s">
        <v>620</v>
      </c>
      <c r="AO1321" s="23">
        <v>4792</v>
      </c>
      <c r="AQ1321" s="23">
        <v>268</v>
      </c>
      <c r="AR1321" s="29">
        <v>411</v>
      </c>
      <c r="AS1321" s="23">
        <v>86</v>
      </c>
    </row>
    <row r="1322" spans="13:46" x14ac:dyDescent="0.35">
      <c r="M1322"/>
      <c r="AC1322"/>
      <c r="AF1322">
        <v>349</v>
      </c>
      <c r="AG1322">
        <v>144454</v>
      </c>
      <c r="AH1322">
        <v>1792</v>
      </c>
      <c r="AI1322">
        <v>3</v>
      </c>
      <c r="AJ1322">
        <v>14</v>
      </c>
      <c r="AK1322">
        <v>143</v>
      </c>
      <c r="AM1322" t="s">
        <v>33</v>
      </c>
      <c r="AN1322" t="s">
        <v>201</v>
      </c>
      <c r="AO1322" s="23">
        <v>4807</v>
      </c>
      <c r="AQ1322" s="23">
        <v>324</v>
      </c>
      <c r="AR1322" s="29">
        <v>34</v>
      </c>
      <c r="AS1322" s="23">
        <v>31</v>
      </c>
    </row>
    <row r="1323" spans="13:46" x14ac:dyDescent="0.35">
      <c r="M1323"/>
      <c r="AC1323"/>
      <c r="AF1323">
        <v>349</v>
      </c>
      <c r="AG1323">
        <v>144454</v>
      </c>
      <c r="AH1323">
        <v>1792</v>
      </c>
      <c r="AI1323">
        <v>3</v>
      </c>
      <c r="AJ1323">
        <v>14</v>
      </c>
      <c r="AK1323">
        <v>143</v>
      </c>
      <c r="AM1323" s="23" t="s">
        <v>407</v>
      </c>
      <c r="AN1323" t="s">
        <v>212</v>
      </c>
      <c r="AO1323" s="23">
        <v>4817</v>
      </c>
      <c r="AQ1323" s="23">
        <v>139</v>
      </c>
      <c r="AR1323" s="29">
        <v>774</v>
      </c>
      <c r="AS1323" s="23">
        <v>70</v>
      </c>
    </row>
    <row r="1324" spans="13:46" x14ac:dyDescent="0.35">
      <c r="M1324"/>
      <c r="AC1324"/>
      <c r="AF1324">
        <v>349</v>
      </c>
      <c r="AG1324">
        <v>144454</v>
      </c>
      <c r="AH1324">
        <v>1792</v>
      </c>
      <c r="AI1324">
        <v>3</v>
      </c>
      <c r="AJ1324">
        <v>15</v>
      </c>
      <c r="AK1324">
        <v>144</v>
      </c>
      <c r="AM1324" s="23" t="s">
        <v>148</v>
      </c>
      <c r="AN1324" t="s">
        <v>720</v>
      </c>
      <c r="AO1324" s="23">
        <v>4818</v>
      </c>
      <c r="AQ1324" s="23">
        <v>107</v>
      </c>
      <c r="AR1324" s="29">
        <v>589</v>
      </c>
      <c r="AS1324" s="23">
        <v>23</v>
      </c>
    </row>
    <row r="1325" spans="13:46" x14ac:dyDescent="0.35">
      <c r="M1325"/>
      <c r="AC1325"/>
      <c r="AF1325">
        <v>349</v>
      </c>
      <c r="AG1325">
        <v>144454</v>
      </c>
      <c r="AH1325">
        <v>1792</v>
      </c>
      <c r="AI1325">
        <v>3</v>
      </c>
      <c r="AJ1325">
        <v>16</v>
      </c>
      <c r="AK1325">
        <v>144</v>
      </c>
      <c r="AM1325" s="23" t="s">
        <v>126</v>
      </c>
      <c r="AN1325" t="s">
        <v>127</v>
      </c>
      <c r="AO1325" s="23">
        <v>4822</v>
      </c>
      <c r="AQ1325" s="23">
        <v>354</v>
      </c>
      <c r="AR1325" s="29">
        <v>1623</v>
      </c>
      <c r="AS1325" s="23">
        <v>96</v>
      </c>
    </row>
    <row r="1326" spans="13:46" x14ac:dyDescent="0.35">
      <c r="M1326"/>
      <c r="AC1326"/>
      <c r="AF1326">
        <v>349</v>
      </c>
      <c r="AG1326">
        <v>144454</v>
      </c>
      <c r="AH1326">
        <v>1792</v>
      </c>
      <c r="AI1326">
        <v>3</v>
      </c>
      <c r="AJ1326">
        <v>16</v>
      </c>
      <c r="AK1326">
        <v>144</v>
      </c>
      <c r="AM1326" s="23" t="s">
        <v>28</v>
      </c>
      <c r="AN1326" t="s">
        <v>29</v>
      </c>
      <c r="AO1326" s="23">
        <v>4826</v>
      </c>
      <c r="AQ1326" s="23">
        <v>329</v>
      </c>
      <c r="AR1326" s="29">
        <v>131</v>
      </c>
      <c r="AS1326" s="23">
        <v>84</v>
      </c>
    </row>
    <row r="1327" spans="13:46" x14ac:dyDescent="0.35">
      <c r="M1327"/>
      <c r="AC1327"/>
      <c r="AF1327">
        <v>349</v>
      </c>
      <c r="AG1327">
        <v>144454</v>
      </c>
      <c r="AH1327">
        <v>1792</v>
      </c>
      <c r="AI1327">
        <v>3</v>
      </c>
      <c r="AJ1327">
        <v>16</v>
      </c>
      <c r="AK1327">
        <v>144</v>
      </c>
      <c r="AM1327" s="23" t="s">
        <v>379</v>
      </c>
      <c r="AN1327" t="s">
        <v>378</v>
      </c>
      <c r="AO1327" s="23">
        <v>4827</v>
      </c>
      <c r="AQ1327" s="23">
        <v>76</v>
      </c>
      <c r="AR1327" s="29">
        <v>350</v>
      </c>
      <c r="AS1327" s="23">
        <v>61</v>
      </c>
    </row>
    <row r="1328" spans="13:46" x14ac:dyDescent="0.35">
      <c r="M1328"/>
      <c r="AC1328"/>
      <c r="AF1328">
        <v>349</v>
      </c>
      <c r="AG1328">
        <v>144454</v>
      </c>
      <c r="AH1328">
        <v>1792</v>
      </c>
      <c r="AI1328">
        <v>3</v>
      </c>
      <c r="AJ1328">
        <v>16</v>
      </c>
      <c r="AK1328">
        <v>145</v>
      </c>
      <c r="AM1328" s="23" t="s">
        <v>465</v>
      </c>
      <c r="AN1328" t="s">
        <v>466</v>
      </c>
      <c r="AO1328" s="23">
        <v>4828</v>
      </c>
      <c r="AQ1328" s="23">
        <v>171</v>
      </c>
      <c r="AR1328" s="29">
        <v>473</v>
      </c>
      <c r="AS1328" s="23">
        <v>64</v>
      </c>
    </row>
    <row r="1329" spans="13:45" x14ac:dyDescent="0.35">
      <c r="M1329"/>
      <c r="AC1329"/>
      <c r="AF1329">
        <v>349</v>
      </c>
      <c r="AG1329">
        <v>144454</v>
      </c>
      <c r="AH1329">
        <v>1792</v>
      </c>
      <c r="AI1329">
        <v>4</v>
      </c>
      <c r="AJ1329">
        <v>2</v>
      </c>
      <c r="AK1329">
        <v>145</v>
      </c>
      <c r="AM1329" s="23" t="s">
        <v>24</v>
      </c>
      <c r="AN1329" t="s">
        <v>685</v>
      </c>
      <c r="AO1329" s="23">
        <v>4843</v>
      </c>
      <c r="AQ1329" s="23">
        <v>60</v>
      </c>
      <c r="AR1329" s="29">
        <v>449</v>
      </c>
      <c r="AS1329" s="23">
        <v>69</v>
      </c>
    </row>
    <row r="1330" spans="13:45" x14ac:dyDescent="0.35">
      <c r="M1330"/>
      <c r="AC1330"/>
      <c r="AF1330">
        <v>349</v>
      </c>
      <c r="AG1330">
        <v>144454</v>
      </c>
      <c r="AH1330">
        <v>1792</v>
      </c>
      <c r="AI1330">
        <v>4</v>
      </c>
      <c r="AJ1330">
        <v>2</v>
      </c>
      <c r="AK1330">
        <v>145</v>
      </c>
      <c r="AM1330" s="23" t="s">
        <v>206</v>
      </c>
      <c r="AN1330" t="s">
        <v>721</v>
      </c>
      <c r="AO1330" s="23">
        <v>4844</v>
      </c>
      <c r="AQ1330" s="23">
        <v>276</v>
      </c>
      <c r="AR1330" s="29">
        <v>270</v>
      </c>
      <c r="AS1330" s="23">
        <v>20</v>
      </c>
    </row>
    <row r="1331" spans="13:45" x14ac:dyDescent="0.35">
      <c r="M1331"/>
      <c r="AC1331"/>
      <c r="AF1331">
        <v>349</v>
      </c>
      <c r="AG1331">
        <v>144454</v>
      </c>
      <c r="AH1331">
        <v>1792</v>
      </c>
      <c r="AI1331">
        <v>4</v>
      </c>
      <c r="AJ1331">
        <v>2</v>
      </c>
      <c r="AK1331">
        <v>146</v>
      </c>
      <c r="AM1331" s="23" t="s">
        <v>30</v>
      </c>
      <c r="AN1331" t="s">
        <v>38</v>
      </c>
      <c r="AO1331" s="23">
        <v>4845</v>
      </c>
      <c r="AQ1331" s="23">
        <v>43</v>
      </c>
      <c r="AR1331" s="29">
        <v>43</v>
      </c>
      <c r="AS1331" s="23">
        <v>77</v>
      </c>
    </row>
    <row r="1332" spans="13:45" x14ac:dyDescent="0.35">
      <c r="M1332"/>
      <c r="AC1332"/>
      <c r="AF1332">
        <v>349</v>
      </c>
      <c r="AG1332">
        <v>144454</v>
      </c>
      <c r="AH1332">
        <v>1792</v>
      </c>
      <c r="AI1332">
        <v>4</v>
      </c>
      <c r="AJ1332">
        <v>2</v>
      </c>
      <c r="AK1332">
        <v>146</v>
      </c>
      <c r="AM1332" s="23" t="s">
        <v>30</v>
      </c>
      <c r="AN1332" t="s">
        <v>709</v>
      </c>
      <c r="AO1332" s="23">
        <v>4846</v>
      </c>
      <c r="AQ1332" s="23">
        <v>249</v>
      </c>
      <c r="AR1332" s="29">
        <v>1318</v>
      </c>
      <c r="AS1332" s="23">
        <v>42</v>
      </c>
    </row>
    <row r="1333" spans="13:45" x14ac:dyDescent="0.35">
      <c r="M1333"/>
      <c r="AC1333"/>
      <c r="AF1333">
        <v>349</v>
      </c>
      <c r="AG1333">
        <v>144454</v>
      </c>
      <c r="AH1333">
        <v>1792</v>
      </c>
      <c r="AI1333">
        <v>4</v>
      </c>
      <c r="AJ1333">
        <v>2</v>
      </c>
      <c r="AK1333">
        <v>146</v>
      </c>
      <c r="AM1333" s="23" t="s">
        <v>722</v>
      </c>
      <c r="AN1333" t="s">
        <v>723</v>
      </c>
      <c r="AO1333" s="23">
        <v>4847</v>
      </c>
      <c r="AQ1333" s="23">
        <v>277</v>
      </c>
      <c r="AR1333" s="29">
        <v>684</v>
      </c>
      <c r="AS1333" s="23">
        <v>71</v>
      </c>
    </row>
    <row r="1334" spans="13:45" x14ac:dyDescent="0.35">
      <c r="M1334"/>
      <c r="AC1334"/>
      <c r="AF1334">
        <v>349</v>
      </c>
      <c r="AG1334">
        <v>144454</v>
      </c>
      <c r="AH1334">
        <v>1792</v>
      </c>
      <c r="AI1334">
        <v>4</v>
      </c>
      <c r="AJ1334">
        <v>2</v>
      </c>
      <c r="AK1334">
        <v>146</v>
      </c>
      <c r="AM1334" s="23" t="s">
        <v>724</v>
      </c>
      <c r="AN1334" t="s">
        <v>725</v>
      </c>
      <c r="AO1334" s="23">
        <v>4848</v>
      </c>
      <c r="AQ1334" s="23">
        <v>277</v>
      </c>
      <c r="AR1334" s="29">
        <v>2386</v>
      </c>
      <c r="AS1334" s="23">
        <v>46</v>
      </c>
    </row>
    <row r="1335" spans="13:45" x14ac:dyDescent="0.35">
      <c r="M1335"/>
      <c r="AC1335"/>
      <c r="AF1335">
        <v>349</v>
      </c>
      <c r="AG1335">
        <v>144454</v>
      </c>
      <c r="AH1335">
        <v>1792</v>
      </c>
      <c r="AI1335">
        <v>4</v>
      </c>
      <c r="AJ1335">
        <v>2</v>
      </c>
      <c r="AK1335">
        <v>146</v>
      </c>
      <c r="AM1335" t="s">
        <v>403</v>
      </c>
      <c r="AN1335" t="s">
        <v>1106</v>
      </c>
      <c r="AO1335" s="23">
        <v>4849</v>
      </c>
      <c r="AQ1335" s="23">
        <v>94</v>
      </c>
      <c r="AR1335" s="29">
        <v>454</v>
      </c>
      <c r="AS1335" s="23">
        <v>83</v>
      </c>
    </row>
    <row r="1336" spans="13:45" x14ac:dyDescent="0.35">
      <c r="M1336"/>
      <c r="AC1336"/>
      <c r="AF1336">
        <v>349</v>
      </c>
      <c r="AG1336">
        <v>144454</v>
      </c>
      <c r="AH1336">
        <v>1792</v>
      </c>
      <c r="AI1336">
        <v>4</v>
      </c>
      <c r="AJ1336">
        <v>2</v>
      </c>
      <c r="AK1336">
        <v>146</v>
      </c>
      <c r="AM1336" s="23" t="s">
        <v>240</v>
      </c>
      <c r="AN1336" t="s">
        <v>382</v>
      </c>
      <c r="AO1336" s="23">
        <v>4850</v>
      </c>
      <c r="AQ1336" s="23">
        <v>286</v>
      </c>
      <c r="AR1336" s="29">
        <v>43</v>
      </c>
      <c r="AS1336" s="23">
        <v>20</v>
      </c>
    </row>
    <row r="1337" spans="13:45" x14ac:dyDescent="0.35">
      <c r="M1337"/>
      <c r="AC1337"/>
      <c r="AF1337">
        <v>349</v>
      </c>
      <c r="AG1337">
        <v>144454</v>
      </c>
      <c r="AH1337">
        <v>1792</v>
      </c>
      <c r="AI1337">
        <v>4</v>
      </c>
      <c r="AJ1337">
        <v>2</v>
      </c>
      <c r="AK1337">
        <v>146</v>
      </c>
      <c r="AM1337" s="23" t="s">
        <v>240</v>
      </c>
      <c r="AN1337" t="s">
        <v>382</v>
      </c>
      <c r="AO1337" s="23">
        <v>4851</v>
      </c>
      <c r="AQ1337" s="23">
        <v>286</v>
      </c>
      <c r="AR1337" s="29">
        <v>94</v>
      </c>
      <c r="AS1337" s="23">
        <v>20</v>
      </c>
    </row>
    <row r="1338" spans="13:45" x14ac:dyDescent="0.35">
      <c r="M1338"/>
      <c r="AC1338"/>
      <c r="AF1338">
        <v>349</v>
      </c>
      <c r="AG1338">
        <v>144454</v>
      </c>
      <c r="AH1338">
        <v>1792</v>
      </c>
      <c r="AI1338">
        <v>4</v>
      </c>
      <c r="AJ1338">
        <v>2</v>
      </c>
      <c r="AK1338">
        <v>146</v>
      </c>
      <c r="AM1338" s="23" t="s">
        <v>36</v>
      </c>
      <c r="AN1338" t="s">
        <v>726</v>
      </c>
      <c r="AO1338" s="23">
        <v>4852</v>
      </c>
      <c r="AQ1338" s="23">
        <v>278</v>
      </c>
      <c r="AR1338" s="29">
        <v>144</v>
      </c>
      <c r="AS1338" s="23">
        <v>52</v>
      </c>
    </row>
    <row r="1339" spans="13:45" x14ac:dyDescent="0.35">
      <c r="M1339"/>
      <c r="AC1339"/>
      <c r="AF1339">
        <v>349</v>
      </c>
      <c r="AG1339">
        <v>144454</v>
      </c>
      <c r="AH1339">
        <v>1792</v>
      </c>
      <c r="AI1339">
        <v>4</v>
      </c>
      <c r="AJ1339">
        <v>2</v>
      </c>
      <c r="AK1339">
        <v>146</v>
      </c>
      <c r="AM1339" s="23" t="s">
        <v>27</v>
      </c>
      <c r="AN1339" t="s">
        <v>727</v>
      </c>
      <c r="AO1339" s="23">
        <v>4851</v>
      </c>
      <c r="AQ1339" s="23">
        <v>278</v>
      </c>
      <c r="AR1339" s="29">
        <v>211</v>
      </c>
      <c r="AS1339" s="23">
        <v>50</v>
      </c>
    </row>
    <row r="1340" spans="13:45" x14ac:dyDescent="0.35">
      <c r="M1340"/>
      <c r="AC1340"/>
      <c r="AF1340">
        <v>349</v>
      </c>
      <c r="AG1340">
        <v>144454</v>
      </c>
      <c r="AH1340">
        <v>1792</v>
      </c>
      <c r="AI1340">
        <v>4</v>
      </c>
      <c r="AJ1340">
        <v>2</v>
      </c>
      <c r="AK1340">
        <v>146</v>
      </c>
      <c r="AM1340" s="23" t="s">
        <v>30</v>
      </c>
      <c r="AN1340" t="s">
        <v>679</v>
      </c>
      <c r="AO1340" s="23">
        <v>4854</v>
      </c>
      <c r="AQ1340" s="23">
        <v>230</v>
      </c>
      <c r="AR1340" s="29">
        <v>1043</v>
      </c>
      <c r="AS1340" s="23">
        <v>68</v>
      </c>
    </row>
    <row r="1341" spans="13:45" x14ac:dyDescent="0.35">
      <c r="M1341"/>
      <c r="AC1341"/>
      <c r="AF1341">
        <v>350</v>
      </c>
      <c r="AG1341">
        <v>144508</v>
      </c>
      <c r="AH1341">
        <v>1792</v>
      </c>
      <c r="AI1341">
        <v>4</v>
      </c>
      <c r="AJ1341">
        <v>2</v>
      </c>
      <c r="AK1341">
        <v>146</v>
      </c>
      <c r="AM1341" s="23" t="s">
        <v>425</v>
      </c>
      <c r="AN1341" t="s">
        <v>700</v>
      </c>
      <c r="AO1341" s="23">
        <v>4925</v>
      </c>
      <c r="AQ1341" s="23">
        <v>325</v>
      </c>
      <c r="AR1341" s="29">
        <v>9165</v>
      </c>
      <c r="AS1341" s="23">
        <v>86</v>
      </c>
    </row>
    <row r="1342" spans="13:45" x14ac:dyDescent="0.35">
      <c r="M1342"/>
      <c r="AC1342"/>
      <c r="AF1342">
        <v>350</v>
      </c>
      <c r="AG1342">
        <v>144508</v>
      </c>
      <c r="AH1342">
        <v>1792</v>
      </c>
      <c r="AI1342">
        <v>4</v>
      </c>
      <c r="AJ1342">
        <v>2</v>
      </c>
      <c r="AK1342">
        <v>146</v>
      </c>
      <c r="AM1342" s="23" t="s">
        <v>24</v>
      </c>
      <c r="AN1342" t="s">
        <v>630</v>
      </c>
      <c r="AO1342" s="23">
        <v>4926</v>
      </c>
      <c r="AQ1342" s="23">
        <v>38</v>
      </c>
      <c r="AR1342" s="29">
        <v>1866</v>
      </c>
      <c r="AS1342" s="23">
        <v>39</v>
      </c>
    </row>
    <row r="1343" spans="13:45" x14ac:dyDescent="0.35">
      <c r="M1343"/>
      <c r="AC1343"/>
      <c r="AF1343">
        <v>350</v>
      </c>
      <c r="AG1343">
        <v>144508</v>
      </c>
      <c r="AH1343">
        <v>1792</v>
      </c>
      <c r="AI1343">
        <v>4</v>
      </c>
      <c r="AJ1343">
        <v>13</v>
      </c>
      <c r="AK1343">
        <v>150</v>
      </c>
      <c r="AM1343" t="s">
        <v>40</v>
      </c>
      <c r="AN1343" t="s">
        <v>50</v>
      </c>
      <c r="AO1343" s="23">
        <v>4928</v>
      </c>
      <c r="AQ1343" s="23">
        <v>259</v>
      </c>
      <c r="AR1343" s="29">
        <v>153</v>
      </c>
      <c r="AS1343" s="23">
        <v>84</v>
      </c>
    </row>
    <row r="1344" spans="13:45" x14ac:dyDescent="0.35">
      <c r="M1344"/>
      <c r="AC1344"/>
      <c r="AF1344">
        <v>350</v>
      </c>
      <c r="AG1344">
        <v>144508</v>
      </c>
      <c r="AH1344">
        <v>1792</v>
      </c>
      <c r="AI1344">
        <v>4</v>
      </c>
      <c r="AJ1344">
        <v>13</v>
      </c>
      <c r="AK1344">
        <v>150</v>
      </c>
      <c r="AM1344" s="23" t="s">
        <v>465</v>
      </c>
      <c r="AN1344" t="s">
        <v>728</v>
      </c>
      <c r="AO1344" s="23">
        <v>4929</v>
      </c>
      <c r="AQ1344" s="23">
        <v>39</v>
      </c>
      <c r="AR1344" s="29">
        <v>1500</v>
      </c>
      <c r="AS1344" s="23">
        <v>0</v>
      </c>
    </row>
    <row r="1345" spans="13:46" x14ac:dyDescent="0.35">
      <c r="M1345"/>
      <c r="AC1345"/>
      <c r="AF1345">
        <v>350</v>
      </c>
      <c r="AG1345">
        <v>144508</v>
      </c>
      <c r="AH1345">
        <v>1792</v>
      </c>
      <c r="AI1345">
        <v>4</v>
      </c>
      <c r="AJ1345">
        <v>13</v>
      </c>
      <c r="AK1345">
        <v>150</v>
      </c>
      <c r="AM1345" s="23" t="s">
        <v>27</v>
      </c>
      <c r="AN1345" t="s">
        <v>685</v>
      </c>
      <c r="AO1345" s="23">
        <v>4930</v>
      </c>
      <c r="AQ1345" s="23">
        <v>94</v>
      </c>
      <c r="AR1345" s="29">
        <v>248</v>
      </c>
      <c r="AS1345" s="23">
        <v>68</v>
      </c>
    </row>
    <row r="1346" spans="13:46" x14ac:dyDescent="0.35">
      <c r="M1346"/>
      <c r="AC1346"/>
      <c r="AF1346">
        <v>350</v>
      </c>
      <c r="AG1346">
        <v>144508</v>
      </c>
      <c r="AH1346">
        <v>1792</v>
      </c>
      <c r="AI1346">
        <v>4</v>
      </c>
      <c r="AJ1346">
        <v>13</v>
      </c>
      <c r="AK1346">
        <v>150</v>
      </c>
      <c r="AM1346" s="23" t="s">
        <v>729</v>
      </c>
      <c r="AN1346" t="s">
        <v>700</v>
      </c>
      <c r="AO1346" s="23">
        <v>4932</v>
      </c>
      <c r="AQ1346" s="23">
        <v>160</v>
      </c>
      <c r="AR1346" s="29">
        <v>306</v>
      </c>
      <c r="AS1346" s="23">
        <v>70</v>
      </c>
    </row>
    <row r="1347" spans="13:46" x14ac:dyDescent="0.35">
      <c r="M1347"/>
      <c r="AC1347"/>
      <c r="AF1347">
        <v>350</v>
      </c>
      <c r="AG1347">
        <v>144508</v>
      </c>
      <c r="AH1347">
        <v>1792</v>
      </c>
      <c r="AI1347">
        <v>4</v>
      </c>
      <c r="AJ1347">
        <v>13</v>
      </c>
      <c r="AK1347">
        <v>150</v>
      </c>
      <c r="AL1347" t="s">
        <v>23</v>
      </c>
      <c r="AM1347" s="23" t="s">
        <v>692</v>
      </c>
      <c r="AN1347" t="s">
        <v>685</v>
      </c>
      <c r="AO1347" s="23">
        <v>4931</v>
      </c>
      <c r="AQ1347" s="23">
        <v>60</v>
      </c>
      <c r="AR1347" s="29">
        <v>456</v>
      </c>
      <c r="AS1347" s="23">
        <v>99</v>
      </c>
    </row>
    <row r="1348" spans="13:46" x14ac:dyDescent="0.35">
      <c r="M1348"/>
      <c r="AC1348"/>
      <c r="AF1348">
        <v>350</v>
      </c>
      <c r="AG1348">
        <v>144508</v>
      </c>
      <c r="AH1348">
        <v>1792</v>
      </c>
      <c r="AI1348">
        <v>4</v>
      </c>
      <c r="AJ1348">
        <v>13</v>
      </c>
      <c r="AK1348">
        <v>150</v>
      </c>
      <c r="AM1348" s="23" t="s">
        <v>24</v>
      </c>
      <c r="AN1348" t="s">
        <v>730</v>
      </c>
      <c r="AO1348" s="23">
        <v>4933</v>
      </c>
      <c r="AQ1348" s="23">
        <v>148</v>
      </c>
      <c r="AR1348" s="29">
        <v>675</v>
      </c>
      <c r="AS1348" s="23">
        <v>89</v>
      </c>
    </row>
    <row r="1349" spans="13:46" x14ac:dyDescent="0.35">
      <c r="M1349"/>
      <c r="AC1349"/>
      <c r="AF1349">
        <v>350</v>
      </c>
      <c r="AG1349">
        <v>144508</v>
      </c>
      <c r="AH1349">
        <v>1792</v>
      </c>
      <c r="AI1349">
        <v>4</v>
      </c>
      <c r="AJ1349">
        <v>13</v>
      </c>
      <c r="AK1349">
        <v>150</v>
      </c>
      <c r="AM1349" s="23" t="s">
        <v>53</v>
      </c>
      <c r="AN1349" t="s">
        <v>731</v>
      </c>
      <c r="AO1349" s="23">
        <v>4934</v>
      </c>
      <c r="AQ1349" s="23">
        <v>148</v>
      </c>
      <c r="AR1349" s="29">
        <v>279</v>
      </c>
      <c r="AS1349" s="23">
        <v>61</v>
      </c>
    </row>
    <row r="1350" spans="13:46" x14ac:dyDescent="0.35">
      <c r="M1350"/>
      <c r="AC1350"/>
      <c r="AF1350">
        <v>350</v>
      </c>
      <c r="AG1350">
        <v>144508</v>
      </c>
      <c r="AH1350">
        <v>1792</v>
      </c>
      <c r="AI1350">
        <v>4</v>
      </c>
      <c r="AJ1350">
        <v>13</v>
      </c>
      <c r="AK1350">
        <v>150</v>
      </c>
      <c r="AL1350" t="s">
        <v>23</v>
      </c>
      <c r="AM1350" s="23" t="s">
        <v>151</v>
      </c>
      <c r="AN1350" t="s">
        <v>681</v>
      </c>
      <c r="AO1350" s="23">
        <v>4935</v>
      </c>
      <c r="AQ1350" s="23">
        <v>149</v>
      </c>
      <c r="AR1350" s="29">
        <v>429</v>
      </c>
      <c r="AS1350" s="23">
        <v>75</v>
      </c>
    </row>
    <row r="1351" spans="13:46" x14ac:dyDescent="0.35">
      <c r="M1351"/>
      <c r="AC1351"/>
      <c r="AF1351">
        <v>350</v>
      </c>
      <c r="AG1351">
        <v>144508</v>
      </c>
      <c r="AH1351">
        <v>1792</v>
      </c>
      <c r="AI1351">
        <v>4</v>
      </c>
      <c r="AJ1351">
        <v>13</v>
      </c>
      <c r="AK1351">
        <v>150</v>
      </c>
      <c r="AL1351" t="s">
        <v>259</v>
      </c>
      <c r="AM1351" s="23" t="s">
        <v>714</v>
      </c>
      <c r="AN1351" t="s">
        <v>732</v>
      </c>
      <c r="AO1351" s="23">
        <v>4939</v>
      </c>
      <c r="AQ1351" s="23">
        <v>149</v>
      </c>
      <c r="AR1351" s="29">
        <v>3260</v>
      </c>
      <c r="AS1351" s="23">
        <v>78</v>
      </c>
    </row>
    <row r="1352" spans="13:46" x14ac:dyDescent="0.35">
      <c r="M1352"/>
      <c r="AC1352"/>
      <c r="AF1352">
        <v>350</v>
      </c>
      <c r="AG1352">
        <v>144508</v>
      </c>
      <c r="AH1352">
        <v>1792</v>
      </c>
      <c r="AI1352">
        <v>4</v>
      </c>
      <c r="AJ1352">
        <v>13</v>
      </c>
      <c r="AK1352">
        <v>150</v>
      </c>
      <c r="AM1352" s="23" t="s">
        <v>122</v>
      </c>
      <c r="AN1352" t="s">
        <v>733</v>
      </c>
      <c r="AO1352" s="23">
        <v>4944</v>
      </c>
      <c r="AQ1352" s="23">
        <v>29</v>
      </c>
      <c r="AR1352" s="29">
        <v>2273</v>
      </c>
      <c r="AS1352" s="23">
        <v>32</v>
      </c>
    </row>
    <row r="1353" spans="13:46" x14ac:dyDescent="0.35">
      <c r="M1353"/>
      <c r="AC1353"/>
      <c r="AF1353">
        <v>350</v>
      </c>
      <c r="AG1353">
        <v>144508</v>
      </c>
      <c r="AH1353">
        <v>1792</v>
      </c>
      <c r="AI1353">
        <v>4</v>
      </c>
      <c r="AJ1353">
        <v>13</v>
      </c>
      <c r="AK1353">
        <v>150</v>
      </c>
      <c r="AM1353" s="23" t="s">
        <v>409</v>
      </c>
      <c r="AN1353" t="s">
        <v>734</v>
      </c>
      <c r="AO1353" s="23">
        <v>4987</v>
      </c>
      <c r="AQ1353" s="23">
        <v>360</v>
      </c>
      <c r="AR1353" s="29">
        <v>165</v>
      </c>
      <c r="AS1353" s="23">
        <v>96</v>
      </c>
    </row>
    <row r="1354" spans="13:46" x14ac:dyDescent="0.35">
      <c r="M1354"/>
      <c r="AC1354"/>
      <c r="AF1354">
        <v>350</v>
      </c>
      <c r="AG1354">
        <v>144508</v>
      </c>
      <c r="AH1354">
        <v>1792</v>
      </c>
      <c r="AI1354">
        <v>4</v>
      </c>
      <c r="AJ1354">
        <v>16</v>
      </c>
      <c r="AK1354">
        <v>151</v>
      </c>
      <c r="AM1354" s="23" t="s">
        <v>409</v>
      </c>
      <c r="AN1354" t="s">
        <v>734</v>
      </c>
      <c r="AO1354" s="23">
        <v>4988</v>
      </c>
      <c r="AQ1354" s="23">
        <v>360</v>
      </c>
      <c r="AR1354" s="29">
        <v>692</v>
      </c>
      <c r="AS1354" s="23">
        <v>76</v>
      </c>
    </row>
    <row r="1355" spans="13:46" x14ac:dyDescent="0.35">
      <c r="M1355"/>
      <c r="AC1355"/>
      <c r="AF1355">
        <v>350</v>
      </c>
      <c r="AG1355">
        <v>144508</v>
      </c>
      <c r="AH1355">
        <v>1792</v>
      </c>
      <c r="AI1355">
        <v>4</v>
      </c>
      <c r="AJ1355">
        <v>28</v>
      </c>
      <c r="AK1355">
        <v>154</v>
      </c>
      <c r="AM1355" s="23" t="s">
        <v>735</v>
      </c>
      <c r="AO1355" s="23">
        <v>5013</v>
      </c>
      <c r="AQ1355" s="23">
        <v>363</v>
      </c>
      <c r="AR1355" s="29">
        <v>132</v>
      </c>
      <c r="AS1355" s="23">
        <v>46</v>
      </c>
      <c r="AT1355" s="39"/>
    </row>
    <row r="1356" spans="13:46" x14ac:dyDescent="0.35">
      <c r="M1356"/>
      <c r="AC1356"/>
      <c r="AF1356">
        <v>350</v>
      </c>
      <c r="AG1356">
        <v>144508</v>
      </c>
      <c r="AH1356">
        <v>1792</v>
      </c>
      <c r="AI1356">
        <v>4</v>
      </c>
      <c r="AJ1356">
        <v>28</v>
      </c>
      <c r="AK1356">
        <v>154</v>
      </c>
      <c r="AM1356" s="23" t="s">
        <v>330</v>
      </c>
      <c r="AN1356" t="s">
        <v>513</v>
      </c>
      <c r="AO1356" s="23">
        <v>5014</v>
      </c>
      <c r="AQ1356" s="23">
        <v>198</v>
      </c>
      <c r="AR1356" s="29">
        <v>44</v>
      </c>
      <c r="AS1356" s="23">
        <v>1</v>
      </c>
    </row>
    <row r="1357" spans="13:46" x14ac:dyDescent="0.35">
      <c r="M1357"/>
      <c r="AC1357"/>
      <c r="AF1357">
        <v>350</v>
      </c>
      <c r="AG1357">
        <v>144508</v>
      </c>
      <c r="AH1357">
        <v>1792</v>
      </c>
      <c r="AI1357">
        <v>5</v>
      </c>
      <c r="AJ1357">
        <v>1</v>
      </c>
      <c r="AK1357">
        <v>156</v>
      </c>
      <c r="AM1357" s="23" t="s">
        <v>27</v>
      </c>
      <c r="AN1357" t="s">
        <v>381</v>
      </c>
      <c r="AO1357" s="23">
        <v>5015</v>
      </c>
      <c r="AQ1357" s="23">
        <v>255</v>
      </c>
      <c r="AR1357" s="29">
        <v>444</v>
      </c>
      <c r="AS1357" s="23">
        <v>80</v>
      </c>
    </row>
    <row r="1358" spans="13:46" x14ac:dyDescent="0.35">
      <c r="M1358"/>
      <c r="AC1358"/>
      <c r="AF1358">
        <v>350</v>
      </c>
      <c r="AG1358">
        <v>144511</v>
      </c>
      <c r="AH1358">
        <v>1792</v>
      </c>
      <c r="AI1358">
        <v>5</v>
      </c>
      <c r="AJ1358">
        <v>1</v>
      </c>
      <c r="AK1358">
        <v>156</v>
      </c>
      <c r="AM1358" s="23" t="s">
        <v>30</v>
      </c>
      <c r="AN1358" t="s">
        <v>736</v>
      </c>
      <c r="AO1358" s="23">
        <v>5016</v>
      </c>
      <c r="AQ1358" s="23">
        <v>363</v>
      </c>
      <c r="AR1358" s="29">
        <v>161</v>
      </c>
      <c r="AS1358" s="23">
        <v>70</v>
      </c>
    </row>
    <row r="1359" spans="13:46" x14ac:dyDescent="0.35">
      <c r="M1359"/>
      <c r="AC1359"/>
      <c r="AF1359">
        <v>350</v>
      </c>
      <c r="AG1359">
        <v>144511</v>
      </c>
      <c r="AH1359">
        <v>1792</v>
      </c>
      <c r="AI1359">
        <v>5</v>
      </c>
      <c r="AJ1359">
        <v>1</v>
      </c>
      <c r="AK1359">
        <v>156</v>
      </c>
      <c r="AL1359" t="s">
        <v>23</v>
      </c>
      <c r="AM1359" s="23" t="s">
        <v>225</v>
      </c>
      <c r="AN1359" t="s">
        <v>226</v>
      </c>
      <c r="AO1359" s="23">
        <v>5017</v>
      </c>
      <c r="AQ1359" s="23">
        <v>251</v>
      </c>
      <c r="AR1359" s="29">
        <v>283</v>
      </c>
      <c r="AS1359" s="23">
        <v>24</v>
      </c>
    </row>
    <row r="1360" spans="13:46" x14ac:dyDescent="0.35">
      <c r="M1360"/>
      <c r="AC1360"/>
      <c r="AF1360">
        <v>350</v>
      </c>
      <c r="AG1360">
        <v>144511</v>
      </c>
      <c r="AH1360">
        <v>1792</v>
      </c>
      <c r="AI1360">
        <v>5</v>
      </c>
      <c r="AJ1360">
        <v>1</v>
      </c>
      <c r="AK1360">
        <v>156</v>
      </c>
      <c r="AM1360" s="23" t="s">
        <v>737</v>
      </c>
      <c r="AN1360" t="s">
        <v>738</v>
      </c>
      <c r="AO1360" s="23">
        <v>5018</v>
      </c>
      <c r="AQ1360" s="23">
        <v>365</v>
      </c>
      <c r="AR1360" s="29">
        <v>119</v>
      </c>
      <c r="AS1360" s="23">
        <v>38</v>
      </c>
    </row>
    <row r="1361" spans="13:45" x14ac:dyDescent="0.35">
      <c r="M1361"/>
      <c r="AC1361"/>
      <c r="AF1361">
        <v>350</v>
      </c>
      <c r="AG1361">
        <v>144511</v>
      </c>
      <c r="AH1361">
        <v>1792</v>
      </c>
      <c r="AI1361">
        <v>5</v>
      </c>
      <c r="AJ1361">
        <v>1</v>
      </c>
      <c r="AK1361">
        <v>156</v>
      </c>
      <c r="AM1361" s="23" t="s">
        <v>746</v>
      </c>
      <c r="AN1361" t="s">
        <v>747</v>
      </c>
      <c r="AO1361" s="23">
        <v>5020</v>
      </c>
      <c r="AQ1361" s="23">
        <v>294</v>
      </c>
      <c r="AR1361" s="29">
        <v>316</v>
      </c>
      <c r="AS1361" s="23">
        <v>80</v>
      </c>
    </row>
    <row r="1362" spans="13:45" x14ac:dyDescent="0.35">
      <c r="M1362"/>
      <c r="AC1362"/>
      <c r="AF1362">
        <v>350</v>
      </c>
      <c r="AG1362">
        <v>144511</v>
      </c>
      <c r="AH1362">
        <v>1792</v>
      </c>
      <c r="AI1362">
        <v>5</v>
      </c>
      <c r="AJ1362">
        <v>1</v>
      </c>
      <c r="AK1362">
        <v>156</v>
      </c>
      <c r="AM1362" s="23" t="s">
        <v>179</v>
      </c>
      <c r="AN1362" t="s">
        <v>180</v>
      </c>
      <c r="AO1362" s="23">
        <v>5019</v>
      </c>
      <c r="AQ1362" s="23">
        <v>336</v>
      </c>
      <c r="AR1362" s="29">
        <v>8264</v>
      </c>
      <c r="AS1362" s="23">
        <v>15</v>
      </c>
    </row>
    <row r="1363" spans="13:45" x14ac:dyDescent="0.35">
      <c r="M1363"/>
      <c r="AC1363"/>
      <c r="AF1363">
        <v>350</v>
      </c>
      <c r="AG1363">
        <v>144511</v>
      </c>
      <c r="AH1363">
        <v>1792</v>
      </c>
      <c r="AI1363">
        <v>5</v>
      </c>
      <c r="AJ1363">
        <v>1</v>
      </c>
      <c r="AK1363">
        <v>156</v>
      </c>
      <c r="AM1363" s="23" t="s">
        <v>452</v>
      </c>
      <c r="AN1363" t="s">
        <v>736</v>
      </c>
      <c r="AO1363" s="23">
        <v>5017</v>
      </c>
      <c r="AQ1363" s="23">
        <v>379</v>
      </c>
      <c r="AR1363" s="29">
        <v>1760</v>
      </c>
      <c r="AS1363" s="23">
        <v>57</v>
      </c>
    </row>
    <row r="1364" spans="13:45" x14ac:dyDescent="0.35">
      <c r="M1364"/>
      <c r="AC1364"/>
      <c r="AF1364">
        <v>350</v>
      </c>
      <c r="AG1364">
        <v>144511</v>
      </c>
      <c r="AH1364">
        <v>1792</v>
      </c>
      <c r="AI1364">
        <v>5</v>
      </c>
      <c r="AJ1364">
        <v>1</v>
      </c>
      <c r="AK1364">
        <v>156</v>
      </c>
      <c r="AM1364" s="23" t="s">
        <v>36</v>
      </c>
      <c r="AN1364" t="s">
        <v>44</v>
      </c>
      <c r="AO1364" s="23">
        <v>5040</v>
      </c>
      <c r="AQ1364" s="23">
        <v>337</v>
      </c>
      <c r="AR1364" s="29">
        <v>1041</v>
      </c>
      <c r="AS1364" s="23">
        <v>77</v>
      </c>
    </row>
    <row r="1365" spans="13:45" x14ac:dyDescent="0.35">
      <c r="M1365"/>
      <c r="AC1365"/>
      <c r="AF1365">
        <v>350</v>
      </c>
      <c r="AG1365">
        <v>144511</v>
      </c>
      <c r="AH1365">
        <v>1792</v>
      </c>
      <c r="AI1365">
        <v>5</v>
      </c>
      <c r="AJ1365">
        <v>2</v>
      </c>
      <c r="AK1365">
        <v>156</v>
      </c>
      <c r="AM1365" s="23" t="s">
        <v>173</v>
      </c>
      <c r="AN1365" t="s">
        <v>739</v>
      </c>
      <c r="AO1365" s="23">
        <v>5051</v>
      </c>
      <c r="AQ1365" s="23">
        <v>313</v>
      </c>
      <c r="AR1365" s="29">
        <v>1201</v>
      </c>
      <c r="AS1365" s="23">
        <v>89</v>
      </c>
    </row>
    <row r="1366" spans="13:45" x14ac:dyDescent="0.35">
      <c r="M1366"/>
      <c r="AC1366"/>
      <c r="AF1366">
        <v>350</v>
      </c>
      <c r="AG1366">
        <v>144511</v>
      </c>
      <c r="AH1366">
        <v>1792</v>
      </c>
      <c r="AI1366">
        <v>5</v>
      </c>
      <c r="AJ1366">
        <v>5</v>
      </c>
      <c r="AK1366">
        <v>157</v>
      </c>
      <c r="AM1366" s="23" t="s">
        <v>740</v>
      </c>
      <c r="AN1366" t="s">
        <v>741</v>
      </c>
      <c r="AO1366" s="23">
        <v>5052</v>
      </c>
      <c r="AQ1366" s="23">
        <v>368</v>
      </c>
      <c r="AR1366" s="29">
        <v>2393</v>
      </c>
      <c r="AS1366" s="23">
        <v>43</v>
      </c>
    </row>
    <row r="1367" spans="13:45" x14ac:dyDescent="0.35">
      <c r="M1367"/>
      <c r="AC1367"/>
      <c r="AF1367">
        <v>350</v>
      </c>
      <c r="AG1367">
        <v>144511</v>
      </c>
      <c r="AH1367">
        <v>1792</v>
      </c>
      <c r="AI1367">
        <v>5</v>
      </c>
      <c r="AJ1367">
        <v>8</v>
      </c>
      <c r="AK1367">
        <v>157</v>
      </c>
      <c r="AM1367" s="23" t="s">
        <v>33</v>
      </c>
      <c r="AN1367" t="s">
        <v>742</v>
      </c>
      <c r="AO1367" s="23">
        <v>5053</v>
      </c>
      <c r="AQ1367" s="23">
        <v>368</v>
      </c>
      <c r="AR1367" s="29">
        <v>40000</v>
      </c>
      <c r="AS1367" s="23">
        <v>0</v>
      </c>
    </row>
    <row r="1368" spans="13:45" x14ac:dyDescent="0.35">
      <c r="M1368"/>
      <c r="AC1368"/>
      <c r="AF1368">
        <v>350</v>
      </c>
      <c r="AG1368">
        <v>144511</v>
      </c>
      <c r="AH1368">
        <v>1792</v>
      </c>
      <c r="AI1368">
        <v>5</v>
      </c>
      <c r="AJ1368">
        <v>9</v>
      </c>
      <c r="AK1368">
        <v>158</v>
      </c>
      <c r="AM1368" s="23" t="s">
        <v>148</v>
      </c>
      <c r="AN1368" t="s">
        <v>149</v>
      </c>
      <c r="AO1368" s="23">
        <v>5054</v>
      </c>
      <c r="AQ1368" s="23">
        <v>346</v>
      </c>
      <c r="AR1368" s="29">
        <v>563</v>
      </c>
      <c r="AS1368" s="23">
        <v>77</v>
      </c>
    </row>
    <row r="1369" spans="13:45" x14ac:dyDescent="0.35">
      <c r="M1369"/>
      <c r="AC1369"/>
      <c r="AF1369">
        <v>350</v>
      </c>
      <c r="AG1369">
        <v>144511</v>
      </c>
      <c r="AH1369">
        <v>1792</v>
      </c>
      <c r="AI1369">
        <v>5</v>
      </c>
      <c r="AJ1369">
        <v>9</v>
      </c>
      <c r="AK1369">
        <v>158</v>
      </c>
      <c r="AM1369" s="23" t="s">
        <v>350</v>
      </c>
      <c r="AN1369" t="s">
        <v>351</v>
      </c>
      <c r="AO1369" s="23">
        <v>5066</v>
      </c>
      <c r="AQ1369" s="23">
        <v>56</v>
      </c>
      <c r="AR1369" s="29">
        <v>414</v>
      </c>
      <c r="AS1369" s="23">
        <v>71</v>
      </c>
    </row>
    <row r="1370" spans="13:45" x14ac:dyDescent="0.35">
      <c r="M1370"/>
      <c r="AC1370"/>
      <c r="AF1370">
        <v>350</v>
      </c>
      <c r="AG1370">
        <v>144511</v>
      </c>
      <c r="AH1370">
        <v>1792</v>
      </c>
      <c r="AI1370">
        <v>5</v>
      </c>
      <c r="AJ1370">
        <v>9</v>
      </c>
      <c r="AK1370">
        <v>158</v>
      </c>
      <c r="AM1370" s="23" t="s">
        <v>27</v>
      </c>
      <c r="AN1370" t="s">
        <v>678</v>
      </c>
      <c r="AO1370" s="23">
        <v>5063</v>
      </c>
      <c r="AQ1370" s="23">
        <v>331</v>
      </c>
      <c r="AR1370" s="29">
        <v>434</v>
      </c>
      <c r="AS1370" s="23">
        <v>70</v>
      </c>
    </row>
    <row r="1371" spans="13:45" x14ac:dyDescent="0.35">
      <c r="M1371"/>
      <c r="AC1371"/>
      <c r="AF1371">
        <v>350</v>
      </c>
      <c r="AG1371">
        <v>144511</v>
      </c>
      <c r="AH1371">
        <v>1792</v>
      </c>
      <c r="AI1371">
        <v>5</v>
      </c>
      <c r="AJ1371">
        <v>11</v>
      </c>
      <c r="AK1371">
        <v>158</v>
      </c>
      <c r="AM1371" t="s">
        <v>40</v>
      </c>
      <c r="AN1371" t="s">
        <v>50</v>
      </c>
      <c r="AO1371" s="23">
        <v>5062</v>
      </c>
      <c r="AQ1371" s="23">
        <v>259</v>
      </c>
      <c r="AR1371" s="29">
        <v>25000</v>
      </c>
      <c r="AS1371" s="23">
        <v>0</v>
      </c>
    </row>
    <row r="1372" spans="13:45" x14ac:dyDescent="0.35">
      <c r="M1372"/>
      <c r="AC1372"/>
      <c r="AF1372">
        <v>350</v>
      </c>
      <c r="AG1372">
        <v>144511</v>
      </c>
      <c r="AH1372">
        <v>1792</v>
      </c>
      <c r="AI1372">
        <v>5</v>
      </c>
      <c r="AJ1372">
        <v>11</v>
      </c>
      <c r="AK1372">
        <v>158</v>
      </c>
      <c r="AM1372" s="23" t="s">
        <v>33</v>
      </c>
      <c r="AN1372" t="s">
        <v>743</v>
      </c>
      <c r="AO1372" s="23">
        <v>5067</v>
      </c>
      <c r="AQ1372" s="23">
        <v>369</v>
      </c>
      <c r="AR1372" s="29">
        <v>248</v>
      </c>
      <c r="AS1372" s="23">
        <v>96</v>
      </c>
    </row>
    <row r="1373" spans="13:45" x14ac:dyDescent="0.35">
      <c r="M1373"/>
      <c r="AC1373"/>
      <c r="AF1373">
        <v>350</v>
      </c>
      <c r="AG1373">
        <v>144511</v>
      </c>
      <c r="AH1373">
        <v>1792</v>
      </c>
      <c r="AI1373">
        <v>5</v>
      </c>
      <c r="AJ1373">
        <v>11</v>
      </c>
      <c r="AK1373">
        <v>158</v>
      </c>
      <c r="AM1373" s="23" t="s">
        <v>567</v>
      </c>
      <c r="AO1373" s="23">
        <v>5082</v>
      </c>
      <c r="AQ1373" s="23">
        <v>353</v>
      </c>
      <c r="AR1373" s="29">
        <v>431</v>
      </c>
      <c r="AS1373" s="23">
        <v>12</v>
      </c>
    </row>
    <row r="1374" spans="13:45" x14ac:dyDescent="0.35">
      <c r="M1374"/>
      <c r="AC1374"/>
      <c r="AF1374">
        <v>350</v>
      </c>
      <c r="AG1374">
        <v>144511</v>
      </c>
      <c r="AH1374">
        <v>1792</v>
      </c>
      <c r="AI1374">
        <v>5</v>
      </c>
      <c r="AJ1374">
        <v>11</v>
      </c>
      <c r="AK1374">
        <v>158</v>
      </c>
      <c r="AM1374" s="23" t="s">
        <v>744</v>
      </c>
      <c r="AN1374" t="s">
        <v>643</v>
      </c>
      <c r="AO1374" s="23">
        <v>5088</v>
      </c>
      <c r="AQ1374" s="23">
        <v>357</v>
      </c>
      <c r="AR1374" s="29">
        <v>1284</v>
      </c>
      <c r="AS1374" s="23">
        <v>33</v>
      </c>
    </row>
    <row r="1375" spans="13:45" x14ac:dyDescent="0.35">
      <c r="M1375"/>
      <c r="AC1375"/>
      <c r="AF1375">
        <v>350</v>
      </c>
      <c r="AG1375">
        <v>144511</v>
      </c>
      <c r="AH1375">
        <v>1792</v>
      </c>
      <c r="AI1375">
        <v>5</v>
      </c>
      <c r="AJ1375">
        <v>16</v>
      </c>
      <c r="AK1375">
        <v>159</v>
      </c>
      <c r="AM1375" s="23" t="s">
        <v>30</v>
      </c>
      <c r="AN1375" t="s">
        <v>745</v>
      </c>
      <c r="AO1375" s="23">
        <v>5089</v>
      </c>
      <c r="AQ1375" s="23">
        <v>266</v>
      </c>
      <c r="AR1375" s="29">
        <v>315</v>
      </c>
      <c r="AS1375" s="23">
        <v>70</v>
      </c>
    </row>
    <row r="1376" spans="13:45" x14ac:dyDescent="0.35">
      <c r="M1376"/>
      <c r="AC1376"/>
      <c r="AF1376">
        <v>350</v>
      </c>
      <c r="AG1376">
        <v>144511</v>
      </c>
      <c r="AH1376">
        <v>1792</v>
      </c>
      <c r="AI1376">
        <v>5</v>
      </c>
      <c r="AJ1376">
        <v>17</v>
      </c>
      <c r="AK1376">
        <v>160</v>
      </c>
      <c r="AM1376" s="23" t="s">
        <v>27</v>
      </c>
      <c r="AN1376" t="s">
        <v>748</v>
      </c>
      <c r="AO1376" s="23">
        <v>5095</v>
      </c>
      <c r="AQ1376" s="23">
        <v>357</v>
      </c>
      <c r="AR1376" s="29">
        <v>359</v>
      </c>
      <c r="AS1376" s="23">
        <v>55</v>
      </c>
    </row>
    <row r="1377" spans="13:45" x14ac:dyDescent="0.35">
      <c r="M1377"/>
      <c r="AC1377"/>
      <c r="AF1377">
        <v>351</v>
      </c>
      <c r="AG1377">
        <v>144516</v>
      </c>
      <c r="AH1377">
        <v>1792</v>
      </c>
      <c r="AI1377">
        <v>5</v>
      </c>
      <c r="AJ1377">
        <v>17</v>
      </c>
      <c r="AK1377">
        <v>160</v>
      </c>
      <c r="AM1377" s="23" t="s">
        <v>403</v>
      </c>
      <c r="AN1377" t="s">
        <v>631</v>
      </c>
      <c r="AO1377" s="23">
        <v>5097</v>
      </c>
      <c r="AQ1377" s="23">
        <v>282</v>
      </c>
      <c r="AR1377" s="29">
        <v>21</v>
      </c>
      <c r="AS1377" s="23">
        <v>25</v>
      </c>
    </row>
    <row r="1378" spans="13:45" x14ac:dyDescent="0.35">
      <c r="M1378"/>
      <c r="AC1378"/>
      <c r="AF1378">
        <v>351</v>
      </c>
      <c r="AG1378">
        <v>144516</v>
      </c>
      <c r="AH1378">
        <v>1792</v>
      </c>
      <c r="AI1378">
        <v>5</v>
      </c>
      <c r="AJ1378">
        <v>17</v>
      </c>
      <c r="AK1378">
        <v>160</v>
      </c>
      <c r="AM1378" s="23" t="s">
        <v>53</v>
      </c>
      <c r="AN1378" t="s">
        <v>227</v>
      </c>
      <c r="AO1378" s="23">
        <v>5098</v>
      </c>
      <c r="AQ1378" s="23">
        <v>49</v>
      </c>
      <c r="AR1378" s="29">
        <v>1319</v>
      </c>
      <c r="AS1378" s="23">
        <v>30</v>
      </c>
    </row>
    <row r="1379" spans="13:45" x14ac:dyDescent="0.35">
      <c r="M1379"/>
      <c r="AC1379"/>
      <c r="AF1379">
        <v>351</v>
      </c>
      <c r="AG1379">
        <v>144516</v>
      </c>
      <c r="AH1379">
        <v>1792</v>
      </c>
      <c r="AI1379">
        <v>5</v>
      </c>
      <c r="AJ1379">
        <v>17</v>
      </c>
      <c r="AK1379">
        <v>160</v>
      </c>
      <c r="AM1379" t="s">
        <v>228</v>
      </c>
      <c r="AN1379" t="s">
        <v>271</v>
      </c>
      <c r="AO1379" s="23">
        <v>5100</v>
      </c>
      <c r="AQ1379" s="23">
        <v>353</v>
      </c>
      <c r="AR1379" s="29">
        <v>1352</v>
      </c>
      <c r="AS1379" s="23">
        <v>53</v>
      </c>
    </row>
    <row r="1380" spans="13:45" x14ac:dyDescent="0.35">
      <c r="M1380"/>
      <c r="AC1380"/>
      <c r="AF1380">
        <v>351</v>
      </c>
      <c r="AG1380">
        <v>144516</v>
      </c>
      <c r="AH1380">
        <v>1792</v>
      </c>
      <c r="AI1380">
        <v>5</v>
      </c>
      <c r="AJ1380">
        <v>21</v>
      </c>
      <c r="AK1380">
        <v>160</v>
      </c>
      <c r="AM1380" s="23" t="s">
        <v>85</v>
      </c>
      <c r="AN1380" t="s">
        <v>719</v>
      </c>
      <c r="AO1380" s="23">
        <v>5104</v>
      </c>
      <c r="AQ1380" s="23">
        <v>248</v>
      </c>
      <c r="AR1380" s="29">
        <v>1084</v>
      </c>
      <c r="AS1380" s="23">
        <v>31</v>
      </c>
    </row>
    <row r="1381" spans="13:45" x14ac:dyDescent="0.35">
      <c r="M1381"/>
      <c r="AC1381"/>
      <c r="AF1381">
        <v>351</v>
      </c>
      <c r="AG1381">
        <v>144516</v>
      </c>
      <c r="AH1381">
        <v>1792</v>
      </c>
      <c r="AI1381">
        <v>5</v>
      </c>
      <c r="AJ1381">
        <v>21</v>
      </c>
      <c r="AK1381">
        <v>160</v>
      </c>
      <c r="AM1381" s="23" t="s">
        <v>195</v>
      </c>
      <c r="AN1381" t="s">
        <v>251</v>
      </c>
      <c r="AO1381" s="23">
        <v>5115</v>
      </c>
      <c r="AQ1381" s="23">
        <v>328</v>
      </c>
      <c r="AR1381" s="29">
        <v>1529</v>
      </c>
      <c r="AS1381" s="23">
        <v>49</v>
      </c>
    </row>
    <row r="1382" spans="13:45" x14ac:dyDescent="0.35">
      <c r="M1382"/>
      <c r="AC1382"/>
      <c r="AF1382">
        <v>351</v>
      </c>
      <c r="AG1382">
        <v>144516</v>
      </c>
      <c r="AH1382">
        <v>1792</v>
      </c>
      <c r="AI1382">
        <v>5</v>
      </c>
      <c r="AJ1382">
        <v>22</v>
      </c>
      <c r="AK1382">
        <v>160</v>
      </c>
      <c r="AM1382" s="23" t="s">
        <v>225</v>
      </c>
      <c r="AN1382" t="s">
        <v>226</v>
      </c>
      <c r="AO1382" s="23">
        <v>5116</v>
      </c>
      <c r="AQ1382" s="23">
        <v>251</v>
      </c>
      <c r="AR1382" s="29">
        <v>168</v>
      </c>
      <c r="AS1382" s="23">
        <v>75</v>
      </c>
    </row>
    <row r="1383" spans="13:45" x14ac:dyDescent="0.35">
      <c r="M1383"/>
      <c r="AC1383"/>
      <c r="AF1383">
        <v>351</v>
      </c>
      <c r="AG1383">
        <v>144516</v>
      </c>
      <c r="AH1383">
        <v>1792</v>
      </c>
      <c r="AI1383">
        <v>5</v>
      </c>
      <c r="AJ1383">
        <v>25</v>
      </c>
      <c r="AK1383">
        <v>161</v>
      </c>
      <c r="AM1383" s="23" t="s">
        <v>42</v>
      </c>
      <c r="AN1383" t="s">
        <v>139</v>
      </c>
      <c r="AO1383" s="23">
        <v>5117</v>
      </c>
      <c r="AQ1383" s="23">
        <v>371</v>
      </c>
      <c r="AR1383" s="29">
        <v>54</v>
      </c>
      <c r="AS1383" s="23">
        <v>83</v>
      </c>
    </row>
    <row r="1384" spans="13:45" x14ac:dyDescent="0.35">
      <c r="M1384"/>
      <c r="AC1384"/>
      <c r="AF1384">
        <v>351</v>
      </c>
      <c r="AG1384">
        <v>144516</v>
      </c>
      <c r="AH1384">
        <v>1792</v>
      </c>
      <c r="AI1384">
        <v>5</v>
      </c>
      <c r="AJ1384">
        <v>25</v>
      </c>
      <c r="AK1384">
        <v>161</v>
      </c>
      <c r="AM1384" s="23" t="s">
        <v>122</v>
      </c>
      <c r="AN1384" t="s">
        <v>228</v>
      </c>
      <c r="AO1384" s="23">
        <v>5118</v>
      </c>
      <c r="AQ1384" s="23">
        <v>371</v>
      </c>
      <c r="AR1384" s="29">
        <v>663</v>
      </c>
      <c r="AS1384" s="23">
        <v>46</v>
      </c>
    </row>
    <row r="1385" spans="13:45" x14ac:dyDescent="0.35">
      <c r="M1385"/>
      <c r="AC1385"/>
      <c r="AF1385">
        <v>351</v>
      </c>
      <c r="AG1385">
        <v>144516</v>
      </c>
      <c r="AH1385">
        <v>1792</v>
      </c>
      <c r="AI1385">
        <v>5</v>
      </c>
      <c r="AJ1385">
        <v>25</v>
      </c>
      <c r="AK1385">
        <v>161</v>
      </c>
      <c r="AM1385" s="23" t="s">
        <v>122</v>
      </c>
      <c r="AN1385" t="s">
        <v>228</v>
      </c>
      <c r="AO1385" s="23">
        <v>5119</v>
      </c>
      <c r="AQ1385" s="23">
        <v>371</v>
      </c>
      <c r="AR1385" s="29">
        <v>15</v>
      </c>
      <c r="AS1385" s="23">
        <v>47</v>
      </c>
    </row>
    <row r="1386" spans="13:45" x14ac:dyDescent="0.35">
      <c r="M1386"/>
      <c r="AC1386"/>
      <c r="AF1386">
        <v>351</v>
      </c>
      <c r="AG1386">
        <v>144516</v>
      </c>
      <c r="AH1386">
        <v>1792</v>
      </c>
      <c r="AI1386">
        <v>5</v>
      </c>
      <c r="AJ1386">
        <v>25</v>
      </c>
      <c r="AK1386">
        <v>161</v>
      </c>
      <c r="AM1386" s="23" t="s">
        <v>749</v>
      </c>
      <c r="AN1386" t="s">
        <v>715</v>
      </c>
      <c r="AO1386" s="23">
        <v>5120</v>
      </c>
      <c r="AQ1386" s="23">
        <v>372</v>
      </c>
      <c r="AR1386" s="29">
        <v>2930</v>
      </c>
      <c r="AS1386" s="23">
        <v>0</v>
      </c>
    </row>
    <row r="1387" spans="13:45" x14ac:dyDescent="0.35">
      <c r="M1387"/>
      <c r="AC1387"/>
      <c r="AF1387">
        <v>351</v>
      </c>
      <c r="AG1387">
        <v>144516</v>
      </c>
      <c r="AH1387">
        <v>1792</v>
      </c>
      <c r="AI1387">
        <v>5</v>
      </c>
      <c r="AJ1387">
        <v>25</v>
      </c>
      <c r="AK1387">
        <v>161</v>
      </c>
      <c r="AM1387" s="23" t="s">
        <v>173</v>
      </c>
      <c r="AN1387" t="s">
        <v>300</v>
      </c>
      <c r="AO1387" s="23">
        <v>5121</v>
      </c>
      <c r="AQ1387" s="23">
        <v>372</v>
      </c>
      <c r="AR1387" s="29">
        <v>2462</v>
      </c>
      <c r="AS1387" s="23">
        <v>43</v>
      </c>
    </row>
    <row r="1388" spans="13:45" x14ac:dyDescent="0.35">
      <c r="M1388"/>
      <c r="AC1388"/>
      <c r="AF1388">
        <v>351</v>
      </c>
      <c r="AG1388">
        <v>144516</v>
      </c>
      <c r="AH1388">
        <v>1792</v>
      </c>
      <c r="AI1388">
        <v>5</v>
      </c>
      <c r="AJ1388">
        <v>25</v>
      </c>
      <c r="AK1388">
        <v>161</v>
      </c>
      <c r="AM1388" s="23" t="s">
        <v>27</v>
      </c>
      <c r="AN1388" t="s">
        <v>685</v>
      </c>
      <c r="AO1388" s="23">
        <v>5135</v>
      </c>
      <c r="AQ1388" s="23">
        <v>94</v>
      </c>
      <c r="AR1388" s="29">
        <v>846</v>
      </c>
      <c r="AS1388" s="23">
        <v>0</v>
      </c>
    </row>
    <row r="1389" spans="13:45" x14ac:dyDescent="0.35">
      <c r="M1389"/>
      <c r="AC1389"/>
      <c r="AF1389">
        <v>351</v>
      </c>
      <c r="AG1389">
        <v>144516</v>
      </c>
      <c r="AH1389">
        <v>1792</v>
      </c>
      <c r="AI1389">
        <v>5</v>
      </c>
      <c r="AJ1389">
        <v>25</v>
      </c>
      <c r="AK1389">
        <v>161</v>
      </c>
      <c r="AM1389" s="23" t="s">
        <v>27</v>
      </c>
      <c r="AN1389" t="s">
        <v>750</v>
      </c>
      <c r="AO1389" s="23">
        <v>5138</v>
      </c>
      <c r="AQ1389" s="23">
        <v>323</v>
      </c>
      <c r="AR1389" s="29">
        <v>1676</v>
      </c>
      <c r="AS1389" s="23">
        <v>96</v>
      </c>
    </row>
    <row r="1390" spans="13:45" x14ac:dyDescent="0.35">
      <c r="M1390"/>
      <c r="AC1390"/>
      <c r="AF1390">
        <v>351</v>
      </c>
      <c r="AG1390">
        <v>144516</v>
      </c>
      <c r="AH1390">
        <v>1792</v>
      </c>
      <c r="AI1390">
        <v>5</v>
      </c>
      <c r="AJ1390">
        <v>28</v>
      </c>
      <c r="AK1390">
        <v>162</v>
      </c>
      <c r="AL1390" t="s">
        <v>23</v>
      </c>
      <c r="AM1390" s="23" t="s">
        <v>179</v>
      </c>
      <c r="AN1390" t="s">
        <v>180</v>
      </c>
      <c r="AO1390" s="23">
        <v>5139</v>
      </c>
      <c r="AQ1390" s="23">
        <v>336</v>
      </c>
      <c r="AR1390" s="29">
        <v>16</v>
      </c>
      <c r="AS1390" s="23">
        <v>34</v>
      </c>
    </row>
    <row r="1391" spans="13:45" x14ac:dyDescent="0.35">
      <c r="M1391"/>
      <c r="AC1391"/>
      <c r="AF1391">
        <v>351</v>
      </c>
      <c r="AG1391">
        <v>144516</v>
      </c>
      <c r="AH1391">
        <v>1792</v>
      </c>
      <c r="AI1391">
        <v>5</v>
      </c>
      <c r="AJ1391">
        <v>28</v>
      </c>
      <c r="AK1391">
        <v>162</v>
      </c>
      <c r="AM1391" s="23" t="s">
        <v>42</v>
      </c>
      <c r="AN1391" t="s">
        <v>751</v>
      </c>
      <c r="AO1391" s="23">
        <v>5140</v>
      </c>
      <c r="AQ1391" s="23">
        <v>374</v>
      </c>
      <c r="AR1391" s="29">
        <v>222</v>
      </c>
      <c r="AS1391" s="23">
        <v>1</v>
      </c>
    </row>
    <row r="1392" spans="13:45" x14ac:dyDescent="0.35">
      <c r="M1392"/>
      <c r="AC1392"/>
      <c r="AF1392">
        <v>351</v>
      </c>
      <c r="AG1392">
        <v>144516</v>
      </c>
      <c r="AH1392">
        <v>1792</v>
      </c>
      <c r="AI1392">
        <v>5</v>
      </c>
      <c r="AJ1392">
        <v>28</v>
      </c>
      <c r="AK1392">
        <v>162</v>
      </c>
      <c r="AM1392" s="23" t="s">
        <v>40</v>
      </c>
      <c r="AN1392" t="s">
        <v>41</v>
      </c>
      <c r="AO1392" s="23">
        <v>5143</v>
      </c>
      <c r="AQ1392" s="23">
        <v>33</v>
      </c>
      <c r="AR1392" s="29">
        <v>119</v>
      </c>
      <c r="AS1392" s="23">
        <v>85</v>
      </c>
    </row>
    <row r="1393" spans="13:46" x14ac:dyDescent="0.35">
      <c r="M1393"/>
      <c r="AC1393"/>
      <c r="AF1393">
        <v>351</v>
      </c>
      <c r="AG1393">
        <v>144516</v>
      </c>
      <c r="AH1393">
        <v>1792</v>
      </c>
      <c r="AI1393">
        <v>5</v>
      </c>
      <c r="AJ1393">
        <v>28</v>
      </c>
      <c r="AK1393">
        <v>162</v>
      </c>
      <c r="AM1393" s="23" t="s">
        <v>425</v>
      </c>
      <c r="AN1393" t="s">
        <v>700</v>
      </c>
      <c r="AO1393" s="23">
        <v>5148</v>
      </c>
      <c r="AQ1393" s="23">
        <v>325</v>
      </c>
      <c r="AR1393" s="29">
        <v>8904</v>
      </c>
      <c r="AS1393" s="23">
        <v>26</v>
      </c>
    </row>
    <row r="1394" spans="13:46" x14ac:dyDescent="0.35">
      <c r="M1394"/>
      <c r="AC1394"/>
      <c r="AF1394">
        <v>351</v>
      </c>
      <c r="AG1394">
        <v>144516</v>
      </c>
      <c r="AH1394">
        <v>1792</v>
      </c>
      <c r="AI1394">
        <v>6</v>
      </c>
      <c r="AJ1394">
        <v>30</v>
      </c>
      <c r="AK1394">
        <v>162</v>
      </c>
      <c r="AM1394" s="23" t="s">
        <v>752</v>
      </c>
      <c r="AN1394" t="s">
        <v>753</v>
      </c>
      <c r="AO1394" s="23">
        <v>5154</v>
      </c>
      <c r="AQ1394" s="23">
        <v>375</v>
      </c>
      <c r="AR1394" s="29">
        <v>108</v>
      </c>
      <c r="AS1394" s="23">
        <v>0</v>
      </c>
    </row>
    <row r="1395" spans="13:46" x14ac:dyDescent="0.35">
      <c r="M1395"/>
      <c r="AC1395"/>
      <c r="AF1395">
        <v>351</v>
      </c>
      <c r="AG1395">
        <v>144516</v>
      </c>
      <c r="AH1395">
        <v>1792</v>
      </c>
      <c r="AI1395">
        <v>6</v>
      </c>
      <c r="AJ1395">
        <v>2</v>
      </c>
      <c r="AK1395">
        <v>162</v>
      </c>
      <c r="AM1395" s="23" t="s">
        <v>754</v>
      </c>
      <c r="AN1395" t="s">
        <v>755</v>
      </c>
      <c r="AO1395" s="23">
        <v>5165</v>
      </c>
      <c r="AQ1395" s="23">
        <v>209</v>
      </c>
      <c r="AR1395" s="29">
        <v>7220</v>
      </c>
      <c r="AS1395" s="23">
        <v>33</v>
      </c>
    </row>
    <row r="1396" spans="13:46" x14ac:dyDescent="0.35">
      <c r="M1396"/>
      <c r="AC1396"/>
      <c r="AF1396">
        <v>351</v>
      </c>
      <c r="AG1396">
        <v>144516</v>
      </c>
      <c r="AH1396">
        <v>1792</v>
      </c>
      <c r="AI1396">
        <v>6</v>
      </c>
      <c r="AJ1396">
        <v>4</v>
      </c>
      <c r="AK1396">
        <v>163</v>
      </c>
      <c r="AM1396" s="23" t="s">
        <v>26</v>
      </c>
      <c r="AN1396" t="s">
        <v>372</v>
      </c>
      <c r="AO1396" s="23">
        <v>5167</v>
      </c>
      <c r="AQ1396" s="23">
        <v>116</v>
      </c>
      <c r="AR1396" s="29">
        <v>4000</v>
      </c>
      <c r="AS1396" s="23">
        <v>0</v>
      </c>
    </row>
    <row r="1397" spans="13:46" x14ac:dyDescent="0.35">
      <c r="M1397"/>
      <c r="AC1397"/>
      <c r="AF1397">
        <v>351</v>
      </c>
      <c r="AG1397">
        <v>144519</v>
      </c>
      <c r="AH1397">
        <v>1792</v>
      </c>
      <c r="AI1397">
        <v>6</v>
      </c>
      <c r="AJ1397">
        <v>6</v>
      </c>
      <c r="AK1397">
        <v>163</v>
      </c>
      <c r="AM1397" s="23" t="s">
        <v>151</v>
      </c>
      <c r="AN1397" t="s">
        <v>70</v>
      </c>
      <c r="AO1397" s="23">
        <v>5170</v>
      </c>
      <c r="AQ1397" s="23">
        <v>321</v>
      </c>
      <c r="AR1397" s="29">
        <v>413</v>
      </c>
      <c r="AS1397" s="23">
        <v>65</v>
      </c>
    </row>
    <row r="1398" spans="13:46" x14ac:dyDescent="0.35">
      <c r="M1398"/>
      <c r="AC1398"/>
      <c r="AF1398">
        <v>351</v>
      </c>
      <c r="AG1398">
        <v>144519</v>
      </c>
      <c r="AH1398">
        <v>1792</v>
      </c>
      <c r="AI1398">
        <v>6</v>
      </c>
      <c r="AJ1398">
        <v>6</v>
      </c>
      <c r="AK1398">
        <v>163</v>
      </c>
      <c r="AM1398" s="23" t="s">
        <v>104</v>
      </c>
      <c r="AN1398" t="s">
        <v>577</v>
      </c>
      <c r="AO1398" s="23">
        <v>5175</v>
      </c>
      <c r="AQ1398" s="23">
        <v>213</v>
      </c>
      <c r="AR1398" s="29">
        <v>2210</v>
      </c>
      <c r="AS1398" s="23">
        <v>83</v>
      </c>
      <c r="AT1398" s="39"/>
    </row>
    <row r="1399" spans="13:46" x14ac:dyDescent="0.35">
      <c r="M1399"/>
      <c r="AC1399"/>
      <c r="AF1399">
        <v>351</v>
      </c>
      <c r="AG1399">
        <v>144519</v>
      </c>
      <c r="AH1399">
        <v>1792</v>
      </c>
      <c r="AI1399">
        <v>6</v>
      </c>
      <c r="AJ1399">
        <v>7</v>
      </c>
      <c r="AK1399">
        <v>163</v>
      </c>
      <c r="AM1399" s="23" t="s">
        <v>567</v>
      </c>
      <c r="AO1399" s="23">
        <v>5176</v>
      </c>
      <c r="AQ1399" s="23">
        <v>353</v>
      </c>
      <c r="AR1399" s="29">
        <v>765</v>
      </c>
      <c r="AS1399" s="23">
        <v>83</v>
      </c>
      <c r="AT1399" s="39"/>
    </row>
    <row r="1400" spans="13:46" x14ac:dyDescent="0.35">
      <c r="M1400"/>
      <c r="AC1400"/>
      <c r="AF1400">
        <v>351</v>
      </c>
      <c r="AG1400">
        <v>144519</v>
      </c>
      <c r="AH1400">
        <v>1792</v>
      </c>
      <c r="AI1400">
        <v>6</v>
      </c>
      <c r="AJ1400">
        <v>8</v>
      </c>
      <c r="AK1400">
        <v>164</v>
      </c>
      <c r="AM1400" s="23" t="s">
        <v>148</v>
      </c>
      <c r="AN1400" t="s">
        <v>720</v>
      </c>
      <c r="AO1400" s="23">
        <v>5188</v>
      </c>
      <c r="AQ1400" s="23">
        <v>107</v>
      </c>
      <c r="AR1400" s="29">
        <v>83</v>
      </c>
      <c r="AS1400" s="23">
        <v>5</v>
      </c>
    </row>
    <row r="1401" spans="13:46" x14ac:dyDescent="0.35">
      <c r="M1401"/>
      <c r="AC1401"/>
      <c r="AF1401">
        <v>351</v>
      </c>
      <c r="AG1401">
        <v>144519</v>
      </c>
      <c r="AH1401">
        <v>1792</v>
      </c>
      <c r="AI1401">
        <v>6</v>
      </c>
      <c r="AJ1401">
        <v>8</v>
      </c>
      <c r="AK1401">
        <v>164</v>
      </c>
      <c r="AM1401" s="23" t="s">
        <v>425</v>
      </c>
      <c r="AN1401" t="s">
        <v>700</v>
      </c>
      <c r="AO1401" s="23">
        <v>5189</v>
      </c>
      <c r="AQ1401" s="23">
        <v>325</v>
      </c>
      <c r="AR1401" s="29">
        <v>6312</v>
      </c>
      <c r="AS1401" s="23">
        <v>98</v>
      </c>
    </row>
    <row r="1402" spans="13:46" x14ac:dyDescent="0.35">
      <c r="M1402"/>
      <c r="AC1402"/>
      <c r="AF1402">
        <v>351</v>
      </c>
      <c r="AG1402">
        <v>144519</v>
      </c>
      <c r="AH1402">
        <v>1792</v>
      </c>
      <c r="AI1402">
        <v>6</v>
      </c>
      <c r="AJ1402">
        <v>11</v>
      </c>
      <c r="AK1402">
        <v>165</v>
      </c>
      <c r="AM1402" s="23" t="s">
        <v>36</v>
      </c>
      <c r="AN1402" t="s">
        <v>44</v>
      </c>
      <c r="AO1402" s="23">
        <v>5192</v>
      </c>
      <c r="AQ1402" s="23">
        <v>137</v>
      </c>
      <c r="AR1402" s="29">
        <v>1501</v>
      </c>
      <c r="AS1402" s="23">
        <v>10</v>
      </c>
    </row>
    <row r="1403" spans="13:46" x14ac:dyDescent="0.35">
      <c r="M1403"/>
      <c r="AC1403"/>
      <c r="AF1403">
        <v>351</v>
      </c>
      <c r="AG1403">
        <v>144519</v>
      </c>
      <c r="AH1403">
        <v>1792</v>
      </c>
      <c r="AI1403">
        <v>6</v>
      </c>
      <c r="AJ1403">
        <v>11</v>
      </c>
      <c r="AK1403">
        <v>165</v>
      </c>
      <c r="AM1403" s="23" t="s">
        <v>173</v>
      </c>
      <c r="AN1403" t="s">
        <v>157</v>
      </c>
      <c r="AO1403" s="23">
        <v>5194</v>
      </c>
      <c r="AQ1403" s="23">
        <v>379</v>
      </c>
      <c r="AR1403" s="29">
        <v>6727</v>
      </c>
      <c r="AS1403" s="23">
        <v>31</v>
      </c>
    </row>
    <row r="1404" spans="13:46" x14ac:dyDescent="0.35">
      <c r="M1404"/>
      <c r="AC1404"/>
      <c r="AF1404">
        <v>351</v>
      </c>
      <c r="AG1404">
        <v>144519</v>
      </c>
      <c r="AH1404">
        <v>1792</v>
      </c>
      <c r="AI1404">
        <v>6</v>
      </c>
      <c r="AJ1404">
        <v>13</v>
      </c>
      <c r="AK1404">
        <v>165</v>
      </c>
      <c r="AM1404" s="23" t="s">
        <v>284</v>
      </c>
      <c r="AN1404" t="s">
        <v>596</v>
      </c>
      <c r="AO1404" s="23">
        <v>5195</v>
      </c>
      <c r="AQ1404" s="23">
        <v>111</v>
      </c>
      <c r="AR1404" s="29">
        <v>644</v>
      </c>
      <c r="AS1404" s="23">
        <v>88</v>
      </c>
    </row>
    <row r="1405" spans="13:46" x14ac:dyDescent="0.35">
      <c r="M1405"/>
      <c r="AC1405"/>
      <c r="AF1405">
        <v>351</v>
      </c>
      <c r="AG1405">
        <v>144519</v>
      </c>
      <c r="AH1405">
        <v>1792</v>
      </c>
      <c r="AI1405">
        <v>6</v>
      </c>
      <c r="AJ1405">
        <v>13</v>
      </c>
      <c r="AK1405">
        <v>165</v>
      </c>
      <c r="AM1405" s="23" t="s">
        <v>26</v>
      </c>
      <c r="AN1405" t="s">
        <v>48</v>
      </c>
      <c r="AO1405" s="23">
        <v>5196</v>
      </c>
      <c r="AQ1405" s="23">
        <v>379</v>
      </c>
      <c r="AR1405" s="29">
        <v>261</v>
      </c>
      <c r="AS1405" s="23">
        <v>75</v>
      </c>
    </row>
    <row r="1406" spans="13:46" x14ac:dyDescent="0.35">
      <c r="M1406"/>
      <c r="AC1406"/>
      <c r="AF1406">
        <v>351</v>
      </c>
      <c r="AG1406">
        <v>144519</v>
      </c>
      <c r="AH1406">
        <v>1792</v>
      </c>
      <c r="AI1406">
        <v>6</v>
      </c>
      <c r="AJ1406">
        <v>13</v>
      </c>
      <c r="AK1406">
        <v>165</v>
      </c>
      <c r="AM1406" s="23" t="s">
        <v>261</v>
      </c>
      <c r="AN1406" t="s">
        <v>445</v>
      </c>
      <c r="AO1406" s="23">
        <v>5197</v>
      </c>
      <c r="AQ1406" s="23">
        <v>115</v>
      </c>
      <c r="AR1406" s="29">
        <v>14</v>
      </c>
      <c r="AS1406" s="23">
        <v>40</v>
      </c>
    </row>
    <row r="1407" spans="13:46" x14ac:dyDescent="0.35">
      <c r="M1407"/>
      <c r="AC1407"/>
      <c r="AF1407">
        <v>351</v>
      </c>
      <c r="AG1407">
        <v>144519</v>
      </c>
      <c r="AH1407">
        <v>1792</v>
      </c>
      <c r="AI1407">
        <v>6</v>
      </c>
      <c r="AJ1407">
        <v>13</v>
      </c>
      <c r="AK1407">
        <v>165</v>
      </c>
      <c r="AM1407" s="23" t="s">
        <v>27</v>
      </c>
      <c r="AN1407" t="s">
        <v>448</v>
      </c>
      <c r="AO1407" s="23">
        <v>5198</v>
      </c>
      <c r="AQ1407" s="23">
        <v>121</v>
      </c>
      <c r="AR1407" s="29">
        <v>264</v>
      </c>
      <c r="AS1407" s="23">
        <v>26</v>
      </c>
    </row>
    <row r="1408" spans="13:46" x14ac:dyDescent="0.35">
      <c r="M1408"/>
      <c r="AC1408"/>
      <c r="AF1408">
        <v>351</v>
      </c>
      <c r="AG1408">
        <v>144519</v>
      </c>
      <c r="AH1408">
        <v>1792</v>
      </c>
      <c r="AI1408">
        <v>6</v>
      </c>
      <c r="AJ1408">
        <v>13</v>
      </c>
      <c r="AK1408">
        <v>165</v>
      </c>
      <c r="AM1408" s="23" t="s">
        <v>151</v>
      </c>
      <c r="AN1408" t="s">
        <v>475</v>
      </c>
      <c r="AO1408" s="23">
        <v>5199</v>
      </c>
      <c r="AQ1408" s="23">
        <v>121</v>
      </c>
      <c r="AR1408" s="29">
        <v>276</v>
      </c>
      <c r="AS1408" s="23">
        <v>86</v>
      </c>
    </row>
    <row r="1409" spans="13:45" x14ac:dyDescent="0.35">
      <c r="M1409"/>
      <c r="AC1409"/>
      <c r="AF1409">
        <v>351</v>
      </c>
      <c r="AG1409">
        <v>144519</v>
      </c>
      <c r="AH1409">
        <v>1792</v>
      </c>
      <c r="AI1409">
        <v>6</v>
      </c>
      <c r="AJ1409">
        <v>13</v>
      </c>
      <c r="AK1409">
        <v>165</v>
      </c>
      <c r="AM1409" s="23" t="s">
        <v>514</v>
      </c>
      <c r="AN1409" t="s">
        <v>515</v>
      </c>
      <c r="AO1409" s="23">
        <v>5200</v>
      </c>
      <c r="AQ1409" s="23">
        <v>153</v>
      </c>
      <c r="AR1409" s="29">
        <v>358</v>
      </c>
      <c r="AS1409" s="23">
        <v>2</v>
      </c>
    </row>
    <row r="1410" spans="13:45" x14ac:dyDescent="0.35">
      <c r="M1410"/>
      <c r="AC1410"/>
      <c r="AF1410">
        <v>351</v>
      </c>
      <c r="AG1410">
        <v>144519</v>
      </c>
      <c r="AH1410">
        <v>1792</v>
      </c>
      <c r="AI1410">
        <v>6</v>
      </c>
      <c r="AJ1410">
        <v>13</v>
      </c>
      <c r="AK1410">
        <v>165</v>
      </c>
      <c r="AM1410" s="23" t="s">
        <v>284</v>
      </c>
      <c r="AN1410" t="s">
        <v>596</v>
      </c>
      <c r="AO1410" s="23">
        <v>5201</v>
      </c>
      <c r="AQ1410" s="23">
        <v>111</v>
      </c>
      <c r="AR1410" s="29">
        <v>19</v>
      </c>
      <c r="AS1410" s="23">
        <v>37</v>
      </c>
    </row>
    <row r="1411" spans="13:45" x14ac:dyDescent="0.35">
      <c r="M1411"/>
      <c r="AC1411"/>
      <c r="AF1411">
        <v>351</v>
      </c>
      <c r="AG1411">
        <v>144519</v>
      </c>
      <c r="AH1411">
        <v>1792</v>
      </c>
      <c r="AI1411">
        <v>6</v>
      </c>
      <c r="AJ1411">
        <v>13</v>
      </c>
      <c r="AK1411">
        <v>165</v>
      </c>
      <c r="AM1411" s="23" t="s">
        <v>561</v>
      </c>
      <c r="AN1411" t="s">
        <v>192</v>
      </c>
      <c r="AO1411" s="23">
        <v>5202</v>
      </c>
      <c r="AQ1411" s="23">
        <v>80</v>
      </c>
      <c r="AR1411" s="29">
        <v>80</v>
      </c>
      <c r="AS1411" s="23">
        <v>97</v>
      </c>
    </row>
    <row r="1412" spans="13:45" x14ac:dyDescent="0.35">
      <c r="M1412"/>
      <c r="AC1412"/>
      <c r="AF1412">
        <v>358</v>
      </c>
      <c r="AG1412">
        <v>144554</v>
      </c>
      <c r="AH1412">
        <v>1792</v>
      </c>
      <c r="AI1412">
        <v>6</v>
      </c>
      <c r="AJ1412">
        <v>13</v>
      </c>
      <c r="AK1412">
        <v>165</v>
      </c>
      <c r="AM1412" t="s">
        <v>337</v>
      </c>
      <c r="AN1412" t="s">
        <v>199</v>
      </c>
      <c r="AO1412" s="23">
        <v>5203</v>
      </c>
      <c r="AQ1412" s="23">
        <v>47</v>
      </c>
      <c r="AR1412" s="29">
        <v>1565</v>
      </c>
      <c r="AS1412" s="23">
        <v>67</v>
      </c>
    </row>
    <row r="1413" spans="13:45" x14ac:dyDescent="0.35">
      <c r="M1413"/>
      <c r="AC1413"/>
      <c r="AF1413">
        <v>358</v>
      </c>
      <c r="AG1413">
        <v>144554</v>
      </c>
      <c r="AH1413">
        <v>1792</v>
      </c>
      <c r="AI1413">
        <v>6</v>
      </c>
      <c r="AJ1413">
        <v>13</v>
      </c>
      <c r="AK1413">
        <v>165</v>
      </c>
      <c r="AM1413" s="23" t="s">
        <v>154</v>
      </c>
      <c r="AN1413" t="s">
        <v>756</v>
      </c>
      <c r="AO1413" s="23">
        <v>5208</v>
      </c>
      <c r="AQ1413" s="23">
        <v>380</v>
      </c>
      <c r="AR1413" s="29">
        <v>108</v>
      </c>
      <c r="AS1413" s="23">
        <v>0</v>
      </c>
    </row>
    <row r="1414" spans="13:45" x14ac:dyDescent="0.35">
      <c r="M1414"/>
      <c r="AC1414"/>
      <c r="AF1414">
        <v>358</v>
      </c>
      <c r="AG1414">
        <v>144554</v>
      </c>
      <c r="AH1414">
        <v>1792</v>
      </c>
      <c r="AI1414">
        <v>6</v>
      </c>
      <c r="AJ1414">
        <v>13</v>
      </c>
      <c r="AK1414">
        <v>165</v>
      </c>
      <c r="AM1414" s="23" t="s">
        <v>744</v>
      </c>
      <c r="AN1414" t="s">
        <v>643</v>
      </c>
      <c r="AO1414" s="23">
        <v>5209</v>
      </c>
      <c r="AQ1414" s="23">
        <v>357</v>
      </c>
      <c r="AR1414" s="29">
        <v>67</v>
      </c>
      <c r="AS1414" s="23">
        <v>97</v>
      </c>
    </row>
    <row r="1415" spans="13:45" x14ac:dyDescent="0.35">
      <c r="M1415"/>
      <c r="AC1415"/>
      <c r="AF1415">
        <v>358</v>
      </c>
      <c r="AG1415">
        <v>144554</v>
      </c>
      <c r="AH1415">
        <v>1792</v>
      </c>
      <c r="AI1415">
        <v>6</v>
      </c>
      <c r="AJ1415">
        <v>14</v>
      </c>
      <c r="AK1415">
        <v>165</v>
      </c>
      <c r="AM1415" s="23" t="s">
        <v>24</v>
      </c>
      <c r="AN1415" t="s">
        <v>26</v>
      </c>
      <c r="AO1415" s="23">
        <v>5210</v>
      </c>
      <c r="AQ1415" s="23">
        <v>380</v>
      </c>
      <c r="AR1415" s="29">
        <v>440</v>
      </c>
      <c r="AS1415" s="23">
        <v>85</v>
      </c>
    </row>
    <row r="1416" spans="13:45" x14ac:dyDescent="0.35">
      <c r="M1416"/>
      <c r="AC1416"/>
      <c r="AF1416">
        <v>358</v>
      </c>
      <c r="AG1416">
        <v>144554</v>
      </c>
      <c r="AH1416">
        <v>1792</v>
      </c>
      <c r="AI1416">
        <v>6</v>
      </c>
      <c r="AJ1416">
        <v>15</v>
      </c>
      <c r="AK1416">
        <v>165</v>
      </c>
      <c r="AM1416" s="23" t="s">
        <v>36</v>
      </c>
      <c r="AN1416" t="s">
        <v>372</v>
      </c>
      <c r="AO1416" s="23">
        <v>5221</v>
      </c>
      <c r="AQ1416" s="23">
        <v>60</v>
      </c>
      <c r="AR1416" s="29">
        <v>30000</v>
      </c>
      <c r="AS1416" s="23">
        <v>0</v>
      </c>
    </row>
    <row r="1417" spans="13:45" x14ac:dyDescent="0.35">
      <c r="M1417"/>
      <c r="AC1417"/>
      <c r="AF1417">
        <v>358</v>
      </c>
      <c r="AG1417">
        <v>144554</v>
      </c>
      <c r="AH1417">
        <v>1792</v>
      </c>
      <c r="AI1417">
        <v>6</v>
      </c>
      <c r="AJ1417">
        <v>15</v>
      </c>
      <c r="AK1417">
        <v>165</v>
      </c>
      <c r="AM1417" s="23" t="s">
        <v>33</v>
      </c>
      <c r="AN1417" t="s">
        <v>757</v>
      </c>
      <c r="AO1417" s="23">
        <v>5222</v>
      </c>
      <c r="AQ1417" s="23">
        <v>324</v>
      </c>
      <c r="AR1417" s="29">
        <v>1201</v>
      </c>
      <c r="AS1417" s="23">
        <v>14</v>
      </c>
    </row>
    <row r="1418" spans="13:45" x14ac:dyDescent="0.35">
      <c r="M1418"/>
      <c r="AC1418"/>
      <c r="AF1418">
        <v>358</v>
      </c>
      <c r="AG1418">
        <v>144554</v>
      </c>
      <c r="AH1418">
        <v>1792</v>
      </c>
      <c r="AI1418">
        <v>6</v>
      </c>
      <c r="AJ1418">
        <v>16</v>
      </c>
      <c r="AK1418">
        <v>166</v>
      </c>
      <c r="AM1418" t="s">
        <v>33</v>
      </c>
      <c r="AN1418" t="s">
        <v>201</v>
      </c>
      <c r="AO1418" s="23">
        <v>5223</v>
      </c>
      <c r="AQ1418" s="23">
        <v>324</v>
      </c>
      <c r="AR1418" s="29">
        <v>1226</v>
      </c>
      <c r="AS1418" s="23">
        <v>14</v>
      </c>
    </row>
    <row r="1419" spans="13:45" x14ac:dyDescent="0.35">
      <c r="M1419"/>
      <c r="AC1419"/>
      <c r="AF1419">
        <v>358</v>
      </c>
      <c r="AG1419">
        <v>144554</v>
      </c>
      <c r="AH1419">
        <v>1792</v>
      </c>
      <c r="AI1419">
        <v>6</v>
      </c>
      <c r="AJ1419">
        <v>16</v>
      </c>
      <c r="AK1419">
        <v>166</v>
      </c>
      <c r="AM1419" s="23" t="s">
        <v>173</v>
      </c>
      <c r="AN1419" t="s">
        <v>739</v>
      </c>
      <c r="AO1419" s="23">
        <v>5224</v>
      </c>
      <c r="AQ1419" s="23">
        <v>313</v>
      </c>
      <c r="AR1419" s="29">
        <v>28</v>
      </c>
      <c r="AS1419" s="23">
        <v>41</v>
      </c>
    </row>
    <row r="1420" spans="13:45" x14ac:dyDescent="0.35">
      <c r="M1420"/>
      <c r="AC1420"/>
      <c r="AF1420">
        <v>358</v>
      </c>
      <c r="AG1420">
        <v>144554</v>
      </c>
      <c r="AH1420">
        <v>1792</v>
      </c>
      <c r="AI1420">
        <v>6</v>
      </c>
      <c r="AJ1420">
        <v>16</v>
      </c>
      <c r="AK1420">
        <v>166</v>
      </c>
      <c r="AM1420" s="23" t="s">
        <v>758</v>
      </c>
      <c r="AN1420" t="s">
        <v>700</v>
      </c>
      <c r="AO1420" s="23">
        <v>5225</v>
      </c>
      <c r="AQ1420" s="23">
        <v>371</v>
      </c>
      <c r="AR1420" s="29">
        <v>744</v>
      </c>
      <c r="AS1420" s="23">
        <v>7</v>
      </c>
    </row>
    <row r="1421" spans="13:45" x14ac:dyDescent="0.35">
      <c r="M1421"/>
      <c r="AC1421"/>
      <c r="AF1421">
        <v>358</v>
      </c>
      <c r="AG1421">
        <v>144554</v>
      </c>
      <c r="AH1421">
        <v>1792</v>
      </c>
      <c r="AI1421">
        <v>6</v>
      </c>
      <c r="AJ1421">
        <v>16</v>
      </c>
      <c r="AK1421">
        <v>166</v>
      </c>
      <c r="AM1421" s="23" t="s">
        <v>102</v>
      </c>
      <c r="AN1421" t="s">
        <v>699</v>
      </c>
      <c r="AO1421" s="23">
        <v>5226</v>
      </c>
      <c r="AQ1421" s="23">
        <v>332</v>
      </c>
      <c r="AR1421" s="29">
        <v>555</v>
      </c>
      <c r="AS1421" s="23">
        <v>15</v>
      </c>
    </row>
    <row r="1422" spans="13:45" x14ac:dyDescent="0.35">
      <c r="M1422"/>
      <c r="AC1422"/>
      <c r="AF1422">
        <v>358</v>
      </c>
      <c r="AG1422">
        <v>144554</v>
      </c>
      <c r="AH1422">
        <v>1792</v>
      </c>
      <c r="AI1422">
        <v>6</v>
      </c>
      <c r="AJ1422">
        <v>16</v>
      </c>
      <c r="AK1422">
        <v>166</v>
      </c>
      <c r="AM1422" s="23" t="s">
        <v>759</v>
      </c>
      <c r="AN1422" t="s">
        <v>760</v>
      </c>
      <c r="AO1422" s="23">
        <v>5227</v>
      </c>
      <c r="AQ1422" s="23">
        <v>382</v>
      </c>
      <c r="AR1422" s="29">
        <v>20000</v>
      </c>
      <c r="AS1422" s="23">
        <v>0</v>
      </c>
    </row>
    <row r="1423" spans="13:45" x14ac:dyDescent="0.35">
      <c r="M1423"/>
      <c r="AC1423"/>
      <c r="AF1423">
        <v>358</v>
      </c>
      <c r="AG1423">
        <v>144554</v>
      </c>
      <c r="AH1423">
        <v>1792</v>
      </c>
      <c r="AI1423">
        <v>6</v>
      </c>
      <c r="AJ1423">
        <v>16</v>
      </c>
      <c r="AK1423">
        <v>166</v>
      </c>
      <c r="AM1423" s="23" t="s">
        <v>284</v>
      </c>
      <c r="AN1423" t="s">
        <v>596</v>
      </c>
      <c r="AO1423" s="23">
        <v>5231</v>
      </c>
      <c r="AQ1423" s="23">
        <v>111</v>
      </c>
      <c r="AR1423" s="29">
        <v>132</v>
      </c>
      <c r="AS1423" s="23">
        <v>52</v>
      </c>
    </row>
    <row r="1424" spans="13:45" x14ac:dyDescent="0.35">
      <c r="M1424"/>
      <c r="AC1424"/>
      <c r="AF1424">
        <v>358</v>
      </c>
      <c r="AG1424">
        <v>144554</v>
      </c>
      <c r="AH1424">
        <v>1792</v>
      </c>
      <c r="AI1424">
        <v>6</v>
      </c>
      <c r="AJ1424">
        <v>16</v>
      </c>
      <c r="AK1424">
        <v>166</v>
      </c>
      <c r="AM1424" s="23" t="s">
        <v>261</v>
      </c>
      <c r="AN1424" t="s">
        <v>761</v>
      </c>
      <c r="AO1424" s="23">
        <v>5232</v>
      </c>
      <c r="AQ1424" s="23">
        <v>382</v>
      </c>
      <c r="AR1424" s="29">
        <v>218</v>
      </c>
      <c r="AS1424" s="23">
        <v>18</v>
      </c>
    </row>
    <row r="1425" spans="13:45" x14ac:dyDescent="0.35">
      <c r="M1425"/>
      <c r="AC1425"/>
      <c r="AF1425">
        <v>358</v>
      </c>
      <c r="AG1425">
        <v>144558</v>
      </c>
      <c r="AH1425">
        <v>1792</v>
      </c>
      <c r="AI1425">
        <v>6</v>
      </c>
      <c r="AJ1425">
        <v>16</v>
      </c>
      <c r="AK1425">
        <v>166</v>
      </c>
      <c r="AM1425" s="23" t="s">
        <v>763</v>
      </c>
      <c r="AN1425" t="s">
        <v>764</v>
      </c>
      <c r="AO1425" s="23">
        <v>5233</v>
      </c>
      <c r="AQ1425" s="23">
        <v>383</v>
      </c>
      <c r="AR1425" s="29">
        <v>1393</v>
      </c>
      <c r="AS1425" s="23">
        <v>69</v>
      </c>
    </row>
    <row r="1426" spans="13:45" x14ac:dyDescent="0.35">
      <c r="M1426"/>
      <c r="AC1426"/>
      <c r="AF1426">
        <v>358</v>
      </c>
      <c r="AG1426">
        <v>144558</v>
      </c>
      <c r="AH1426">
        <v>1792</v>
      </c>
      <c r="AI1426">
        <v>7</v>
      </c>
      <c r="AJ1426">
        <v>2</v>
      </c>
      <c r="AK1426">
        <v>167</v>
      </c>
      <c r="AM1426" s="23" t="s">
        <v>27</v>
      </c>
      <c r="AN1426" t="s">
        <v>764</v>
      </c>
      <c r="AO1426">
        <v>5234</v>
      </c>
      <c r="AQ1426" s="23">
        <v>37</v>
      </c>
      <c r="AR1426" s="29">
        <v>21</v>
      </c>
      <c r="AS1426" s="23">
        <v>1</v>
      </c>
    </row>
    <row r="1427" spans="13:45" x14ac:dyDescent="0.35">
      <c r="M1427"/>
      <c r="AC1427"/>
      <c r="AF1427">
        <v>358</v>
      </c>
      <c r="AG1427">
        <v>144558</v>
      </c>
      <c r="AH1427">
        <v>1792</v>
      </c>
      <c r="AI1427">
        <v>7</v>
      </c>
      <c r="AJ1427">
        <v>2</v>
      </c>
      <c r="AK1427">
        <v>167</v>
      </c>
      <c r="AL1427" t="s">
        <v>762</v>
      </c>
      <c r="AM1427" s="23" t="s">
        <v>30</v>
      </c>
      <c r="AN1427" t="s">
        <v>765</v>
      </c>
      <c r="AO1427">
        <v>5235</v>
      </c>
      <c r="AQ1427" s="23">
        <v>381</v>
      </c>
      <c r="AR1427" s="29">
        <v>2625</v>
      </c>
      <c r="AS1427" s="23">
        <v>2</v>
      </c>
    </row>
    <row r="1428" spans="13:45" x14ac:dyDescent="0.35">
      <c r="M1428"/>
      <c r="AC1428"/>
      <c r="AF1428">
        <v>358</v>
      </c>
      <c r="AG1428">
        <v>144558</v>
      </c>
      <c r="AH1428">
        <v>1792</v>
      </c>
      <c r="AI1428">
        <v>7</v>
      </c>
      <c r="AJ1428">
        <v>2</v>
      </c>
      <c r="AK1428">
        <v>167</v>
      </c>
      <c r="AM1428" s="23" t="s">
        <v>53</v>
      </c>
      <c r="AN1428" s="23" t="s">
        <v>801</v>
      </c>
      <c r="AO1428">
        <v>5236</v>
      </c>
      <c r="AQ1428" s="23">
        <v>383</v>
      </c>
      <c r="AR1428" s="29">
        <v>414</v>
      </c>
      <c r="AS1428" s="23">
        <v>96</v>
      </c>
    </row>
    <row r="1429" spans="13:45" x14ac:dyDescent="0.35">
      <c r="M1429"/>
      <c r="AC1429"/>
      <c r="AF1429">
        <v>358</v>
      </c>
      <c r="AG1429">
        <v>144558</v>
      </c>
      <c r="AH1429">
        <v>1792</v>
      </c>
      <c r="AI1429">
        <v>7</v>
      </c>
      <c r="AJ1429">
        <v>2</v>
      </c>
      <c r="AK1429">
        <v>167</v>
      </c>
      <c r="AM1429" s="23" t="s">
        <v>30</v>
      </c>
      <c r="AN1429" t="s">
        <v>767</v>
      </c>
      <c r="AO1429">
        <v>5237</v>
      </c>
      <c r="AQ1429" s="23">
        <v>384</v>
      </c>
      <c r="AR1429" s="29">
        <v>821</v>
      </c>
      <c r="AS1429" s="23">
        <v>62</v>
      </c>
    </row>
    <row r="1430" spans="13:45" x14ac:dyDescent="0.35">
      <c r="M1430"/>
      <c r="AC1430"/>
      <c r="AF1430">
        <v>358</v>
      </c>
      <c r="AG1430">
        <v>144558</v>
      </c>
      <c r="AH1430">
        <v>1792</v>
      </c>
      <c r="AI1430">
        <v>7</v>
      </c>
      <c r="AJ1430">
        <v>2</v>
      </c>
      <c r="AK1430">
        <v>167</v>
      </c>
      <c r="AL1430" t="s">
        <v>766</v>
      </c>
      <c r="AM1430" s="23" t="s">
        <v>27</v>
      </c>
      <c r="AN1430" t="s">
        <v>528</v>
      </c>
      <c r="AO1430">
        <v>5239</v>
      </c>
      <c r="AQ1430" s="23">
        <v>162</v>
      </c>
      <c r="AR1430" s="29">
        <v>2639</v>
      </c>
      <c r="AS1430" s="23">
        <v>87</v>
      </c>
    </row>
    <row r="1431" spans="13:45" x14ac:dyDescent="0.35">
      <c r="M1431"/>
      <c r="AC1431"/>
      <c r="AF1431">
        <v>358</v>
      </c>
      <c r="AG1431">
        <v>144558</v>
      </c>
      <c r="AH1431">
        <v>1792</v>
      </c>
      <c r="AI1431">
        <v>7</v>
      </c>
      <c r="AJ1431">
        <v>2</v>
      </c>
      <c r="AK1431">
        <v>167</v>
      </c>
      <c r="AM1431" s="23" t="s">
        <v>222</v>
      </c>
      <c r="AN1431" t="s">
        <v>521</v>
      </c>
      <c r="AO1431">
        <v>5249</v>
      </c>
      <c r="AQ1431" s="23">
        <v>233</v>
      </c>
      <c r="AR1431" s="29">
        <v>71</v>
      </c>
      <c r="AS1431" s="23">
        <v>52</v>
      </c>
    </row>
    <row r="1432" spans="13:45" x14ac:dyDescent="0.35">
      <c r="M1432"/>
      <c r="AC1432"/>
      <c r="AF1432">
        <v>358</v>
      </c>
      <c r="AG1432">
        <v>144558</v>
      </c>
      <c r="AH1432">
        <v>1792</v>
      </c>
      <c r="AI1432">
        <v>7</v>
      </c>
      <c r="AJ1432">
        <v>2</v>
      </c>
      <c r="AK1432">
        <v>167</v>
      </c>
      <c r="AM1432" s="23" t="s">
        <v>425</v>
      </c>
      <c r="AN1432" t="s">
        <v>700</v>
      </c>
      <c r="AO1432">
        <v>5259</v>
      </c>
      <c r="AQ1432" s="23">
        <v>325</v>
      </c>
      <c r="AR1432" s="29">
        <v>2617</v>
      </c>
      <c r="AS1432" s="23">
        <v>6</v>
      </c>
    </row>
    <row r="1433" spans="13:45" x14ac:dyDescent="0.35">
      <c r="M1433"/>
      <c r="AC1433"/>
      <c r="AF1433">
        <v>358</v>
      </c>
      <c r="AG1433">
        <v>144558</v>
      </c>
      <c r="AH1433">
        <v>1792</v>
      </c>
      <c r="AI1433">
        <v>7</v>
      </c>
      <c r="AJ1433">
        <v>3</v>
      </c>
      <c r="AK1433">
        <v>167</v>
      </c>
      <c r="AM1433" t="s">
        <v>35</v>
      </c>
      <c r="AN1433" t="s">
        <v>346</v>
      </c>
      <c r="AO1433">
        <v>5260</v>
      </c>
      <c r="AQ1433" s="23">
        <v>15</v>
      </c>
      <c r="AR1433" s="29">
        <v>63</v>
      </c>
      <c r="AS1433" s="23">
        <v>3</v>
      </c>
    </row>
    <row r="1434" spans="13:45" x14ac:dyDescent="0.35">
      <c r="M1434"/>
      <c r="AC1434"/>
      <c r="AF1434">
        <v>358</v>
      </c>
      <c r="AG1434">
        <v>144558</v>
      </c>
      <c r="AH1434">
        <v>1792</v>
      </c>
      <c r="AI1434">
        <v>7</v>
      </c>
      <c r="AJ1434">
        <v>7</v>
      </c>
      <c r="AK1434">
        <v>168</v>
      </c>
      <c r="AM1434" t="s">
        <v>35</v>
      </c>
      <c r="AN1434" t="s">
        <v>346</v>
      </c>
      <c r="AO1434">
        <v>5261</v>
      </c>
      <c r="AQ1434" s="23">
        <v>15</v>
      </c>
      <c r="AR1434" s="29">
        <v>547</v>
      </c>
      <c r="AS1434" s="23">
        <v>89</v>
      </c>
    </row>
    <row r="1435" spans="13:45" x14ac:dyDescent="0.35">
      <c r="M1435"/>
      <c r="AC1435"/>
      <c r="AF1435">
        <v>358</v>
      </c>
      <c r="AG1435">
        <v>144558</v>
      </c>
      <c r="AH1435">
        <v>1792</v>
      </c>
      <c r="AI1435">
        <v>7</v>
      </c>
      <c r="AJ1435">
        <v>7</v>
      </c>
      <c r="AK1435">
        <v>168</v>
      </c>
      <c r="AM1435" s="23" t="s">
        <v>768</v>
      </c>
      <c r="AN1435" t="s">
        <v>769</v>
      </c>
      <c r="AO1435">
        <v>5262</v>
      </c>
      <c r="AQ1435" s="23">
        <v>15</v>
      </c>
      <c r="AR1435" s="29">
        <v>194</v>
      </c>
      <c r="AS1435" s="23">
        <v>93</v>
      </c>
    </row>
    <row r="1436" spans="13:45" x14ac:dyDescent="0.35">
      <c r="M1436"/>
      <c r="AC1436"/>
      <c r="AF1436">
        <v>358</v>
      </c>
      <c r="AG1436">
        <v>144558</v>
      </c>
      <c r="AH1436">
        <v>1792</v>
      </c>
      <c r="AI1436">
        <v>7</v>
      </c>
      <c r="AJ1436">
        <v>7</v>
      </c>
      <c r="AK1436">
        <v>168</v>
      </c>
      <c r="AM1436" s="23" t="s">
        <v>768</v>
      </c>
      <c r="AN1436" t="s">
        <v>769</v>
      </c>
      <c r="AO1436">
        <v>5263</v>
      </c>
      <c r="AQ1436" s="23">
        <v>15</v>
      </c>
      <c r="AR1436" s="29">
        <v>212</v>
      </c>
      <c r="AS1436" s="23">
        <v>42</v>
      </c>
    </row>
    <row r="1437" spans="13:45" x14ac:dyDescent="0.35">
      <c r="M1437"/>
      <c r="AC1437"/>
      <c r="AF1437">
        <v>358</v>
      </c>
      <c r="AG1437">
        <v>144558</v>
      </c>
      <c r="AH1437">
        <v>1792</v>
      </c>
      <c r="AI1437">
        <v>7</v>
      </c>
      <c r="AJ1437">
        <v>7</v>
      </c>
      <c r="AK1437">
        <v>168</v>
      </c>
      <c r="AM1437" s="23" t="s">
        <v>40</v>
      </c>
      <c r="AN1437" t="s">
        <v>41</v>
      </c>
      <c r="AO1437">
        <v>5264</v>
      </c>
      <c r="AQ1437" s="23">
        <v>33</v>
      </c>
      <c r="AR1437" s="29">
        <v>240</v>
      </c>
    </row>
    <row r="1438" spans="13:45" x14ac:dyDescent="0.35">
      <c r="M1438"/>
      <c r="AC1438"/>
      <c r="AF1438">
        <v>359</v>
      </c>
      <c r="AG1438">
        <v>144603</v>
      </c>
      <c r="AH1438">
        <v>1792</v>
      </c>
      <c r="AI1438">
        <v>7</v>
      </c>
      <c r="AJ1438">
        <v>7</v>
      </c>
      <c r="AK1438">
        <v>168</v>
      </c>
      <c r="AM1438" s="23" t="s">
        <v>185</v>
      </c>
      <c r="AN1438" t="s">
        <v>288</v>
      </c>
      <c r="AO1438">
        <v>5265</v>
      </c>
      <c r="AQ1438" s="23">
        <v>26</v>
      </c>
      <c r="AR1438" s="29">
        <v>636</v>
      </c>
      <c r="AS1438" s="23">
        <v>97</v>
      </c>
    </row>
    <row r="1439" spans="13:45" x14ac:dyDescent="0.35">
      <c r="M1439"/>
      <c r="AC1439"/>
      <c r="AF1439">
        <v>359</v>
      </c>
      <c r="AG1439">
        <v>144603</v>
      </c>
      <c r="AH1439">
        <v>1792</v>
      </c>
      <c r="AI1439">
        <v>7</v>
      </c>
      <c r="AJ1439">
        <v>7</v>
      </c>
      <c r="AK1439">
        <v>168</v>
      </c>
      <c r="AM1439" s="23" t="s">
        <v>465</v>
      </c>
      <c r="AN1439" t="s">
        <v>728</v>
      </c>
      <c r="AO1439">
        <v>5267</v>
      </c>
      <c r="AQ1439" s="23">
        <v>39</v>
      </c>
      <c r="AR1439" s="29">
        <v>384</v>
      </c>
      <c r="AS1439" s="23">
        <v>68</v>
      </c>
    </row>
    <row r="1440" spans="13:45" x14ac:dyDescent="0.35">
      <c r="M1440"/>
      <c r="AC1440"/>
      <c r="AF1440">
        <v>359</v>
      </c>
      <c r="AG1440">
        <v>144603</v>
      </c>
      <c r="AH1440">
        <v>1792</v>
      </c>
      <c r="AI1440">
        <v>7</v>
      </c>
      <c r="AJ1440">
        <v>7</v>
      </c>
      <c r="AK1440">
        <v>168</v>
      </c>
      <c r="AM1440" s="23" t="s">
        <v>102</v>
      </c>
      <c r="AN1440" t="s">
        <v>770</v>
      </c>
      <c r="AO1440">
        <v>5268</v>
      </c>
      <c r="AQ1440" s="23">
        <v>387</v>
      </c>
      <c r="AR1440" s="29">
        <v>206</v>
      </c>
      <c r="AS1440" s="23">
        <v>51</v>
      </c>
    </row>
    <row r="1441" spans="13:46" x14ac:dyDescent="0.35">
      <c r="M1441"/>
      <c r="AC1441"/>
      <c r="AF1441">
        <v>359</v>
      </c>
      <c r="AG1441">
        <v>144603</v>
      </c>
      <c r="AH1441">
        <v>1792</v>
      </c>
      <c r="AI1441">
        <v>7</v>
      </c>
      <c r="AJ1441">
        <v>7</v>
      </c>
      <c r="AK1441">
        <v>168</v>
      </c>
      <c r="AM1441" s="23" t="s">
        <v>30</v>
      </c>
      <c r="AN1441" t="s">
        <v>218</v>
      </c>
      <c r="AO1441">
        <v>5269</v>
      </c>
      <c r="AQ1441" s="23">
        <v>387</v>
      </c>
      <c r="AR1441" s="29">
        <v>605</v>
      </c>
      <c r="AS1441" s="23">
        <v>51</v>
      </c>
    </row>
    <row r="1442" spans="13:46" x14ac:dyDescent="0.35">
      <c r="M1442"/>
      <c r="AC1442"/>
      <c r="AF1442">
        <v>359</v>
      </c>
      <c r="AG1442">
        <v>144603</v>
      </c>
      <c r="AH1442">
        <v>1792</v>
      </c>
      <c r="AI1442">
        <v>7</v>
      </c>
      <c r="AJ1442">
        <v>7</v>
      </c>
      <c r="AK1442">
        <v>168</v>
      </c>
      <c r="AM1442" s="23" t="s">
        <v>758</v>
      </c>
      <c r="AN1442" t="s">
        <v>521</v>
      </c>
      <c r="AO1442">
        <v>5271</v>
      </c>
      <c r="AQ1442" s="23">
        <v>359</v>
      </c>
      <c r="AR1442" s="29">
        <v>193</v>
      </c>
      <c r="AS1442" s="23">
        <v>99</v>
      </c>
    </row>
    <row r="1443" spans="13:46" x14ac:dyDescent="0.35">
      <c r="M1443"/>
      <c r="AC1443"/>
      <c r="AF1443">
        <v>359</v>
      </c>
      <c r="AG1443">
        <v>144603</v>
      </c>
      <c r="AH1443">
        <v>1792</v>
      </c>
      <c r="AI1443">
        <v>7</v>
      </c>
      <c r="AJ1443">
        <v>7</v>
      </c>
      <c r="AK1443">
        <v>168</v>
      </c>
      <c r="AM1443" s="23" t="s">
        <v>26</v>
      </c>
      <c r="AN1443" t="s">
        <v>771</v>
      </c>
      <c r="AO1443">
        <v>5272</v>
      </c>
      <c r="AQ1443" s="23">
        <v>359</v>
      </c>
      <c r="AR1443" s="29">
        <v>594</v>
      </c>
      <c r="AS1443" s="23">
        <v>55</v>
      </c>
    </row>
    <row r="1444" spans="13:46" x14ac:dyDescent="0.35">
      <c r="M1444"/>
      <c r="AC1444"/>
      <c r="AF1444">
        <v>359</v>
      </c>
      <c r="AG1444">
        <v>144603</v>
      </c>
      <c r="AH1444">
        <v>1792</v>
      </c>
      <c r="AI1444">
        <v>7</v>
      </c>
      <c r="AJ1444">
        <v>9</v>
      </c>
      <c r="AK1444">
        <v>169</v>
      </c>
      <c r="AM1444" s="23" t="s">
        <v>27</v>
      </c>
      <c r="AN1444" t="s">
        <v>91</v>
      </c>
      <c r="AO1444">
        <v>5288</v>
      </c>
      <c r="AQ1444" s="23">
        <v>18</v>
      </c>
      <c r="AR1444" s="29">
        <v>1952</v>
      </c>
      <c r="AS1444" s="23">
        <v>31</v>
      </c>
    </row>
    <row r="1445" spans="13:46" x14ac:dyDescent="0.35">
      <c r="M1445"/>
      <c r="AC1445"/>
      <c r="AF1445">
        <v>359</v>
      </c>
      <c r="AG1445">
        <v>144603</v>
      </c>
      <c r="AH1445">
        <v>1792</v>
      </c>
      <c r="AI1445">
        <v>7</v>
      </c>
      <c r="AJ1445">
        <v>9</v>
      </c>
      <c r="AK1445">
        <v>169</v>
      </c>
      <c r="AM1445" s="23" t="s">
        <v>46</v>
      </c>
      <c r="AO1445">
        <v>5295</v>
      </c>
      <c r="AQ1445" s="23">
        <v>285</v>
      </c>
      <c r="AR1445" s="29">
        <v>933</v>
      </c>
      <c r="AS1445" s="23">
        <v>73</v>
      </c>
    </row>
    <row r="1446" spans="13:46" x14ac:dyDescent="0.35">
      <c r="M1446"/>
      <c r="AC1446"/>
      <c r="AF1446">
        <v>359</v>
      </c>
      <c r="AG1446">
        <v>144603</v>
      </c>
      <c r="AH1446">
        <v>1792</v>
      </c>
      <c r="AI1446">
        <v>7</v>
      </c>
      <c r="AJ1446">
        <v>13</v>
      </c>
      <c r="AK1446">
        <v>169</v>
      </c>
      <c r="AM1446" s="23" t="s">
        <v>783</v>
      </c>
      <c r="AN1446" t="s">
        <v>784</v>
      </c>
      <c r="AO1446">
        <v>5296</v>
      </c>
      <c r="AQ1446" s="23">
        <v>391</v>
      </c>
      <c r="AR1446" s="29">
        <v>657</v>
      </c>
      <c r="AS1446" s="23">
        <v>56</v>
      </c>
    </row>
    <row r="1447" spans="13:46" x14ac:dyDescent="0.35">
      <c r="M1447"/>
      <c r="AC1447"/>
      <c r="AF1447">
        <v>359</v>
      </c>
      <c r="AG1447">
        <v>144603</v>
      </c>
      <c r="AH1447">
        <v>1792</v>
      </c>
      <c r="AI1447">
        <v>7</v>
      </c>
      <c r="AJ1447">
        <v>14</v>
      </c>
      <c r="AK1447">
        <v>170</v>
      </c>
      <c r="AM1447" s="23" t="s">
        <v>122</v>
      </c>
      <c r="AN1447" t="s">
        <v>733</v>
      </c>
      <c r="AO1447">
        <v>5297</v>
      </c>
      <c r="AQ1447" s="23">
        <v>391</v>
      </c>
      <c r="AR1447" s="29">
        <v>20</v>
      </c>
      <c r="AS1447" s="23">
        <v>17</v>
      </c>
    </row>
    <row r="1448" spans="13:46" x14ac:dyDescent="0.35">
      <c r="M1448"/>
      <c r="AC1448"/>
      <c r="AF1448">
        <v>359</v>
      </c>
      <c r="AG1448">
        <v>144603</v>
      </c>
      <c r="AH1448">
        <v>1792</v>
      </c>
      <c r="AI1448">
        <v>7</v>
      </c>
      <c r="AJ1448">
        <v>14</v>
      </c>
      <c r="AK1448">
        <v>170</v>
      </c>
      <c r="AM1448" s="23" t="s">
        <v>225</v>
      </c>
      <c r="AN1448" t="s">
        <v>226</v>
      </c>
      <c r="AO1448">
        <v>5298</v>
      </c>
      <c r="AQ1448" s="23">
        <v>251</v>
      </c>
      <c r="AR1448" s="29">
        <v>239</v>
      </c>
      <c r="AS1448" s="23">
        <v>58</v>
      </c>
    </row>
    <row r="1449" spans="13:46" x14ac:dyDescent="0.35">
      <c r="M1449"/>
      <c r="AC1449"/>
      <c r="AF1449">
        <v>359</v>
      </c>
      <c r="AG1449">
        <v>144603</v>
      </c>
      <c r="AH1449">
        <v>1792</v>
      </c>
      <c r="AI1449">
        <v>7</v>
      </c>
      <c r="AJ1449">
        <v>14</v>
      </c>
      <c r="AK1449">
        <v>170</v>
      </c>
      <c r="AL1449" t="s">
        <v>772</v>
      </c>
      <c r="AM1449" s="23" t="s">
        <v>773</v>
      </c>
      <c r="AN1449" t="s">
        <v>774</v>
      </c>
      <c r="AO1449">
        <v>5299</v>
      </c>
      <c r="AQ1449" s="23">
        <v>391</v>
      </c>
      <c r="AR1449" s="29">
        <v>6000</v>
      </c>
      <c r="AS1449" s="23">
        <v>0</v>
      </c>
    </row>
    <row r="1450" spans="13:46" x14ac:dyDescent="0.35">
      <c r="M1450"/>
      <c r="AC1450"/>
      <c r="AF1450">
        <v>359</v>
      </c>
      <c r="AG1450">
        <v>144603</v>
      </c>
      <c r="AH1450">
        <v>1792</v>
      </c>
      <c r="AI1450">
        <v>7</v>
      </c>
      <c r="AJ1450">
        <v>14</v>
      </c>
      <c r="AK1450">
        <v>170</v>
      </c>
      <c r="AM1450" s="23" t="s">
        <v>40</v>
      </c>
      <c r="AN1450" t="s">
        <v>41</v>
      </c>
      <c r="AO1450">
        <v>5300</v>
      </c>
      <c r="AQ1450" s="23">
        <v>33</v>
      </c>
      <c r="AR1450" s="29">
        <v>77</v>
      </c>
      <c r="AS1450" s="23">
        <v>23</v>
      </c>
    </row>
    <row r="1451" spans="13:46" x14ac:dyDescent="0.35">
      <c r="M1451"/>
      <c r="AC1451"/>
      <c r="AF1451">
        <v>359</v>
      </c>
      <c r="AG1451">
        <v>144603</v>
      </c>
      <c r="AH1451">
        <v>1792</v>
      </c>
      <c r="AI1451">
        <v>7</v>
      </c>
      <c r="AJ1451">
        <v>14</v>
      </c>
      <c r="AK1451">
        <v>170</v>
      </c>
      <c r="AM1451" s="23" t="s">
        <v>40</v>
      </c>
      <c r="AN1451" t="s">
        <v>41</v>
      </c>
      <c r="AO1451">
        <v>5301</v>
      </c>
      <c r="AQ1451" s="23">
        <v>33</v>
      </c>
      <c r="AR1451" s="29">
        <v>546</v>
      </c>
      <c r="AS1451" s="23">
        <v>18</v>
      </c>
    </row>
    <row r="1452" spans="13:46" x14ac:dyDescent="0.35">
      <c r="M1452"/>
      <c r="AC1452"/>
      <c r="AF1452">
        <v>359</v>
      </c>
      <c r="AG1452">
        <v>144603</v>
      </c>
      <c r="AH1452">
        <v>1792</v>
      </c>
      <c r="AI1452">
        <v>7</v>
      </c>
      <c r="AJ1452">
        <v>14</v>
      </c>
      <c r="AK1452">
        <v>170</v>
      </c>
      <c r="AM1452" s="23" t="s">
        <v>40</v>
      </c>
      <c r="AN1452" t="s">
        <v>555</v>
      </c>
      <c r="AO1452">
        <v>5302</v>
      </c>
      <c r="AQ1452" s="23">
        <v>205</v>
      </c>
      <c r="AR1452" s="29">
        <v>163</v>
      </c>
      <c r="AS1452" s="23">
        <v>24</v>
      </c>
      <c r="AT1452" s="39"/>
    </row>
    <row r="1453" spans="13:46" x14ac:dyDescent="0.35">
      <c r="M1453"/>
      <c r="AC1453"/>
      <c r="AF1453">
        <v>359</v>
      </c>
      <c r="AG1453">
        <v>144603</v>
      </c>
      <c r="AH1453">
        <v>1792</v>
      </c>
      <c r="AI1453">
        <v>7</v>
      </c>
      <c r="AJ1453">
        <v>14</v>
      </c>
      <c r="AK1453">
        <v>170</v>
      </c>
      <c r="AM1453" s="23" t="s">
        <v>40</v>
      </c>
      <c r="AN1453" t="s">
        <v>555</v>
      </c>
      <c r="AO1453">
        <v>5303</v>
      </c>
      <c r="AQ1453" s="23">
        <v>205</v>
      </c>
      <c r="AR1453" s="29">
        <v>111</v>
      </c>
      <c r="AS1453" s="23">
        <v>83</v>
      </c>
    </row>
    <row r="1454" spans="13:46" x14ac:dyDescent="0.35">
      <c r="M1454"/>
      <c r="AC1454"/>
      <c r="AF1454">
        <v>359</v>
      </c>
      <c r="AG1454">
        <v>144603</v>
      </c>
      <c r="AH1454">
        <v>1792</v>
      </c>
      <c r="AI1454">
        <v>7</v>
      </c>
      <c r="AJ1454">
        <v>14</v>
      </c>
      <c r="AK1454">
        <v>170</v>
      </c>
      <c r="AM1454" s="23" t="s">
        <v>179</v>
      </c>
      <c r="AN1454" t="s">
        <v>775</v>
      </c>
      <c r="AO1454">
        <v>5310</v>
      </c>
      <c r="AQ1454" s="23">
        <v>331</v>
      </c>
      <c r="AR1454" s="29">
        <v>176</v>
      </c>
      <c r="AS1454" s="23">
        <v>58</v>
      </c>
      <c r="AT1454" s="39"/>
    </row>
    <row r="1455" spans="13:46" x14ac:dyDescent="0.35">
      <c r="M1455"/>
      <c r="AC1455"/>
      <c r="AF1455">
        <v>359</v>
      </c>
      <c r="AG1455">
        <v>144603</v>
      </c>
      <c r="AH1455">
        <v>1792</v>
      </c>
      <c r="AI1455">
        <v>7</v>
      </c>
      <c r="AJ1455">
        <v>14</v>
      </c>
      <c r="AK1455">
        <v>170</v>
      </c>
      <c r="AM1455" s="23" t="s">
        <v>37</v>
      </c>
      <c r="AN1455" t="s">
        <v>776</v>
      </c>
      <c r="AO1455">
        <v>5315</v>
      </c>
      <c r="AQ1455" s="23">
        <v>140</v>
      </c>
      <c r="AR1455" s="29">
        <v>577</v>
      </c>
      <c r="AS1455" s="23">
        <v>83</v>
      </c>
    </row>
    <row r="1456" spans="13:46" x14ac:dyDescent="0.35">
      <c r="M1456"/>
      <c r="AC1456"/>
      <c r="AF1456">
        <v>359</v>
      </c>
      <c r="AG1456">
        <v>144603</v>
      </c>
      <c r="AH1456">
        <v>1792</v>
      </c>
      <c r="AI1456">
        <v>7</v>
      </c>
      <c r="AJ1456">
        <v>17</v>
      </c>
      <c r="AK1456">
        <v>170</v>
      </c>
      <c r="AM1456" s="23" t="s">
        <v>204</v>
      </c>
      <c r="AN1456" t="s">
        <v>598</v>
      </c>
      <c r="AO1456">
        <v>5317</v>
      </c>
      <c r="AQ1456" s="23">
        <v>246</v>
      </c>
      <c r="AR1456" s="29">
        <v>127</v>
      </c>
      <c r="AS1456" s="23">
        <v>93</v>
      </c>
    </row>
    <row r="1457" spans="13:45" x14ac:dyDescent="0.35">
      <c r="M1457"/>
      <c r="AC1457"/>
      <c r="AF1457">
        <v>359</v>
      </c>
      <c r="AG1457">
        <v>144603</v>
      </c>
      <c r="AH1457">
        <v>1792</v>
      </c>
      <c r="AI1457">
        <v>7</v>
      </c>
      <c r="AJ1457">
        <v>18</v>
      </c>
      <c r="AK1457">
        <v>170</v>
      </c>
      <c r="AM1457" s="23" t="s">
        <v>185</v>
      </c>
      <c r="AN1457" t="s">
        <v>800</v>
      </c>
      <c r="AO1457">
        <v>5318</v>
      </c>
      <c r="AQ1457" s="23">
        <v>273</v>
      </c>
      <c r="AR1457" s="29">
        <v>8360</v>
      </c>
      <c r="AS1457" s="23">
        <v>87</v>
      </c>
    </row>
    <row r="1458" spans="13:45" x14ac:dyDescent="0.35">
      <c r="M1458"/>
      <c r="AC1458"/>
      <c r="AF1458">
        <v>359</v>
      </c>
      <c r="AG1458">
        <v>144607</v>
      </c>
      <c r="AH1458">
        <v>1792</v>
      </c>
      <c r="AI1458">
        <v>7</v>
      </c>
      <c r="AJ1458">
        <v>18</v>
      </c>
      <c r="AK1458">
        <v>171</v>
      </c>
      <c r="AM1458" s="23" t="s">
        <v>179</v>
      </c>
      <c r="AN1458" t="s">
        <v>180</v>
      </c>
      <c r="AO1458">
        <v>5319</v>
      </c>
      <c r="AQ1458" s="23">
        <v>336</v>
      </c>
      <c r="AR1458" s="29">
        <v>4387</v>
      </c>
      <c r="AS1458" s="23">
        <v>79</v>
      </c>
    </row>
    <row r="1459" spans="13:45" x14ac:dyDescent="0.35">
      <c r="M1459"/>
      <c r="AC1459"/>
      <c r="AF1459">
        <v>359</v>
      </c>
      <c r="AG1459">
        <v>144607</v>
      </c>
      <c r="AH1459">
        <v>1792</v>
      </c>
      <c r="AI1459">
        <v>7</v>
      </c>
      <c r="AJ1459">
        <v>18</v>
      </c>
      <c r="AK1459">
        <v>171</v>
      </c>
      <c r="AM1459" s="23" t="s">
        <v>754</v>
      </c>
      <c r="AN1459" t="s">
        <v>755</v>
      </c>
      <c r="AO1459">
        <v>5320</v>
      </c>
      <c r="AQ1459" s="23">
        <v>209</v>
      </c>
      <c r="AR1459" s="29">
        <v>93</v>
      </c>
      <c r="AS1459" s="23">
        <v>60</v>
      </c>
    </row>
    <row r="1460" spans="13:45" x14ac:dyDescent="0.35">
      <c r="M1460"/>
      <c r="AC1460"/>
      <c r="AF1460">
        <v>359</v>
      </c>
      <c r="AG1460">
        <v>144607</v>
      </c>
      <c r="AH1460">
        <v>1792</v>
      </c>
      <c r="AI1460">
        <v>7</v>
      </c>
      <c r="AJ1460">
        <v>18</v>
      </c>
      <c r="AK1460">
        <v>171</v>
      </c>
      <c r="AM1460" s="23" t="s">
        <v>465</v>
      </c>
      <c r="AN1460" t="s">
        <v>728</v>
      </c>
      <c r="AO1460">
        <v>5324</v>
      </c>
      <c r="AQ1460" s="23">
        <v>39</v>
      </c>
      <c r="AR1460" s="29">
        <v>988</v>
      </c>
      <c r="AS1460" s="23">
        <v>77</v>
      </c>
    </row>
    <row r="1461" spans="13:45" x14ac:dyDescent="0.35">
      <c r="M1461"/>
      <c r="AC1461"/>
      <c r="AF1461">
        <v>359</v>
      </c>
      <c r="AG1461">
        <v>144607</v>
      </c>
      <c r="AH1461">
        <v>1792</v>
      </c>
      <c r="AI1461">
        <v>7</v>
      </c>
      <c r="AJ1461">
        <v>18</v>
      </c>
      <c r="AK1461">
        <v>171</v>
      </c>
      <c r="AM1461" s="23" t="s">
        <v>250</v>
      </c>
      <c r="AN1461" t="s">
        <v>782</v>
      </c>
      <c r="AO1461">
        <v>5325</v>
      </c>
      <c r="AQ1461" s="23">
        <v>97</v>
      </c>
      <c r="AR1461" s="29">
        <v>44</v>
      </c>
      <c r="AS1461" s="23">
        <v>55</v>
      </c>
    </row>
    <row r="1462" spans="13:45" x14ac:dyDescent="0.35">
      <c r="M1462"/>
      <c r="AC1462"/>
      <c r="AF1462">
        <v>359</v>
      </c>
      <c r="AG1462">
        <v>144607</v>
      </c>
      <c r="AH1462">
        <v>1792</v>
      </c>
      <c r="AI1462">
        <v>7</v>
      </c>
      <c r="AJ1462">
        <v>19</v>
      </c>
      <c r="AK1462">
        <v>171</v>
      </c>
      <c r="AM1462" s="23" t="s">
        <v>411</v>
      </c>
      <c r="AN1462" t="s">
        <v>777</v>
      </c>
      <c r="AO1462">
        <v>5327</v>
      </c>
      <c r="AQ1462" s="23">
        <v>99</v>
      </c>
      <c r="AR1462" s="29">
        <v>1094</v>
      </c>
      <c r="AS1462" s="23">
        <v>43</v>
      </c>
    </row>
    <row r="1463" spans="13:45" x14ac:dyDescent="0.35">
      <c r="M1463"/>
      <c r="AC1463"/>
      <c r="AF1463">
        <v>359</v>
      </c>
      <c r="AG1463">
        <v>144607</v>
      </c>
      <c r="AH1463">
        <v>1792</v>
      </c>
      <c r="AI1463">
        <v>7</v>
      </c>
      <c r="AJ1463">
        <v>19</v>
      </c>
      <c r="AK1463">
        <v>171</v>
      </c>
      <c r="AM1463" s="23" t="s">
        <v>27</v>
      </c>
      <c r="AN1463" t="s">
        <v>778</v>
      </c>
      <c r="AO1463">
        <v>5328</v>
      </c>
      <c r="AQ1463" s="23">
        <v>393</v>
      </c>
      <c r="AR1463" s="29">
        <v>6500</v>
      </c>
      <c r="AS1463" s="23">
        <v>0</v>
      </c>
    </row>
    <row r="1464" spans="13:45" x14ac:dyDescent="0.35">
      <c r="M1464"/>
      <c r="AC1464"/>
      <c r="AF1464">
        <v>359</v>
      </c>
      <c r="AG1464">
        <v>144607</v>
      </c>
      <c r="AH1464">
        <v>1792</v>
      </c>
      <c r="AI1464">
        <v>7</v>
      </c>
      <c r="AJ1464">
        <v>20</v>
      </c>
      <c r="AK1464">
        <v>171</v>
      </c>
      <c r="AM1464" s="23" t="s">
        <v>24</v>
      </c>
      <c r="AN1464" t="s">
        <v>779</v>
      </c>
      <c r="AO1464">
        <v>5329</v>
      </c>
      <c r="AQ1464" s="23">
        <v>393</v>
      </c>
      <c r="AR1464" s="29">
        <v>675</v>
      </c>
      <c r="AS1464" s="23">
        <v>0</v>
      </c>
    </row>
    <row r="1465" spans="13:45" x14ac:dyDescent="0.35">
      <c r="M1465"/>
      <c r="AC1465"/>
      <c r="AF1465">
        <v>359</v>
      </c>
      <c r="AG1465">
        <v>144607</v>
      </c>
      <c r="AH1465">
        <v>1792</v>
      </c>
      <c r="AI1465">
        <v>7</v>
      </c>
      <c r="AJ1465">
        <v>20</v>
      </c>
      <c r="AK1465">
        <v>171</v>
      </c>
      <c r="AM1465" s="23" t="s">
        <v>151</v>
      </c>
      <c r="AN1465" t="s">
        <v>780</v>
      </c>
      <c r="AO1465">
        <v>5330</v>
      </c>
      <c r="AQ1465" s="23">
        <v>393</v>
      </c>
      <c r="AR1465" s="29">
        <v>213</v>
      </c>
      <c r="AS1465" s="23">
        <v>88</v>
      </c>
    </row>
    <row r="1466" spans="13:45" x14ac:dyDescent="0.35">
      <c r="M1466"/>
      <c r="AC1466"/>
      <c r="AF1466">
        <v>359</v>
      </c>
      <c r="AG1466">
        <v>144607</v>
      </c>
      <c r="AH1466">
        <v>1792</v>
      </c>
      <c r="AI1466">
        <v>7</v>
      </c>
      <c r="AJ1466">
        <v>20</v>
      </c>
      <c r="AK1466">
        <v>171</v>
      </c>
      <c r="AM1466" s="23" t="s">
        <v>781</v>
      </c>
      <c r="AN1466" t="s">
        <v>62</v>
      </c>
      <c r="AO1466">
        <v>5331</v>
      </c>
      <c r="AQ1466" s="23">
        <v>328</v>
      </c>
      <c r="AR1466" s="29">
        <v>1701</v>
      </c>
      <c r="AS1466" s="23">
        <v>88</v>
      </c>
    </row>
    <row r="1467" spans="13:45" x14ac:dyDescent="0.35">
      <c r="M1467"/>
      <c r="AC1467"/>
      <c r="AF1467">
        <v>359</v>
      </c>
      <c r="AG1467">
        <v>144607</v>
      </c>
      <c r="AH1467">
        <v>1792</v>
      </c>
      <c r="AI1467">
        <v>7</v>
      </c>
      <c r="AJ1467">
        <v>20</v>
      </c>
      <c r="AK1467">
        <v>171</v>
      </c>
      <c r="AM1467" s="23" t="s">
        <v>284</v>
      </c>
      <c r="AN1467" t="s">
        <v>596</v>
      </c>
      <c r="AO1467">
        <v>5334</v>
      </c>
      <c r="AQ1467" s="23">
        <v>111</v>
      </c>
      <c r="AR1467" s="29">
        <v>419</v>
      </c>
      <c r="AS1467" s="23">
        <v>80</v>
      </c>
    </row>
    <row r="1468" spans="13:45" x14ac:dyDescent="0.35">
      <c r="M1468"/>
      <c r="AC1468"/>
      <c r="AF1468">
        <v>359</v>
      </c>
      <c r="AG1468">
        <v>144607</v>
      </c>
      <c r="AH1468">
        <v>1792</v>
      </c>
      <c r="AI1468">
        <v>7</v>
      </c>
      <c r="AJ1468">
        <v>20</v>
      </c>
      <c r="AK1468">
        <v>171</v>
      </c>
      <c r="AM1468" s="23" t="s">
        <v>317</v>
      </c>
      <c r="AN1468" t="s">
        <v>630</v>
      </c>
      <c r="AO1468">
        <v>5335</v>
      </c>
      <c r="AQ1468" s="23">
        <v>392</v>
      </c>
      <c r="AR1468" s="29">
        <v>1071</v>
      </c>
      <c r="AS1468" s="23">
        <v>16</v>
      </c>
    </row>
    <row r="1469" spans="13:45" x14ac:dyDescent="0.35">
      <c r="M1469"/>
      <c r="AC1469"/>
      <c r="AF1469">
        <v>359</v>
      </c>
      <c r="AG1469">
        <v>144607</v>
      </c>
      <c r="AH1469">
        <v>1792</v>
      </c>
      <c r="AI1469">
        <v>7</v>
      </c>
      <c r="AJ1469">
        <v>20</v>
      </c>
      <c r="AK1469">
        <v>171</v>
      </c>
      <c r="AM1469" s="23" t="s">
        <v>317</v>
      </c>
      <c r="AN1469" t="s">
        <v>630</v>
      </c>
      <c r="AO1469">
        <v>5336</v>
      </c>
      <c r="AQ1469" s="23">
        <v>391</v>
      </c>
      <c r="AR1469" s="29">
        <v>414</v>
      </c>
      <c r="AS1469" s="23">
        <v>0</v>
      </c>
    </row>
    <row r="1470" spans="13:45" x14ac:dyDescent="0.35">
      <c r="M1470"/>
      <c r="AC1470"/>
      <c r="AF1470">
        <v>359</v>
      </c>
      <c r="AG1470">
        <v>144607</v>
      </c>
      <c r="AH1470">
        <v>1792</v>
      </c>
      <c r="AI1470">
        <v>7</v>
      </c>
      <c r="AJ1470">
        <v>20</v>
      </c>
      <c r="AK1470">
        <v>171</v>
      </c>
      <c r="AM1470" s="27" t="s">
        <v>379</v>
      </c>
      <c r="AN1470" s="27" t="s">
        <v>378</v>
      </c>
      <c r="AO1470">
        <v>5342</v>
      </c>
      <c r="AQ1470" s="23">
        <v>76</v>
      </c>
      <c r="AR1470" s="29">
        <v>11071</v>
      </c>
      <c r="AS1470" s="23">
        <v>5</v>
      </c>
    </row>
    <row r="1471" spans="13:45" x14ac:dyDescent="0.35">
      <c r="M1471"/>
      <c r="AC1471"/>
      <c r="AF1471">
        <v>359</v>
      </c>
      <c r="AG1471">
        <v>144607</v>
      </c>
      <c r="AH1471">
        <v>1792</v>
      </c>
      <c r="AI1471">
        <v>7</v>
      </c>
      <c r="AJ1471">
        <v>20</v>
      </c>
      <c r="AK1471">
        <v>171</v>
      </c>
      <c r="AM1471" s="23" t="s">
        <v>30</v>
      </c>
      <c r="AN1471" t="s">
        <v>38</v>
      </c>
      <c r="AO1471">
        <v>5343</v>
      </c>
      <c r="AQ1471" s="23">
        <v>216</v>
      </c>
      <c r="AR1471" s="29">
        <v>575</v>
      </c>
      <c r="AS1471" s="23">
        <v>68</v>
      </c>
    </row>
    <row r="1472" spans="13:45" x14ac:dyDescent="0.35">
      <c r="M1472"/>
      <c r="AC1472"/>
      <c r="AF1472">
        <v>359</v>
      </c>
      <c r="AG1472">
        <v>144607</v>
      </c>
      <c r="AH1472">
        <v>1792</v>
      </c>
      <c r="AI1472">
        <v>7</v>
      </c>
      <c r="AJ1472">
        <v>23</v>
      </c>
      <c r="AK1472">
        <v>172</v>
      </c>
      <c r="AM1472" s="23" t="s">
        <v>30</v>
      </c>
      <c r="AN1472" t="s">
        <v>38</v>
      </c>
      <c r="AO1472">
        <v>5344</v>
      </c>
      <c r="AQ1472" s="23">
        <v>216</v>
      </c>
      <c r="AR1472" s="29">
        <v>769</v>
      </c>
      <c r="AS1472" s="23">
        <v>76</v>
      </c>
    </row>
    <row r="1473" spans="13:45" x14ac:dyDescent="0.35">
      <c r="M1473"/>
      <c r="AC1473"/>
      <c r="AF1473">
        <v>396</v>
      </c>
      <c r="AG1473">
        <v>144636</v>
      </c>
      <c r="AH1473">
        <v>1792</v>
      </c>
      <c r="AI1473">
        <v>7</v>
      </c>
      <c r="AJ1473">
        <v>23</v>
      </c>
      <c r="AK1473">
        <v>172</v>
      </c>
      <c r="AM1473" s="23" t="s">
        <v>605</v>
      </c>
      <c r="AN1473" t="s">
        <v>500</v>
      </c>
      <c r="AO1473">
        <v>5345</v>
      </c>
      <c r="AQ1473" s="23">
        <v>200</v>
      </c>
      <c r="AR1473" s="29">
        <v>73</v>
      </c>
      <c r="AS1473" s="23">
        <v>79</v>
      </c>
    </row>
    <row r="1474" spans="13:45" x14ac:dyDescent="0.35">
      <c r="M1474"/>
      <c r="AC1474"/>
      <c r="AF1474">
        <v>396</v>
      </c>
      <c r="AG1474">
        <v>144636</v>
      </c>
      <c r="AH1474">
        <v>1792</v>
      </c>
      <c r="AI1474">
        <v>7</v>
      </c>
      <c r="AJ1474">
        <v>23</v>
      </c>
      <c r="AK1474">
        <v>172</v>
      </c>
      <c r="AM1474" s="23" t="s">
        <v>379</v>
      </c>
      <c r="AN1474" t="s">
        <v>378</v>
      </c>
      <c r="AO1474">
        <v>5346</v>
      </c>
      <c r="AQ1474" s="23">
        <v>76</v>
      </c>
      <c r="AR1474" s="29">
        <v>353</v>
      </c>
      <c r="AS1474" s="23">
        <v>22</v>
      </c>
    </row>
    <row r="1475" spans="13:45" x14ac:dyDescent="0.35">
      <c r="M1475"/>
      <c r="AC1475"/>
      <c r="AF1475">
        <v>396</v>
      </c>
      <c r="AG1475">
        <v>144636</v>
      </c>
      <c r="AH1475">
        <v>1792</v>
      </c>
      <c r="AI1475">
        <v>7</v>
      </c>
      <c r="AJ1475">
        <v>23</v>
      </c>
      <c r="AK1475">
        <v>172</v>
      </c>
      <c r="AM1475" s="23" t="s">
        <v>24</v>
      </c>
      <c r="AN1475" t="s">
        <v>785</v>
      </c>
      <c r="AO1475">
        <v>5347</v>
      </c>
      <c r="AQ1475" s="23">
        <v>402</v>
      </c>
      <c r="AR1475" s="29">
        <v>384</v>
      </c>
      <c r="AS1475" s="23">
        <v>70</v>
      </c>
    </row>
    <row r="1476" spans="13:45" x14ac:dyDescent="0.35">
      <c r="M1476"/>
      <c r="AC1476"/>
      <c r="AF1476">
        <v>396</v>
      </c>
      <c r="AG1476">
        <v>144636</v>
      </c>
      <c r="AH1476">
        <v>1792</v>
      </c>
      <c r="AI1476">
        <v>7</v>
      </c>
      <c r="AJ1476">
        <v>23</v>
      </c>
      <c r="AK1476">
        <v>172</v>
      </c>
      <c r="AM1476" s="23" t="s">
        <v>26</v>
      </c>
      <c r="AN1476" t="s">
        <v>610</v>
      </c>
      <c r="AO1476">
        <v>5352</v>
      </c>
      <c r="AQ1476" s="23">
        <v>257</v>
      </c>
      <c r="AR1476" s="29">
        <v>41</v>
      </c>
      <c r="AS1476" s="23">
        <v>40</v>
      </c>
    </row>
    <row r="1477" spans="13:45" x14ac:dyDescent="0.35">
      <c r="M1477"/>
      <c r="AC1477"/>
      <c r="AF1477">
        <v>396</v>
      </c>
      <c r="AG1477">
        <v>144636</v>
      </c>
      <c r="AH1477">
        <v>1792</v>
      </c>
      <c r="AI1477">
        <v>7</v>
      </c>
      <c r="AJ1477">
        <v>24</v>
      </c>
      <c r="AK1477">
        <v>172</v>
      </c>
      <c r="AM1477" s="23" t="s">
        <v>26</v>
      </c>
      <c r="AN1477" t="s">
        <v>610</v>
      </c>
      <c r="AO1477">
        <v>5353</v>
      </c>
      <c r="AQ1477" s="23">
        <v>257</v>
      </c>
      <c r="AR1477" s="29">
        <v>72</v>
      </c>
      <c r="AS1477" s="23">
        <v>0</v>
      </c>
    </row>
    <row r="1478" spans="13:45" x14ac:dyDescent="0.35">
      <c r="M1478"/>
      <c r="AC1478"/>
      <c r="AF1478">
        <v>396</v>
      </c>
      <c r="AG1478">
        <v>144636</v>
      </c>
      <c r="AH1478">
        <v>1792</v>
      </c>
      <c r="AI1478">
        <v>7</v>
      </c>
      <c r="AJ1478">
        <v>25</v>
      </c>
      <c r="AK1478">
        <v>172</v>
      </c>
      <c r="AM1478" s="23" t="s">
        <v>24</v>
      </c>
      <c r="AN1478" t="s">
        <v>730</v>
      </c>
      <c r="AO1478">
        <v>5354</v>
      </c>
      <c r="AQ1478" s="23">
        <v>148</v>
      </c>
      <c r="AR1478" s="29">
        <v>188</v>
      </c>
      <c r="AS1478" s="23">
        <v>78</v>
      </c>
    </row>
    <row r="1479" spans="13:45" x14ac:dyDescent="0.35">
      <c r="M1479"/>
      <c r="AC1479"/>
      <c r="AF1479">
        <v>396</v>
      </c>
      <c r="AG1479">
        <v>144636</v>
      </c>
      <c r="AH1479">
        <v>1792</v>
      </c>
      <c r="AI1479">
        <v>7</v>
      </c>
      <c r="AJ1479">
        <v>25</v>
      </c>
      <c r="AK1479">
        <v>172</v>
      </c>
      <c r="AM1479" s="23" t="s">
        <v>24</v>
      </c>
      <c r="AN1479" t="s">
        <v>730</v>
      </c>
      <c r="AO1479">
        <v>5355</v>
      </c>
      <c r="AQ1479" s="23">
        <v>148</v>
      </c>
      <c r="AR1479" s="29">
        <v>328</v>
      </c>
      <c r="AS1479" s="23">
        <v>92</v>
      </c>
    </row>
    <row r="1480" spans="13:45" x14ac:dyDescent="0.35">
      <c r="M1480"/>
      <c r="AC1480"/>
      <c r="AF1480">
        <v>396</v>
      </c>
      <c r="AG1480">
        <v>144636</v>
      </c>
      <c r="AH1480">
        <v>1792</v>
      </c>
      <c r="AI1480">
        <v>7</v>
      </c>
      <c r="AJ1480">
        <v>25</v>
      </c>
      <c r="AK1480">
        <v>172</v>
      </c>
      <c r="AL1480" t="s">
        <v>23</v>
      </c>
      <c r="AM1480" s="23" t="s">
        <v>104</v>
      </c>
      <c r="AN1480" t="s">
        <v>786</v>
      </c>
      <c r="AO1480">
        <v>5356</v>
      </c>
      <c r="AQ1480" s="23">
        <v>402</v>
      </c>
      <c r="AR1480" s="29">
        <v>1260</v>
      </c>
    </row>
    <row r="1481" spans="13:45" x14ac:dyDescent="0.35">
      <c r="M1481"/>
      <c r="AC1481"/>
      <c r="AF1481">
        <v>396</v>
      </c>
      <c r="AG1481">
        <v>144636</v>
      </c>
      <c r="AH1481">
        <v>1792</v>
      </c>
      <c r="AI1481">
        <v>7</v>
      </c>
      <c r="AJ1481">
        <v>25</v>
      </c>
      <c r="AK1481">
        <v>172</v>
      </c>
      <c r="AL1481" t="s">
        <v>23</v>
      </c>
      <c r="AM1481" s="23" t="s">
        <v>179</v>
      </c>
      <c r="AN1481" t="s">
        <v>775</v>
      </c>
      <c r="AO1481">
        <v>5364</v>
      </c>
      <c r="AQ1481" s="23">
        <v>331</v>
      </c>
      <c r="AR1481" s="29">
        <v>4044</v>
      </c>
      <c r="AS1481" s="23">
        <v>0</v>
      </c>
    </row>
    <row r="1482" spans="13:45" x14ac:dyDescent="0.35">
      <c r="M1482"/>
      <c r="AC1482"/>
      <c r="AF1482">
        <v>396</v>
      </c>
      <c r="AG1482">
        <v>144636</v>
      </c>
      <c r="AH1482">
        <v>1792</v>
      </c>
      <c r="AI1482">
        <v>7</v>
      </c>
      <c r="AJ1482">
        <v>25</v>
      </c>
      <c r="AK1482">
        <v>172</v>
      </c>
      <c r="AM1482" s="23" t="s">
        <v>53</v>
      </c>
      <c r="AN1482" s="23" t="s">
        <v>801</v>
      </c>
      <c r="AO1482">
        <v>5367</v>
      </c>
      <c r="AQ1482" s="23">
        <v>383</v>
      </c>
      <c r="AR1482" s="29">
        <v>3913</v>
      </c>
      <c r="AS1482" s="23">
        <v>12</v>
      </c>
    </row>
    <row r="1483" spans="13:45" x14ac:dyDescent="0.35">
      <c r="M1483"/>
      <c r="AC1483"/>
      <c r="AF1483">
        <v>396</v>
      </c>
      <c r="AG1483">
        <v>144636</v>
      </c>
      <c r="AH1483">
        <v>1792</v>
      </c>
      <c r="AI1483">
        <v>7</v>
      </c>
      <c r="AJ1483">
        <v>26</v>
      </c>
      <c r="AK1483">
        <v>173</v>
      </c>
      <c r="AM1483" s="23" t="s">
        <v>787</v>
      </c>
      <c r="AN1483" t="s">
        <v>521</v>
      </c>
      <c r="AO1483">
        <v>5368</v>
      </c>
      <c r="AQ1483" s="23">
        <v>395</v>
      </c>
      <c r="AR1483" s="29">
        <v>219</v>
      </c>
      <c r="AS1483" s="23">
        <v>26</v>
      </c>
    </row>
    <row r="1484" spans="13:45" x14ac:dyDescent="0.35">
      <c r="M1484"/>
      <c r="AC1484"/>
      <c r="AF1484">
        <v>396</v>
      </c>
      <c r="AG1484">
        <v>144636</v>
      </c>
      <c r="AH1484">
        <v>1792</v>
      </c>
      <c r="AI1484">
        <v>7</v>
      </c>
      <c r="AJ1484">
        <v>27</v>
      </c>
      <c r="AK1484">
        <v>173</v>
      </c>
      <c r="AM1484" s="23" t="s">
        <v>456</v>
      </c>
      <c r="AN1484" t="s">
        <v>712</v>
      </c>
      <c r="AO1484">
        <v>5369</v>
      </c>
      <c r="AQ1484" s="23">
        <v>385</v>
      </c>
      <c r="AR1484" s="29">
        <v>154</v>
      </c>
      <c r="AS1484" s="23">
        <v>72</v>
      </c>
    </row>
    <row r="1485" spans="13:45" x14ac:dyDescent="0.35">
      <c r="M1485"/>
      <c r="AC1485"/>
      <c r="AF1485">
        <v>396</v>
      </c>
      <c r="AG1485">
        <v>144636</v>
      </c>
      <c r="AH1485">
        <v>1792</v>
      </c>
      <c r="AI1485">
        <v>7</v>
      </c>
      <c r="AJ1485">
        <v>27</v>
      </c>
      <c r="AK1485">
        <v>173</v>
      </c>
      <c r="AM1485" t="s">
        <v>228</v>
      </c>
      <c r="AN1485" t="s">
        <v>271</v>
      </c>
      <c r="AO1485">
        <v>5370</v>
      </c>
      <c r="AQ1485" s="23">
        <v>353</v>
      </c>
      <c r="AR1485" s="29">
        <v>5700</v>
      </c>
      <c r="AS1485" s="23">
        <v>5</v>
      </c>
    </row>
    <row r="1486" spans="13:45" x14ac:dyDescent="0.35">
      <c r="M1486"/>
      <c r="AC1486"/>
      <c r="AF1486">
        <v>396</v>
      </c>
      <c r="AG1486">
        <v>144636</v>
      </c>
      <c r="AH1486">
        <v>1792</v>
      </c>
      <c r="AI1486">
        <v>7</v>
      </c>
      <c r="AJ1486">
        <v>27</v>
      </c>
      <c r="AK1486">
        <v>173</v>
      </c>
      <c r="AM1486" s="23" t="s">
        <v>27</v>
      </c>
      <c r="AN1486" t="s">
        <v>788</v>
      </c>
      <c r="AO1486">
        <v>5375</v>
      </c>
      <c r="AQ1486" s="23">
        <v>377</v>
      </c>
      <c r="AR1486" s="29">
        <v>286</v>
      </c>
      <c r="AS1486" s="23">
        <v>75</v>
      </c>
    </row>
    <row r="1487" spans="13:45" x14ac:dyDescent="0.35">
      <c r="M1487"/>
      <c r="AC1487"/>
      <c r="AF1487">
        <v>396</v>
      </c>
      <c r="AG1487">
        <v>144636</v>
      </c>
      <c r="AH1487">
        <v>1792</v>
      </c>
      <c r="AI1487">
        <v>7</v>
      </c>
      <c r="AJ1487">
        <v>27</v>
      </c>
      <c r="AK1487">
        <v>173</v>
      </c>
      <c r="AM1487" s="23" t="s">
        <v>27</v>
      </c>
      <c r="AN1487" t="s">
        <v>788</v>
      </c>
      <c r="AO1487">
        <v>5376</v>
      </c>
      <c r="AQ1487" s="23">
        <v>377</v>
      </c>
      <c r="AR1487" s="29">
        <v>14</v>
      </c>
      <c r="AS1487" s="23">
        <v>74</v>
      </c>
    </row>
    <row r="1488" spans="13:45" x14ac:dyDescent="0.35">
      <c r="M1488"/>
      <c r="AC1488"/>
      <c r="AF1488">
        <v>396</v>
      </c>
      <c r="AG1488">
        <v>144636</v>
      </c>
      <c r="AH1488">
        <v>1792</v>
      </c>
      <c r="AI1488">
        <v>7</v>
      </c>
      <c r="AJ1488">
        <v>30</v>
      </c>
      <c r="AK1488">
        <v>173</v>
      </c>
      <c r="AM1488" s="23" t="s">
        <v>456</v>
      </c>
      <c r="AN1488" t="s">
        <v>712</v>
      </c>
      <c r="AO1488">
        <v>5387</v>
      </c>
      <c r="AQ1488" s="23">
        <v>385</v>
      </c>
      <c r="AR1488" s="29">
        <v>587</v>
      </c>
      <c r="AS1488" s="23">
        <v>16</v>
      </c>
    </row>
    <row r="1489" spans="13:46" x14ac:dyDescent="0.35">
      <c r="M1489"/>
      <c r="AC1489"/>
      <c r="AF1489">
        <v>396</v>
      </c>
      <c r="AG1489">
        <v>144636</v>
      </c>
      <c r="AH1489">
        <v>1792</v>
      </c>
      <c r="AI1489">
        <v>7</v>
      </c>
      <c r="AJ1489">
        <v>30</v>
      </c>
      <c r="AK1489">
        <v>173</v>
      </c>
      <c r="AM1489" s="23" t="s">
        <v>93</v>
      </c>
      <c r="AN1489" s="23" t="s">
        <v>701</v>
      </c>
      <c r="AO1489">
        <v>5395</v>
      </c>
      <c r="AQ1489" s="23">
        <v>408</v>
      </c>
      <c r="AR1489" s="29">
        <v>3497</v>
      </c>
      <c r="AS1489" s="23">
        <v>6</v>
      </c>
    </row>
    <row r="1490" spans="13:46" x14ac:dyDescent="0.35">
      <c r="M1490"/>
      <c r="AC1490"/>
      <c r="AF1490">
        <v>396</v>
      </c>
      <c r="AG1490">
        <v>144636</v>
      </c>
      <c r="AH1490">
        <v>1792</v>
      </c>
      <c r="AI1490">
        <v>7</v>
      </c>
      <c r="AJ1490">
        <v>31</v>
      </c>
      <c r="AK1490">
        <v>174</v>
      </c>
      <c r="AM1490" s="23" t="s">
        <v>567</v>
      </c>
      <c r="AO1490">
        <v>5396</v>
      </c>
      <c r="AQ1490" s="23">
        <v>353</v>
      </c>
      <c r="AR1490" s="29">
        <v>543</v>
      </c>
      <c r="AS1490" s="23">
        <v>94</v>
      </c>
    </row>
    <row r="1491" spans="13:46" x14ac:dyDescent="0.35">
      <c r="M1491"/>
      <c r="AC1491"/>
      <c r="AF1491">
        <v>396</v>
      </c>
      <c r="AG1491">
        <v>144639</v>
      </c>
      <c r="AH1491">
        <v>1792</v>
      </c>
      <c r="AI1491">
        <v>8</v>
      </c>
      <c r="AJ1491">
        <v>1</v>
      </c>
      <c r="AK1491">
        <v>175</v>
      </c>
      <c r="AL1491" t="s">
        <v>259</v>
      </c>
      <c r="AM1491" s="23" t="s">
        <v>27</v>
      </c>
      <c r="AN1491" t="s">
        <v>381</v>
      </c>
      <c r="AO1491">
        <v>5397</v>
      </c>
      <c r="AQ1491" s="23">
        <v>255</v>
      </c>
      <c r="AR1491" s="29">
        <v>40</v>
      </c>
      <c r="AS1491" s="23">
        <v>22</v>
      </c>
      <c r="AT1491" s="39"/>
    </row>
    <row r="1492" spans="13:46" x14ac:dyDescent="0.35">
      <c r="M1492"/>
      <c r="AC1492"/>
      <c r="AF1492">
        <v>396</v>
      </c>
      <c r="AG1492">
        <v>144639</v>
      </c>
      <c r="AH1492">
        <v>1792</v>
      </c>
      <c r="AI1492">
        <v>8</v>
      </c>
      <c r="AJ1492">
        <v>1</v>
      </c>
      <c r="AK1492">
        <v>175</v>
      </c>
      <c r="AM1492" s="23" t="s">
        <v>225</v>
      </c>
      <c r="AN1492" t="s">
        <v>226</v>
      </c>
      <c r="AO1492">
        <v>5398</v>
      </c>
      <c r="AQ1492" s="23">
        <v>251</v>
      </c>
      <c r="AR1492" s="29">
        <v>195</v>
      </c>
      <c r="AS1492" s="23">
        <v>4</v>
      </c>
    </row>
    <row r="1493" spans="13:46" x14ac:dyDescent="0.35">
      <c r="M1493"/>
      <c r="AC1493"/>
      <c r="AF1493">
        <v>396</v>
      </c>
      <c r="AG1493">
        <v>144639</v>
      </c>
      <c r="AH1493">
        <v>1792</v>
      </c>
      <c r="AI1493">
        <v>8</v>
      </c>
      <c r="AJ1493">
        <v>1</v>
      </c>
      <c r="AK1493">
        <v>175</v>
      </c>
      <c r="AL1493" t="s">
        <v>23</v>
      </c>
      <c r="AM1493" s="23" t="s">
        <v>173</v>
      </c>
      <c r="AN1493" t="s">
        <v>739</v>
      </c>
      <c r="AO1493">
        <v>5399</v>
      </c>
      <c r="AQ1493" s="23">
        <v>313</v>
      </c>
      <c r="AR1493" s="29">
        <v>592</v>
      </c>
      <c r="AS1493" s="23">
        <v>24</v>
      </c>
      <c r="AT1493" s="39"/>
    </row>
    <row r="1494" spans="13:46" x14ac:dyDescent="0.35">
      <c r="M1494"/>
      <c r="AC1494"/>
      <c r="AF1494">
        <v>396</v>
      </c>
      <c r="AG1494">
        <v>144639</v>
      </c>
      <c r="AH1494">
        <v>1792</v>
      </c>
      <c r="AI1494">
        <v>8</v>
      </c>
      <c r="AJ1494">
        <v>1</v>
      </c>
      <c r="AK1494">
        <v>175</v>
      </c>
      <c r="AM1494" s="23" t="s">
        <v>789</v>
      </c>
      <c r="AN1494" t="s">
        <v>790</v>
      </c>
      <c r="AO1494">
        <v>5400</v>
      </c>
      <c r="AQ1494" s="23">
        <v>403</v>
      </c>
      <c r="AR1494" s="29">
        <v>1800</v>
      </c>
    </row>
    <row r="1495" spans="13:46" x14ac:dyDescent="0.35">
      <c r="M1495"/>
      <c r="AC1495"/>
      <c r="AF1495">
        <v>396</v>
      </c>
      <c r="AG1495">
        <v>144639</v>
      </c>
      <c r="AH1495">
        <v>1792</v>
      </c>
      <c r="AI1495">
        <v>8</v>
      </c>
      <c r="AJ1495">
        <v>1</v>
      </c>
      <c r="AK1495">
        <v>175</v>
      </c>
      <c r="AM1495" s="23" t="s">
        <v>791</v>
      </c>
      <c r="AN1495" t="s">
        <v>792</v>
      </c>
      <c r="AO1495">
        <v>5401</v>
      </c>
      <c r="AQ1495" s="23">
        <v>404</v>
      </c>
      <c r="AR1495" s="29">
        <v>2700</v>
      </c>
    </row>
    <row r="1496" spans="13:46" x14ac:dyDescent="0.35">
      <c r="M1496"/>
      <c r="AC1496"/>
      <c r="AF1496">
        <v>396</v>
      </c>
      <c r="AG1496">
        <v>144639</v>
      </c>
      <c r="AH1496">
        <v>1792</v>
      </c>
      <c r="AI1496">
        <v>8</v>
      </c>
      <c r="AJ1496">
        <v>1</v>
      </c>
      <c r="AK1496">
        <v>175</v>
      </c>
      <c r="AM1496" s="23" t="s">
        <v>793</v>
      </c>
      <c r="AN1496" t="s">
        <v>794</v>
      </c>
      <c r="AO1496">
        <v>5402</v>
      </c>
      <c r="AQ1496" s="23">
        <v>404</v>
      </c>
      <c r="AR1496" s="29">
        <v>900</v>
      </c>
    </row>
    <row r="1497" spans="13:46" x14ac:dyDescent="0.35">
      <c r="M1497"/>
      <c r="AC1497"/>
      <c r="AF1497">
        <v>396</v>
      </c>
      <c r="AG1497">
        <v>144639</v>
      </c>
      <c r="AH1497">
        <v>1792</v>
      </c>
      <c r="AI1497">
        <v>8</v>
      </c>
      <c r="AJ1497">
        <v>2</v>
      </c>
      <c r="AK1497">
        <v>175</v>
      </c>
      <c r="AM1497" s="23" t="s">
        <v>306</v>
      </c>
      <c r="AN1497" t="s">
        <v>795</v>
      </c>
      <c r="AO1497">
        <v>5403</v>
      </c>
      <c r="AQ1497" s="23">
        <v>404</v>
      </c>
      <c r="AR1497" s="29">
        <v>160</v>
      </c>
      <c r="AS1497" s="23">
        <v>17</v>
      </c>
    </row>
    <row r="1498" spans="13:46" x14ac:dyDescent="0.35">
      <c r="M1498"/>
      <c r="AC1498"/>
      <c r="AF1498">
        <v>396</v>
      </c>
      <c r="AG1498">
        <v>144639</v>
      </c>
      <c r="AH1498">
        <v>1792</v>
      </c>
      <c r="AI1498">
        <v>8</v>
      </c>
      <c r="AJ1498">
        <v>2</v>
      </c>
      <c r="AK1498">
        <v>175</v>
      </c>
      <c r="AM1498" t="s">
        <v>35</v>
      </c>
      <c r="AN1498" t="s">
        <v>346</v>
      </c>
      <c r="AO1498">
        <v>5417</v>
      </c>
      <c r="AQ1498" s="23">
        <v>15</v>
      </c>
      <c r="AR1498" s="29">
        <v>1</v>
      </c>
      <c r="AS1498" s="23">
        <v>26</v>
      </c>
    </row>
    <row r="1499" spans="13:46" x14ac:dyDescent="0.35">
      <c r="M1499"/>
      <c r="AC1499"/>
      <c r="AF1499">
        <v>396</v>
      </c>
      <c r="AG1499">
        <v>144639</v>
      </c>
      <c r="AH1499">
        <v>1792</v>
      </c>
      <c r="AI1499">
        <v>8</v>
      </c>
      <c r="AJ1499">
        <v>2</v>
      </c>
      <c r="AK1499">
        <v>175</v>
      </c>
      <c r="AM1499" t="s">
        <v>35</v>
      </c>
      <c r="AN1499" t="s">
        <v>346</v>
      </c>
      <c r="AO1499">
        <v>5418</v>
      </c>
      <c r="AQ1499" s="23">
        <v>15</v>
      </c>
      <c r="AR1499" s="29">
        <v>44</v>
      </c>
      <c r="AS1499" s="23">
        <v>18</v>
      </c>
    </row>
    <row r="1500" spans="13:46" x14ac:dyDescent="0.35">
      <c r="M1500"/>
      <c r="AC1500"/>
      <c r="AF1500">
        <v>396</v>
      </c>
      <c r="AG1500">
        <v>144639</v>
      </c>
      <c r="AH1500">
        <v>1792</v>
      </c>
      <c r="AI1500">
        <v>8</v>
      </c>
      <c r="AJ1500">
        <v>3</v>
      </c>
      <c r="AK1500">
        <v>176</v>
      </c>
      <c r="AM1500" s="23" t="s">
        <v>597</v>
      </c>
      <c r="AN1500" t="s">
        <v>559</v>
      </c>
      <c r="AO1500">
        <v>5419</v>
      </c>
      <c r="AQ1500" s="23">
        <v>308</v>
      </c>
      <c r="AR1500" s="29">
        <v>113</v>
      </c>
      <c r="AS1500" s="23">
        <v>56</v>
      </c>
    </row>
    <row r="1501" spans="13:46" x14ac:dyDescent="0.35">
      <c r="M1501"/>
      <c r="AC1501"/>
      <c r="AF1501">
        <v>396</v>
      </c>
      <c r="AG1501">
        <v>144639</v>
      </c>
      <c r="AH1501">
        <v>1792</v>
      </c>
      <c r="AI1501">
        <v>8</v>
      </c>
      <c r="AJ1501">
        <v>3</v>
      </c>
      <c r="AK1501">
        <v>176</v>
      </c>
      <c r="AM1501" s="23" t="s">
        <v>324</v>
      </c>
      <c r="AN1501" t="s">
        <v>559</v>
      </c>
      <c r="AO1501">
        <v>5420</v>
      </c>
      <c r="AQ1501" s="23">
        <v>208</v>
      </c>
      <c r="AR1501" s="29">
        <v>38</v>
      </c>
      <c r="AS1501" s="23">
        <v>63</v>
      </c>
    </row>
    <row r="1502" spans="13:46" x14ac:dyDescent="0.35">
      <c r="M1502"/>
      <c r="AC1502"/>
      <c r="AF1502">
        <v>396</v>
      </c>
      <c r="AG1502">
        <v>144639</v>
      </c>
      <c r="AH1502">
        <v>1792</v>
      </c>
      <c r="AI1502">
        <v>8</v>
      </c>
      <c r="AJ1502">
        <v>4</v>
      </c>
      <c r="AK1502">
        <v>176</v>
      </c>
      <c r="AM1502" s="23" t="s">
        <v>85</v>
      </c>
      <c r="AN1502" t="s">
        <v>208</v>
      </c>
      <c r="AO1502">
        <v>5427</v>
      </c>
      <c r="AQ1502" s="23">
        <v>218</v>
      </c>
      <c r="AR1502" s="29">
        <v>176</v>
      </c>
      <c r="AS1502" s="23">
        <v>96</v>
      </c>
    </row>
    <row r="1503" spans="13:46" x14ac:dyDescent="0.35">
      <c r="M1503"/>
      <c r="AC1503"/>
      <c r="AF1503">
        <v>396</v>
      </c>
      <c r="AG1503">
        <v>144639</v>
      </c>
      <c r="AH1503">
        <v>1792</v>
      </c>
      <c r="AI1503">
        <v>8</v>
      </c>
      <c r="AJ1503">
        <v>4</v>
      </c>
      <c r="AK1503">
        <v>176</v>
      </c>
      <c r="AM1503" s="23" t="s">
        <v>185</v>
      </c>
      <c r="AN1503" t="s">
        <v>797</v>
      </c>
      <c r="AO1503">
        <v>5248</v>
      </c>
      <c r="AQ1503" s="23">
        <v>407</v>
      </c>
      <c r="AR1503" s="29">
        <v>2442</v>
      </c>
      <c r="AS1503" s="23">
        <v>14</v>
      </c>
    </row>
    <row r="1504" spans="13:46" x14ac:dyDescent="0.35">
      <c r="M1504"/>
      <c r="AC1504"/>
      <c r="AF1504">
        <v>396</v>
      </c>
      <c r="AG1504">
        <v>144639</v>
      </c>
      <c r="AH1504">
        <v>1792</v>
      </c>
      <c r="AI1504">
        <v>8</v>
      </c>
      <c r="AJ1504">
        <v>6</v>
      </c>
      <c r="AK1504">
        <v>176</v>
      </c>
      <c r="AL1504" t="s">
        <v>796</v>
      </c>
      <c r="AM1504" t="s">
        <v>571</v>
      </c>
      <c r="AN1504" t="s">
        <v>572</v>
      </c>
      <c r="AO1504">
        <v>5249</v>
      </c>
      <c r="AQ1504" s="23">
        <v>220</v>
      </c>
      <c r="AR1504" s="29">
        <v>412</v>
      </c>
      <c r="AS1504" s="23">
        <v>74</v>
      </c>
    </row>
    <row r="1505" spans="13:45" x14ac:dyDescent="0.35">
      <c r="M1505"/>
      <c r="AC1505"/>
      <c r="AF1505">
        <v>396</v>
      </c>
      <c r="AG1505">
        <v>144639</v>
      </c>
      <c r="AH1505">
        <v>1792</v>
      </c>
      <c r="AI1505">
        <v>8</v>
      </c>
      <c r="AJ1505">
        <v>6</v>
      </c>
      <c r="AK1505">
        <v>176</v>
      </c>
      <c r="AM1505" s="23" t="s">
        <v>27</v>
      </c>
      <c r="AN1505" t="s">
        <v>226</v>
      </c>
      <c r="AQ1505" s="23">
        <v>407</v>
      </c>
      <c r="AR1505" s="29">
        <v>4043</v>
      </c>
      <c r="AS1505" s="23">
        <v>22</v>
      </c>
    </row>
    <row r="1506" spans="13:45" x14ac:dyDescent="0.35">
      <c r="M1506"/>
      <c r="AC1506"/>
      <c r="AF1506">
        <v>396</v>
      </c>
      <c r="AG1506">
        <v>144639</v>
      </c>
      <c r="AH1506">
        <v>1792</v>
      </c>
      <c r="AI1506">
        <v>8</v>
      </c>
      <c r="AJ1506">
        <v>6</v>
      </c>
      <c r="AK1506">
        <v>176</v>
      </c>
      <c r="AM1506" s="23" t="s">
        <v>27</v>
      </c>
      <c r="AN1506" t="s">
        <v>552</v>
      </c>
      <c r="AO1506">
        <v>5445</v>
      </c>
      <c r="AQ1506" s="23">
        <v>409</v>
      </c>
      <c r="AR1506" s="29">
        <v>6476</v>
      </c>
      <c r="AS1506" s="23">
        <v>0</v>
      </c>
    </row>
    <row r="1507" spans="13:45" x14ac:dyDescent="0.35">
      <c r="M1507"/>
      <c r="AC1507"/>
      <c r="AF1507">
        <v>396</v>
      </c>
      <c r="AG1507">
        <v>144639</v>
      </c>
      <c r="AH1507">
        <v>1792</v>
      </c>
      <c r="AI1507">
        <v>8</v>
      </c>
      <c r="AJ1507">
        <v>6</v>
      </c>
      <c r="AK1507">
        <v>176</v>
      </c>
      <c r="AM1507" s="23" t="s">
        <v>104</v>
      </c>
      <c r="AN1507" t="s">
        <v>799</v>
      </c>
      <c r="AO1507">
        <v>5452</v>
      </c>
      <c r="AQ1507" s="23">
        <v>408</v>
      </c>
      <c r="AR1507" s="29">
        <v>23</v>
      </c>
      <c r="AS1507" s="23">
        <v>78</v>
      </c>
    </row>
    <row r="1508" spans="13:45" x14ac:dyDescent="0.35">
      <c r="M1508"/>
      <c r="AC1508"/>
      <c r="AF1508">
        <v>397</v>
      </c>
      <c r="AG1508">
        <v>144644</v>
      </c>
      <c r="AH1508">
        <v>1792</v>
      </c>
      <c r="AI1508">
        <v>8</v>
      </c>
      <c r="AJ1508">
        <v>8</v>
      </c>
      <c r="AK1508">
        <v>177</v>
      </c>
      <c r="AL1508" t="s">
        <v>798</v>
      </c>
      <c r="AM1508" s="23" t="s">
        <v>185</v>
      </c>
      <c r="AN1508" t="s">
        <v>800</v>
      </c>
      <c r="AO1508">
        <v>5456</v>
      </c>
      <c r="AQ1508" s="23">
        <v>273</v>
      </c>
      <c r="AR1508" s="29">
        <v>5905</v>
      </c>
      <c r="AS1508" s="23">
        <v>30</v>
      </c>
    </row>
    <row r="1509" spans="13:45" x14ac:dyDescent="0.35">
      <c r="M1509"/>
      <c r="AC1509"/>
      <c r="AF1509">
        <v>397</v>
      </c>
      <c r="AG1509">
        <v>144644</v>
      </c>
      <c r="AH1509">
        <v>1792</v>
      </c>
      <c r="AI1509">
        <v>8</v>
      </c>
      <c r="AJ1509">
        <v>9</v>
      </c>
      <c r="AK1509">
        <v>177</v>
      </c>
      <c r="AM1509" s="23" t="s">
        <v>24</v>
      </c>
      <c r="AN1509" t="s">
        <v>251</v>
      </c>
      <c r="AO1509">
        <v>5457</v>
      </c>
      <c r="AQ1509" s="23">
        <v>221</v>
      </c>
      <c r="AR1509" s="29">
        <v>36</v>
      </c>
      <c r="AS1509" s="23">
        <v>77</v>
      </c>
    </row>
    <row r="1510" spans="13:45" x14ac:dyDescent="0.35">
      <c r="M1510"/>
      <c r="AC1510"/>
      <c r="AF1510">
        <v>397</v>
      </c>
      <c r="AG1510">
        <v>144644</v>
      </c>
      <c r="AH1510">
        <v>1792</v>
      </c>
      <c r="AI1510">
        <v>8</v>
      </c>
      <c r="AJ1510">
        <v>9</v>
      </c>
      <c r="AK1510">
        <v>177</v>
      </c>
      <c r="AM1510" s="23" t="s">
        <v>567</v>
      </c>
      <c r="AN1510" s="23"/>
      <c r="AO1510">
        <v>5459</v>
      </c>
      <c r="AQ1510" s="23">
        <v>353</v>
      </c>
      <c r="AR1510" s="29">
        <v>2906</v>
      </c>
      <c r="AS1510" s="23">
        <v>40</v>
      </c>
    </row>
    <row r="1511" spans="13:45" x14ac:dyDescent="0.35">
      <c r="M1511"/>
      <c r="AC1511"/>
      <c r="AF1511">
        <v>397</v>
      </c>
      <c r="AG1511">
        <v>144644</v>
      </c>
      <c r="AH1511">
        <v>1792</v>
      </c>
      <c r="AI1511">
        <v>8</v>
      </c>
      <c r="AJ1511">
        <v>9</v>
      </c>
      <c r="AK1511">
        <v>177</v>
      </c>
      <c r="AM1511" s="23" t="s">
        <v>297</v>
      </c>
      <c r="AN1511" s="23" t="s">
        <v>453</v>
      </c>
      <c r="AO1511">
        <v>54561</v>
      </c>
      <c r="AQ1511" s="23">
        <v>84</v>
      </c>
      <c r="AR1511" s="29">
        <v>486</v>
      </c>
      <c r="AS1511" s="23">
        <v>0</v>
      </c>
    </row>
    <row r="1512" spans="13:45" x14ac:dyDescent="0.35">
      <c r="M1512"/>
      <c r="AC1512"/>
      <c r="AF1512">
        <v>397</v>
      </c>
      <c r="AG1512">
        <v>144644</v>
      </c>
      <c r="AH1512">
        <v>1792</v>
      </c>
      <c r="AI1512">
        <v>8</v>
      </c>
      <c r="AJ1512">
        <v>11</v>
      </c>
      <c r="AK1512">
        <v>178</v>
      </c>
      <c r="AM1512" t="s">
        <v>312</v>
      </c>
      <c r="AN1512" t="s">
        <v>293</v>
      </c>
      <c r="AO1512">
        <v>5462</v>
      </c>
      <c r="AQ1512" s="23">
        <v>21</v>
      </c>
      <c r="AR1512" s="29">
        <v>1942</v>
      </c>
      <c r="AS1512" s="23">
        <v>0</v>
      </c>
    </row>
    <row r="1513" spans="13:45" x14ac:dyDescent="0.35">
      <c r="M1513"/>
      <c r="AC1513"/>
      <c r="AF1513">
        <v>397</v>
      </c>
      <c r="AG1513">
        <v>144644</v>
      </c>
      <c r="AH1513">
        <v>1792</v>
      </c>
      <c r="AI1513">
        <v>8</v>
      </c>
      <c r="AJ1513">
        <v>13</v>
      </c>
      <c r="AK1513">
        <v>178</v>
      </c>
      <c r="AM1513" s="23" t="s">
        <v>53</v>
      </c>
      <c r="AN1513" s="23" t="s">
        <v>801</v>
      </c>
      <c r="AO1513">
        <v>5463</v>
      </c>
      <c r="AQ1513" s="23">
        <v>383</v>
      </c>
      <c r="AR1513" s="29">
        <v>1219</v>
      </c>
      <c r="AS1513" s="23">
        <v>0</v>
      </c>
    </row>
    <row r="1514" spans="13:45" x14ac:dyDescent="0.35">
      <c r="M1514"/>
      <c r="AC1514"/>
      <c r="AF1514">
        <v>397</v>
      </c>
      <c r="AG1514">
        <v>144644</v>
      </c>
      <c r="AH1514">
        <v>1792</v>
      </c>
      <c r="AI1514">
        <v>8</v>
      </c>
      <c r="AJ1514">
        <v>13</v>
      </c>
      <c r="AK1514">
        <v>178</v>
      </c>
      <c r="AM1514" s="23" t="s">
        <v>185</v>
      </c>
      <c r="AN1514" s="23" t="s">
        <v>218</v>
      </c>
      <c r="AO1514">
        <v>5465</v>
      </c>
      <c r="AQ1514" s="23">
        <v>402</v>
      </c>
      <c r="AR1514" s="29">
        <v>69</v>
      </c>
      <c r="AS1514" s="23">
        <v>2</v>
      </c>
    </row>
    <row r="1515" spans="13:45" x14ac:dyDescent="0.35">
      <c r="M1515"/>
      <c r="AC1515"/>
      <c r="AF1515">
        <v>397</v>
      </c>
      <c r="AG1515">
        <v>144644</v>
      </c>
      <c r="AH1515">
        <v>1792</v>
      </c>
      <c r="AI1515">
        <v>8</v>
      </c>
      <c r="AJ1515">
        <v>13</v>
      </c>
      <c r="AK1515">
        <v>178</v>
      </c>
      <c r="AM1515" s="23" t="s">
        <v>24</v>
      </c>
      <c r="AN1515" s="23" t="s">
        <v>630</v>
      </c>
      <c r="AO1515">
        <v>5467</v>
      </c>
      <c r="AQ1515" s="23">
        <v>38</v>
      </c>
      <c r="AR1515" s="29">
        <v>2565</v>
      </c>
      <c r="AS1515" s="23">
        <v>74</v>
      </c>
    </row>
    <row r="1516" spans="13:45" x14ac:dyDescent="0.35">
      <c r="M1516"/>
      <c r="AC1516"/>
      <c r="AF1516">
        <v>397</v>
      </c>
      <c r="AG1516">
        <v>144644</v>
      </c>
      <c r="AH1516">
        <v>1792</v>
      </c>
      <c r="AI1516">
        <v>8</v>
      </c>
      <c r="AJ1516">
        <v>15</v>
      </c>
      <c r="AK1516">
        <v>178</v>
      </c>
      <c r="AM1516" s="23" t="s">
        <v>153</v>
      </c>
      <c r="AO1516">
        <v>5468</v>
      </c>
      <c r="AQ1516" s="23">
        <v>24</v>
      </c>
      <c r="AR1516" s="29">
        <v>65</v>
      </c>
      <c r="AS1516" s="23">
        <v>96</v>
      </c>
    </row>
    <row r="1517" spans="13:45" x14ac:dyDescent="0.35">
      <c r="M1517"/>
      <c r="AC1517"/>
      <c r="AF1517">
        <v>397</v>
      </c>
      <c r="AG1517">
        <v>144644</v>
      </c>
      <c r="AH1517">
        <v>1792</v>
      </c>
      <c r="AI1517">
        <v>8</v>
      </c>
      <c r="AJ1517">
        <v>16</v>
      </c>
      <c r="AK1517">
        <v>178</v>
      </c>
      <c r="AM1517" s="23" t="s">
        <v>102</v>
      </c>
      <c r="AN1517" t="s">
        <v>699</v>
      </c>
      <c r="AO1517">
        <v>5469</v>
      </c>
      <c r="AQ1517" s="23">
        <v>332</v>
      </c>
      <c r="AR1517" s="29">
        <v>600</v>
      </c>
      <c r="AS1517" s="23">
        <v>0</v>
      </c>
    </row>
    <row r="1518" spans="13:45" x14ac:dyDescent="0.35">
      <c r="M1518"/>
      <c r="AC1518"/>
      <c r="AF1518">
        <v>397</v>
      </c>
      <c r="AG1518">
        <v>144644</v>
      </c>
      <c r="AH1518">
        <v>1792</v>
      </c>
      <c r="AI1518">
        <v>8</v>
      </c>
      <c r="AJ1518">
        <v>16</v>
      </c>
      <c r="AK1518">
        <v>178</v>
      </c>
      <c r="AM1518" t="s">
        <v>33</v>
      </c>
      <c r="AN1518" t="s">
        <v>201</v>
      </c>
      <c r="AO1518">
        <v>5475</v>
      </c>
      <c r="AQ1518" s="23">
        <v>324</v>
      </c>
      <c r="AR1518" s="29">
        <v>11</v>
      </c>
      <c r="AS1518" s="23">
        <v>20</v>
      </c>
    </row>
    <row r="1519" spans="13:45" x14ac:dyDescent="0.35">
      <c r="M1519"/>
      <c r="AC1519"/>
      <c r="AF1519">
        <v>397</v>
      </c>
      <c r="AG1519">
        <v>144644</v>
      </c>
      <c r="AH1519">
        <v>1792</v>
      </c>
      <c r="AI1519">
        <v>8</v>
      </c>
      <c r="AJ1519">
        <v>16</v>
      </c>
      <c r="AK1519">
        <v>178</v>
      </c>
      <c r="AM1519" s="23" t="s">
        <v>746</v>
      </c>
      <c r="AN1519" t="s">
        <v>747</v>
      </c>
      <c r="AO1519">
        <v>5477</v>
      </c>
      <c r="AQ1519" s="23">
        <v>294</v>
      </c>
      <c r="AR1519" s="29">
        <v>126</v>
      </c>
    </row>
    <row r="1520" spans="13:45" x14ac:dyDescent="0.35">
      <c r="M1520"/>
      <c r="AC1520"/>
      <c r="AF1520">
        <v>397</v>
      </c>
      <c r="AG1520">
        <v>144644</v>
      </c>
      <c r="AH1520">
        <v>1792</v>
      </c>
      <c r="AI1520">
        <v>8</v>
      </c>
      <c r="AJ1520">
        <v>17</v>
      </c>
      <c r="AK1520">
        <v>178</v>
      </c>
      <c r="AM1520" s="23" t="s">
        <v>746</v>
      </c>
      <c r="AN1520" t="s">
        <v>747</v>
      </c>
      <c r="AO1520">
        <v>5478</v>
      </c>
      <c r="AQ1520" s="23">
        <v>294</v>
      </c>
      <c r="AR1520" s="29">
        <v>126</v>
      </c>
    </row>
    <row r="1521" spans="13:46" x14ac:dyDescent="0.35">
      <c r="M1521"/>
      <c r="AC1521"/>
      <c r="AF1521">
        <v>397</v>
      </c>
      <c r="AG1521">
        <v>144644</v>
      </c>
      <c r="AH1521">
        <v>1792</v>
      </c>
      <c r="AI1521">
        <v>8</v>
      </c>
      <c r="AJ1521">
        <v>18</v>
      </c>
      <c r="AK1521">
        <v>179</v>
      </c>
      <c r="AM1521" s="23" t="s">
        <v>802</v>
      </c>
      <c r="AN1521" t="s">
        <v>101</v>
      </c>
      <c r="AO1521">
        <v>5483</v>
      </c>
      <c r="AQ1521" s="23">
        <v>410</v>
      </c>
      <c r="AR1521" s="29">
        <v>216</v>
      </c>
      <c r="AS1521" s="23">
        <v>0</v>
      </c>
    </row>
    <row r="1522" spans="13:46" x14ac:dyDescent="0.35">
      <c r="M1522"/>
      <c r="AC1522"/>
      <c r="AF1522">
        <v>397</v>
      </c>
      <c r="AG1522">
        <v>144644</v>
      </c>
      <c r="AH1522">
        <v>1792</v>
      </c>
      <c r="AI1522">
        <v>8</v>
      </c>
      <c r="AJ1522">
        <v>18</v>
      </c>
      <c r="AK1522">
        <v>179</v>
      </c>
      <c r="AM1522" s="23" t="s">
        <v>179</v>
      </c>
      <c r="AN1522" t="s">
        <v>724</v>
      </c>
      <c r="AO1522">
        <v>547</v>
      </c>
      <c r="AQ1522" s="23">
        <v>410</v>
      </c>
      <c r="AR1522" s="29">
        <v>71</v>
      </c>
      <c r="AS1522" s="23">
        <v>94</v>
      </c>
    </row>
    <row r="1523" spans="13:46" x14ac:dyDescent="0.35">
      <c r="M1523"/>
      <c r="AC1523"/>
      <c r="AF1523">
        <v>397</v>
      </c>
      <c r="AG1523">
        <v>144644</v>
      </c>
      <c r="AH1523">
        <v>1792</v>
      </c>
      <c r="AI1523">
        <v>8</v>
      </c>
      <c r="AJ1523">
        <v>20</v>
      </c>
      <c r="AK1523">
        <v>179</v>
      </c>
      <c r="AM1523" t="s">
        <v>228</v>
      </c>
      <c r="AN1523" t="s">
        <v>271</v>
      </c>
      <c r="AO1523">
        <v>5484</v>
      </c>
      <c r="AQ1523" s="23">
        <v>353</v>
      </c>
      <c r="AR1523" s="29">
        <v>1156</v>
      </c>
      <c r="AS1523" s="23">
        <v>36</v>
      </c>
    </row>
    <row r="1524" spans="13:46" x14ac:dyDescent="0.35">
      <c r="M1524"/>
      <c r="AC1524"/>
      <c r="AF1524">
        <v>397</v>
      </c>
      <c r="AG1524">
        <v>144644</v>
      </c>
      <c r="AH1524">
        <v>1792</v>
      </c>
      <c r="AI1524">
        <v>8</v>
      </c>
      <c r="AJ1524">
        <v>20</v>
      </c>
      <c r="AK1524">
        <v>179</v>
      </c>
      <c r="AM1524" s="23" t="s">
        <v>330</v>
      </c>
      <c r="AN1524" t="s">
        <v>803</v>
      </c>
      <c r="AO1524">
        <v>5485</v>
      </c>
      <c r="AQ1524" s="23">
        <v>410</v>
      </c>
      <c r="AR1524" s="29">
        <v>98</v>
      </c>
      <c r="AS1524" s="23">
        <v>77</v>
      </c>
    </row>
    <row r="1525" spans="13:46" x14ac:dyDescent="0.35">
      <c r="M1525"/>
      <c r="AC1525"/>
      <c r="AF1525">
        <v>397</v>
      </c>
      <c r="AG1525">
        <v>144644</v>
      </c>
      <c r="AH1525">
        <v>1792</v>
      </c>
      <c r="AI1525">
        <v>8</v>
      </c>
      <c r="AJ1525">
        <v>20</v>
      </c>
      <c r="AK1525">
        <v>179</v>
      </c>
      <c r="AM1525" s="23" t="s">
        <v>35</v>
      </c>
      <c r="AN1525" t="s">
        <v>572</v>
      </c>
      <c r="AO1525">
        <v>5486</v>
      </c>
      <c r="AQ1525" s="23">
        <v>175</v>
      </c>
      <c r="AR1525" s="29">
        <v>588</v>
      </c>
      <c r="AS1525" s="23">
        <v>54</v>
      </c>
      <c r="AT1525" s="39"/>
    </row>
    <row r="1526" spans="13:46" x14ac:dyDescent="0.35">
      <c r="M1526"/>
      <c r="AC1526"/>
      <c r="AF1526">
        <v>397</v>
      </c>
      <c r="AG1526">
        <v>144644</v>
      </c>
      <c r="AH1526">
        <v>1792</v>
      </c>
      <c r="AI1526">
        <v>8</v>
      </c>
      <c r="AJ1526">
        <v>20</v>
      </c>
      <c r="AK1526">
        <v>179</v>
      </c>
      <c r="AM1526" s="23" t="s">
        <v>27</v>
      </c>
      <c r="AN1526" t="s">
        <v>322</v>
      </c>
      <c r="AO1526">
        <v>5489</v>
      </c>
      <c r="AQ1526" s="23">
        <v>34</v>
      </c>
      <c r="AR1526" s="29">
        <v>286</v>
      </c>
      <c r="AS1526" s="23">
        <v>9</v>
      </c>
    </row>
    <row r="1527" spans="13:46" x14ac:dyDescent="0.35">
      <c r="M1527"/>
      <c r="AC1527"/>
      <c r="AF1527">
        <v>397</v>
      </c>
      <c r="AG1527">
        <v>144644</v>
      </c>
      <c r="AH1527">
        <v>1792</v>
      </c>
      <c r="AI1527">
        <v>8</v>
      </c>
      <c r="AJ1527">
        <v>20</v>
      </c>
      <c r="AK1527">
        <v>179</v>
      </c>
      <c r="AM1527" s="23" t="s">
        <v>185</v>
      </c>
      <c r="AN1527" t="s">
        <v>288</v>
      </c>
      <c r="AO1527">
        <v>5490</v>
      </c>
      <c r="AQ1527" s="23">
        <v>26</v>
      </c>
      <c r="AR1527" s="29">
        <v>2</v>
      </c>
      <c r="AS1527" s="23">
        <v>25</v>
      </c>
    </row>
    <row r="1528" spans="13:46" x14ac:dyDescent="0.35">
      <c r="M1528"/>
      <c r="AC1528"/>
      <c r="AF1528">
        <v>397</v>
      </c>
      <c r="AG1528">
        <v>144644</v>
      </c>
      <c r="AH1528">
        <v>1792</v>
      </c>
      <c r="AI1528">
        <v>8</v>
      </c>
      <c r="AJ1528">
        <v>22</v>
      </c>
      <c r="AK1528">
        <v>179</v>
      </c>
      <c r="AM1528" s="23" t="s">
        <v>465</v>
      </c>
      <c r="AN1528" t="s">
        <v>728</v>
      </c>
      <c r="AO1528">
        <v>5491</v>
      </c>
      <c r="AQ1528" s="23">
        <v>39</v>
      </c>
      <c r="AR1528" s="29">
        <v>483</v>
      </c>
      <c r="AS1528" s="23">
        <v>33</v>
      </c>
    </row>
    <row r="1529" spans="13:46" x14ac:dyDescent="0.35">
      <c r="M1529"/>
      <c r="AC1529"/>
      <c r="AF1529">
        <v>397</v>
      </c>
      <c r="AG1529">
        <v>144644</v>
      </c>
      <c r="AH1529">
        <v>1792</v>
      </c>
      <c r="AI1529">
        <v>8</v>
      </c>
      <c r="AJ1529">
        <v>22</v>
      </c>
      <c r="AK1529">
        <v>179</v>
      </c>
      <c r="AM1529" s="23" t="s">
        <v>317</v>
      </c>
      <c r="AN1529" t="s">
        <v>630</v>
      </c>
      <c r="AO1529">
        <v>5492</v>
      </c>
      <c r="AQ1529" s="23">
        <v>392</v>
      </c>
      <c r="AR1529" s="29">
        <v>215</v>
      </c>
      <c r="AS1529" s="23">
        <v>51</v>
      </c>
      <c r="AT1529" s="39"/>
    </row>
    <row r="1530" spans="13:46" x14ac:dyDescent="0.35">
      <c r="M1530"/>
      <c r="AC1530"/>
      <c r="AF1530">
        <v>397</v>
      </c>
      <c r="AG1530">
        <v>144644</v>
      </c>
      <c r="AH1530">
        <v>1792</v>
      </c>
      <c r="AI1530">
        <v>8</v>
      </c>
      <c r="AJ1530">
        <v>22</v>
      </c>
      <c r="AK1530">
        <v>179</v>
      </c>
      <c r="AM1530" s="23" t="s">
        <v>158</v>
      </c>
      <c r="AN1530" t="s">
        <v>157</v>
      </c>
      <c r="AO1530">
        <v>5499</v>
      </c>
      <c r="AQ1530" s="23">
        <v>207</v>
      </c>
      <c r="AR1530" s="29">
        <v>884</v>
      </c>
      <c r="AS1530" s="23">
        <v>64</v>
      </c>
    </row>
    <row r="1531" spans="13:46" x14ac:dyDescent="0.35">
      <c r="M1531"/>
      <c r="AC1531"/>
      <c r="AF1531">
        <v>397</v>
      </c>
      <c r="AG1531">
        <v>144644</v>
      </c>
      <c r="AH1531">
        <v>1792</v>
      </c>
      <c r="AI1531">
        <v>8</v>
      </c>
      <c r="AJ1531">
        <v>22</v>
      </c>
      <c r="AK1531">
        <v>179</v>
      </c>
      <c r="AM1531" s="23" t="s">
        <v>185</v>
      </c>
      <c r="AN1531" t="s">
        <v>800</v>
      </c>
      <c r="AO1531">
        <v>5508</v>
      </c>
      <c r="AQ1531" s="23">
        <v>273</v>
      </c>
      <c r="AR1531" s="29">
        <v>1389</v>
      </c>
      <c r="AS1531" s="23">
        <v>52</v>
      </c>
    </row>
    <row r="1532" spans="13:46" x14ac:dyDescent="0.35">
      <c r="M1532"/>
      <c r="AC1532"/>
      <c r="AF1532">
        <v>397</v>
      </c>
      <c r="AG1532">
        <v>144644</v>
      </c>
      <c r="AH1532">
        <v>1792</v>
      </c>
      <c r="AI1532">
        <v>8</v>
      </c>
      <c r="AJ1532">
        <v>23</v>
      </c>
      <c r="AK1532">
        <v>180</v>
      </c>
      <c r="AM1532" s="23" t="s">
        <v>185</v>
      </c>
      <c r="AN1532" t="s">
        <v>800</v>
      </c>
      <c r="AO1532">
        <v>5509</v>
      </c>
      <c r="AQ1532" s="23">
        <v>273</v>
      </c>
      <c r="AR1532" s="29">
        <v>1114</v>
      </c>
      <c r="AS1532" s="23">
        <v>82</v>
      </c>
    </row>
    <row r="1533" spans="13:46" x14ac:dyDescent="0.35">
      <c r="M1533"/>
      <c r="AC1533"/>
      <c r="AF1533">
        <v>397</v>
      </c>
      <c r="AG1533">
        <v>144644</v>
      </c>
      <c r="AH1533">
        <v>1792</v>
      </c>
      <c r="AI1533">
        <v>8</v>
      </c>
      <c r="AJ1533">
        <v>27</v>
      </c>
      <c r="AK1533">
        <v>180</v>
      </c>
      <c r="AM1533" s="23" t="s">
        <v>694</v>
      </c>
      <c r="AN1533" t="s">
        <v>804</v>
      </c>
      <c r="AO1533">
        <v>5521</v>
      </c>
      <c r="AQ1533" s="23">
        <v>413</v>
      </c>
      <c r="AR1533" s="29">
        <v>79</v>
      </c>
      <c r="AS1533" s="23">
        <v>41</v>
      </c>
    </row>
    <row r="1534" spans="13:46" x14ac:dyDescent="0.35">
      <c r="M1534"/>
      <c r="AC1534"/>
      <c r="AF1534">
        <v>397</v>
      </c>
      <c r="AG1534">
        <v>144644</v>
      </c>
      <c r="AH1534">
        <v>1792</v>
      </c>
      <c r="AI1534">
        <v>8</v>
      </c>
      <c r="AJ1534">
        <v>27</v>
      </c>
      <c r="AK1534">
        <v>180</v>
      </c>
      <c r="AM1534" s="23" t="s">
        <v>262</v>
      </c>
      <c r="AN1534" t="s">
        <v>805</v>
      </c>
      <c r="AO1534">
        <v>5529</v>
      </c>
      <c r="AQ1534" s="23">
        <v>150</v>
      </c>
      <c r="AR1534" s="29">
        <v>537</v>
      </c>
      <c r="AS1534" s="23">
        <v>70</v>
      </c>
    </row>
    <row r="1535" spans="13:46" x14ac:dyDescent="0.35">
      <c r="M1535"/>
      <c r="AC1535"/>
      <c r="AF1535">
        <v>397</v>
      </c>
      <c r="AG1535">
        <v>144644</v>
      </c>
      <c r="AH1535">
        <v>1792</v>
      </c>
      <c r="AI1535">
        <v>8</v>
      </c>
      <c r="AJ1535">
        <v>29</v>
      </c>
      <c r="AK1535">
        <v>181</v>
      </c>
      <c r="AM1535" s="23" t="s">
        <v>173</v>
      </c>
      <c r="AN1535" t="s">
        <v>739</v>
      </c>
      <c r="AO1535">
        <v>5530</v>
      </c>
      <c r="AQ1535" s="23">
        <v>313</v>
      </c>
      <c r="AR1535" s="29">
        <v>16</v>
      </c>
      <c r="AS1535" s="23">
        <v>28</v>
      </c>
    </row>
    <row r="1536" spans="13:46" x14ac:dyDescent="0.35">
      <c r="M1536"/>
      <c r="AC1536"/>
      <c r="AF1536">
        <v>397</v>
      </c>
      <c r="AG1536">
        <v>144644</v>
      </c>
      <c r="AH1536">
        <v>1792</v>
      </c>
      <c r="AI1536">
        <v>8</v>
      </c>
      <c r="AJ1536">
        <v>29</v>
      </c>
      <c r="AK1536">
        <v>181</v>
      </c>
      <c r="AM1536" s="23" t="s">
        <v>173</v>
      </c>
      <c r="AN1536" t="s">
        <v>739</v>
      </c>
      <c r="AO1536">
        <v>5531</v>
      </c>
      <c r="AQ1536" s="23">
        <v>313</v>
      </c>
      <c r="AR1536" s="29">
        <v>743</v>
      </c>
      <c r="AS1536" s="23">
        <v>5</v>
      </c>
    </row>
    <row r="1537" spans="13:45" x14ac:dyDescent="0.35">
      <c r="M1537"/>
      <c r="AC1537"/>
      <c r="AF1537">
        <v>397</v>
      </c>
      <c r="AG1537">
        <v>144644</v>
      </c>
      <c r="AH1537">
        <v>1792</v>
      </c>
      <c r="AI1537">
        <v>8</v>
      </c>
      <c r="AJ1537">
        <v>29</v>
      </c>
      <c r="AK1537">
        <v>181</v>
      </c>
      <c r="AM1537" s="23" t="s">
        <v>27</v>
      </c>
      <c r="AN1537" t="s">
        <v>381</v>
      </c>
      <c r="AO1537">
        <v>5533</v>
      </c>
      <c r="AQ1537" s="23">
        <v>255</v>
      </c>
      <c r="AR1537" s="29">
        <v>1425</v>
      </c>
      <c r="AS1537" s="23">
        <v>39</v>
      </c>
    </row>
    <row r="1538" spans="13:45" x14ac:dyDescent="0.35">
      <c r="M1538"/>
      <c r="AC1538"/>
      <c r="AF1538">
        <v>397</v>
      </c>
      <c r="AG1538">
        <v>144644</v>
      </c>
      <c r="AH1538">
        <v>1792</v>
      </c>
      <c r="AI1538">
        <v>8</v>
      </c>
      <c r="AJ1538">
        <v>29</v>
      </c>
      <c r="AK1538">
        <v>181</v>
      </c>
      <c r="AM1538" s="23" t="s">
        <v>185</v>
      </c>
      <c r="AN1538" t="s">
        <v>218</v>
      </c>
      <c r="AO1538">
        <v>5534</v>
      </c>
      <c r="AQ1538" s="23">
        <v>402</v>
      </c>
      <c r="AR1538" s="29">
        <v>20</v>
      </c>
      <c r="AS1538" s="23">
        <v>64</v>
      </c>
    </row>
    <row r="1539" spans="13:45" x14ac:dyDescent="0.35">
      <c r="M1539"/>
      <c r="AC1539"/>
      <c r="AF1539">
        <v>397</v>
      </c>
      <c r="AG1539">
        <v>144644</v>
      </c>
      <c r="AH1539">
        <v>1792</v>
      </c>
      <c r="AI1539">
        <v>9</v>
      </c>
      <c r="AJ1539">
        <v>3</v>
      </c>
      <c r="AK1539">
        <v>182</v>
      </c>
      <c r="AL1539" t="s">
        <v>23</v>
      </c>
      <c r="AM1539" s="23" t="s">
        <v>185</v>
      </c>
      <c r="AN1539" t="s">
        <v>218</v>
      </c>
      <c r="AO1539">
        <v>5535</v>
      </c>
      <c r="AQ1539" s="23">
        <v>402</v>
      </c>
      <c r="AR1539" s="29">
        <v>433</v>
      </c>
      <c r="AS1539" s="23">
        <v>38</v>
      </c>
    </row>
    <row r="1540" spans="13:45" x14ac:dyDescent="0.35">
      <c r="M1540"/>
      <c r="AC1540"/>
      <c r="AF1540">
        <v>397</v>
      </c>
      <c r="AG1540">
        <v>144644</v>
      </c>
      <c r="AH1540">
        <v>1792</v>
      </c>
      <c r="AI1540">
        <v>9</v>
      </c>
      <c r="AJ1540">
        <v>3</v>
      </c>
      <c r="AK1540">
        <v>182</v>
      </c>
      <c r="AM1540" s="23" t="s">
        <v>173</v>
      </c>
      <c r="AN1540" t="s">
        <v>739</v>
      </c>
      <c r="AO1540">
        <v>5536</v>
      </c>
      <c r="AQ1540" s="23">
        <v>313</v>
      </c>
      <c r="AR1540" s="29">
        <v>335</v>
      </c>
      <c r="AS1540" s="23">
        <v>93</v>
      </c>
    </row>
    <row r="1541" spans="13:45" x14ac:dyDescent="0.35">
      <c r="M1541"/>
      <c r="AC1541"/>
      <c r="AF1541">
        <v>397</v>
      </c>
      <c r="AG1541">
        <v>144644</v>
      </c>
      <c r="AH1541">
        <v>1792</v>
      </c>
      <c r="AI1541">
        <v>9</v>
      </c>
      <c r="AJ1541">
        <v>3</v>
      </c>
      <c r="AK1541">
        <v>182</v>
      </c>
      <c r="AM1541" s="23" t="s">
        <v>27</v>
      </c>
      <c r="AN1541" t="s">
        <v>806</v>
      </c>
      <c r="AO1541">
        <v>5545</v>
      </c>
      <c r="AQ1541" s="23">
        <v>415</v>
      </c>
      <c r="AR1541" s="29">
        <v>710</v>
      </c>
      <c r="AS1541" s="23">
        <v>65</v>
      </c>
    </row>
    <row r="1542" spans="13:45" x14ac:dyDescent="0.35">
      <c r="M1542"/>
      <c r="AC1542"/>
      <c r="AF1542">
        <v>397</v>
      </c>
      <c r="AG1542">
        <v>144644</v>
      </c>
      <c r="AH1542">
        <v>1792</v>
      </c>
      <c r="AI1542">
        <v>9</v>
      </c>
      <c r="AJ1542">
        <v>3</v>
      </c>
      <c r="AK1542">
        <v>182</v>
      </c>
      <c r="AM1542" t="s">
        <v>228</v>
      </c>
      <c r="AN1542" t="s">
        <v>271</v>
      </c>
      <c r="AO1542">
        <v>5546</v>
      </c>
      <c r="AQ1542" s="23">
        <v>353</v>
      </c>
      <c r="AR1542" s="29">
        <v>1696</v>
      </c>
      <c r="AS1542" s="23">
        <v>75</v>
      </c>
    </row>
    <row r="1543" spans="13:45" x14ac:dyDescent="0.35">
      <c r="M1543"/>
      <c r="AC1543"/>
      <c r="AF1543">
        <v>397</v>
      </c>
      <c r="AG1543">
        <v>144644</v>
      </c>
      <c r="AH1543">
        <v>1792</v>
      </c>
      <c r="AI1543">
        <v>9</v>
      </c>
      <c r="AJ1543">
        <v>5</v>
      </c>
      <c r="AK1543">
        <v>182</v>
      </c>
      <c r="AM1543" t="s">
        <v>228</v>
      </c>
      <c r="AN1543" t="s">
        <v>271</v>
      </c>
      <c r="AO1543">
        <v>5547</v>
      </c>
      <c r="AQ1543" s="23">
        <v>353</v>
      </c>
      <c r="AR1543" s="29">
        <v>3961</v>
      </c>
      <c r="AS1543" s="23">
        <v>79</v>
      </c>
    </row>
    <row r="1544" spans="13:45" x14ac:dyDescent="0.35">
      <c r="M1544"/>
      <c r="AC1544"/>
      <c r="AF1544">
        <v>397</v>
      </c>
      <c r="AG1544">
        <v>144644</v>
      </c>
      <c r="AH1544">
        <v>1792</v>
      </c>
      <c r="AI1544">
        <v>9</v>
      </c>
      <c r="AJ1544">
        <v>6</v>
      </c>
      <c r="AK1544">
        <v>182</v>
      </c>
      <c r="AM1544" s="23" t="s">
        <v>807</v>
      </c>
      <c r="AN1544" t="s">
        <v>808</v>
      </c>
      <c r="AO1544">
        <v>5554</v>
      </c>
      <c r="AQ1544" s="23">
        <v>416</v>
      </c>
      <c r="AR1544" s="29">
        <v>242</v>
      </c>
      <c r="AS1544" s="23">
        <v>55</v>
      </c>
    </row>
    <row r="1545" spans="13:45" x14ac:dyDescent="0.35">
      <c r="M1545"/>
      <c r="AC1545"/>
      <c r="AF1545">
        <v>398</v>
      </c>
      <c r="AG1545">
        <v>144707</v>
      </c>
      <c r="AH1545">
        <v>1792</v>
      </c>
      <c r="AI1545">
        <v>9</v>
      </c>
      <c r="AJ1545">
        <v>6</v>
      </c>
      <c r="AK1545">
        <v>182</v>
      </c>
      <c r="AM1545" s="23" t="s">
        <v>53</v>
      </c>
      <c r="AN1545" s="23" t="s">
        <v>801</v>
      </c>
      <c r="AO1545">
        <v>5561</v>
      </c>
      <c r="AQ1545" s="23">
        <v>383</v>
      </c>
      <c r="AR1545" s="29">
        <v>15000</v>
      </c>
    </row>
    <row r="1546" spans="13:45" x14ac:dyDescent="0.35">
      <c r="M1546"/>
      <c r="AC1546"/>
      <c r="AF1546">
        <v>398</v>
      </c>
      <c r="AG1546">
        <v>144707</v>
      </c>
      <c r="AH1546">
        <v>1792</v>
      </c>
      <c r="AI1546">
        <v>9</v>
      </c>
      <c r="AJ1546">
        <v>6</v>
      </c>
      <c r="AK1546">
        <v>183</v>
      </c>
      <c r="AM1546" s="23" t="s">
        <v>809</v>
      </c>
      <c r="AN1546" t="s">
        <v>810</v>
      </c>
      <c r="AO1546">
        <v>5563</v>
      </c>
      <c r="AQ1546" s="23">
        <v>417</v>
      </c>
      <c r="AR1546" s="29">
        <v>46</v>
      </c>
      <c r="AS1546" s="23">
        <v>92</v>
      </c>
    </row>
    <row r="1547" spans="13:45" x14ac:dyDescent="0.35">
      <c r="M1547"/>
      <c r="AC1547"/>
      <c r="AF1547">
        <v>398</v>
      </c>
      <c r="AG1547">
        <v>144707</v>
      </c>
      <c r="AH1547">
        <v>1792</v>
      </c>
      <c r="AI1547">
        <v>9</v>
      </c>
      <c r="AJ1547">
        <v>8</v>
      </c>
      <c r="AK1547">
        <v>183</v>
      </c>
      <c r="AM1547" s="23" t="s">
        <v>729</v>
      </c>
      <c r="AN1547" t="s">
        <v>521</v>
      </c>
      <c r="AO1547">
        <v>5564</v>
      </c>
      <c r="AQ1547" s="23">
        <v>161</v>
      </c>
      <c r="AR1547" s="29">
        <v>1136</v>
      </c>
      <c r="AS1547" s="23">
        <v>77</v>
      </c>
    </row>
    <row r="1548" spans="13:45" x14ac:dyDescent="0.35">
      <c r="M1548"/>
      <c r="AC1548"/>
      <c r="AF1548">
        <v>398</v>
      </c>
      <c r="AG1548">
        <v>144707</v>
      </c>
      <c r="AH1548">
        <v>1792</v>
      </c>
      <c r="AI1548">
        <v>9</v>
      </c>
      <c r="AJ1548">
        <v>8</v>
      </c>
      <c r="AK1548">
        <v>183</v>
      </c>
      <c r="AM1548" s="23" t="s">
        <v>104</v>
      </c>
      <c r="AN1548" t="s">
        <v>435</v>
      </c>
      <c r="AO1548">
        <v>5565</v>
      </c>
      <c r="AQ1548" s="23">
        <v>340</v>
      </c>
      <c r="AR1548" s="29">
        <v>497</v>
      </c>
      <c r="AS1548" s="23">
        <v>67</v>
      </c>
    </row>
    <row r="1549" spans="13:45" x14ac:dyDescent="0.35">
      <c r="M1549"/>
      <c r="AC1549"/>
      <c r="AF1549">
        <v>398</v>
      </c>
      <c r="AG1549">
        <v>144707</v>
      </c>
      <c r="AH1549">
        <v>1792</v>
      </c>
      <c r="AI1549">
        <v>9</v>
      </c>
      <c r="AJ1549">
        <v>8</v>
      </c>
      <c r="AK1549">
        <v>183</v>
      </c>
      <c r="AM1549" s="23" t="s">
        <v>24</v>
      </c>
      <c r="AN1549" t="s">
        <v>630</v>
      </c>
      <c r="AO1549">
        <v>5566</v>
      </c>
      <c r="AQ1549" s="23">
        <v>38</v>
      </c>
      <c r="AR1549" s="29">
        <v>349</v>
      </c>
      <c r="AS1549" s="23">
        <v>24</v>
      </c>
    </row>
    <row r="1550" spans="13:45" x14ac:dyDescent="0.35">
      <c r="M1550"/>
      <c r="AC1550"/>
      <c r="AF1550">
        <v>398</v>
      </c>
      <c r="AG1550">
        <v>144707</v>
      </c>
      <c r="AH1550">
        <v>1792</v>
      </c>
      <c r="AI1550">
        <v>9</v>
      </c>
      <c r="AJ1550">
        <v>8</v>
      </c>
      <c r="AK1550">
        <v>183</v>
      </c>
      <c r="AM1550" s="23" t="s">
        <v>33</v>
      </c>
      <c r="AN1550" t="s">
        <v>743</v>
      </c>
      <c r="AO1550">
        <v>5567</v>
      </c>
      <c r="AQ1550" s="23">
        <v>369</v>
      </c>
      <c r="AR1550" s="29">
        <v>321</v>
      </c>
      <c r="AS1550" s="23">
        <v>91</v>
      </c>
    </row>
    <row r="1551" spans="13:45" x14ac:dyDescent="0.35">
      <c r="M1551"/>
      <c r="AC1551"/>
      <c r="AF1551">
        <v>398</v>
      </c>
      <c r="AG1551">
        <v>144707</v>
      </c>
      <c r="AH1551">
        <v>1792</v>
      </c>
      <c r="AI1551">
        <v>9</v>
      </c>
      <c r="AJ1551">
        <v>8</v>
      </c>
      <c r="AK1551">
        <v>183</v>
      </c>
      <c r="AM1551" t="s">
        <v>228</v>
      </c>
      <c r="AN1551" t="s">
        <v>271</v>
      </c>
      <c r="AO1551">
        <v>5568</v>
      </c>
      <c r="AQ1551" s="23">
        <v>353</v>
      </c>
      <c r="AR1551" s="29">
        <v>2117</v>
      </c>
      <c r="AS1551" s="23">
        <v>12</v>
      </c>
    </row>
    <row r="1552" spans="13:45" x14ac:dyDescent="0.35">
      <c r="M1552"/>
      <c r="AC1552"/>
      <c r="AF1552">
        <v>398</v>
      </c>
      <c r="AG1552">
        <v>144707</v>
      </c>
      <c r="AH1552">
        <v>1792</v>
      </c>
      <c r="AI1552">
        <v>9</v>
      </c>
      <c r="AJ1552">
        <v>8</v>
      </c>
      <c r="AK1552">
        <v>183</v>
      </c>
      <c r="AM1552" s="23" t="s">
        <v>317</v>
      </c>
      <c r="AN1552" t="s">
        <v>630</v>
      </c>
      <c r="AO1552">
        <v>5569</v>
      </c>
      <c r="AQ1552" s="23">
        <v>392</v>
      </c>
      <c r="AR1552" s="29">
        <v>5000</v>
      </c>
      <c r="AS1552" s="23">
        <v>0</v>
      </c>
    </row>
    <row r="1553" spans="13:45" x14ac:dyDescent="0.35">
      <c r="M1553"/>
      <c r="AC1553"/>
      <c r="AF1553">
        <v>398</v>
      </c>
      <c r="AG1553">
        <v>144707</v>
      </c>
      <c r="AH1553">
        <v>1792</v>
      </c>
      <c r="AI1553">
        <v>9</v>
      </c>
      <c r="AJ1553">
        <v>8</v>
      </c>
      <c r="AK1553">
        <v>183</v>
      </c>
      <c r="AM1553" t="s">
        <v>228</v>
      </c>
      <c r="AN1553" t="s">
        <v>271</v>
      </c>
      <c r="AO1553">
        <v>5570</v>
      </c>
      <c r="AQ1553" s="23">
        <v>418</v>
      </c>
      <c r="AR1553" s="29">
        <v>530</v>
      </c>
      <c r="AS1553" s="23">
        <v>0</v>
      </c>
    </row>
    <row r="1554" spans="13:45" x14ac:dyDescent="0.35">
      <c r="M1554"/>
      <c r="AC1554"/>
      <c r="AF1554">
        <v>398</v>
      </c>
      <c r="AG1554">
        <v>144707</v>
      </c>
      <c r="AH1554">
        <v>1792</v>
      </c>
      <c r="AI1554">
        <v>9</v>
      </c>
      <c r="AJ1554">
        <v>8</v>
      </c>
      <c r="AK1554">
        <v>183</v>
      </c>
      <c r="AM1554" t="s">
        <v>228</v>
      </c>
      <c r="AN1554" t="s">
        <v>271</v>
      </c>
      <c r="AO1554">
        <v>5582</v>
      </c>
      <c r="AQ1554" s="23">
        <v>418</v>
      </c>
      <c r="AR1554" s="29">
        <v>1632</v>
      </c>
      <c r="AS1554" s="23">
        <v>68</v>
      </c>
    </row>
    <row r="1555" spans="13:45" x14ac:dyDescent="0.35">
      <c r="M1555"/>
      <c r="AC1555"/>
      <c r="AF1555">
        <v>398</v>
      </c>
      <c r="AG1555">
        <v>144707</v>
      </c>
      <c r="AH1555">
        <v>1792</v>
      </c>
      <c r="AI1555">
        <v>9</v>
      </c>
      <c r="AJ1555">
        <v>8</v>
      </c>
      <c r="AK1555">
        <v>184</v>
      </c>
      <c r="AM1555" s="23" t="s">
        <v>24</v>
      </c>
      <c r="AN1555" t="s">
        <v>811</v>
      </c>
      <c r="AO1555">
        <v>5583</v>
      </c>
      <c r="AQ1555" s="23">
        <v>419</v>
      </c>
      <c r="AR1555" s="29">
        <v>45</v>
      </c>
      <c r="AS1555" s="23">
        <v>1</v>
      </c>
    </row>
    <row r="1556" spans="13:45" x14ac:dyDescent="0.35">
      <c r="M1556"/>
      <c r="AC1556"/>
      <c r="AF1556">
        <v>398</v>
      </c>
      <c r="AG1556">
        <v>144707</v>
      </c>
      <c r="AH1556">
        <v>1792</v>
      </c>
      <c r="AI1556">
        <v>9</v>
      </c>
      <c r="AJ1556">
        <v>10</v>
      </c>
      <c r="AK1556">
        <v>184</v>
      </c>
      <c r="AM1556" s="23" t="s">
        <v>24</v>
      </c>
      <c r="AN1556" t="s">
        <v>811</v>
      </c>
      <c r="AO1556">
        <v>5583</v>
      </c>
      <c r="AQ1556" s="23">
        <v>419</v>
      </c>
      <c r="AR1556" s="29">
        <v>700</v>
      </c>
      <c r="AS1556" s="23">
        <v>48</v>
      </c>
    </row>
    <row r="1557" spans="13:45" x14ac:dyDescent="0.35">
      <c r="M1557"/>
      <c r="AC1557"/>
      <c r="AF1557">
        <v>398</v>
      </c>
      <c r="AG1557">
        <v>144707</v>
      </c>
      <c r="AH1557">
        <v>1792</v>
      </c>
      <c r="AI1557">
        <v>9</v>
      </c>
      <c r="AJ1557">
        <v>10</v>
      </c>
      <c r="AK1557">
        <v>185</v>
      </c>
      <c r="AM1557" s="23" t="s">
        <v>330</v>
      </c>
      <c r="AN1557" t="s">
        <v>83</v>
      </c>
      <c r="AO1557">
        <v>5585</v>
      </c>
      <c r="AQ1557" s="23">
        <v>272</v>
      </c>
      <c r="AR1557" s="29">
        <v>119</v>
      </c>
      <c r="AS1557" s="23">
        <v>75</v>
      </c>
    </row>
    <row r="1558" spans="13:45" x14ac:dyDescent="0.35">
      <c r="M1558"/>
      <c r="AC1558"/>
      <c r="AF1558">
        <v>398</v>
      </c>
      <c r="AG1558">
        <v>144707</v>
      </c>
      <c r="AH1558">
        <v>1792</v>
      </c>
      <c r="AI1558">
        <v>9</v>
      </c>
      <c r="AJ1558">
        <v>10</v>
      </c>
      <c r="AK1558">
        <v>185</v>
      </c>
      <c r="AM1558" s="23" t="s">
        <v>30</v>
      </c>
      <c r="AN1558" t="s">
        <v>413</v>
      </c>
      <c r="AO1558">
        <v>5586</v>
      </c>
      <c r="AQ1558" s="23">
        <v>99</v>
      </c>
      <c r="AR1558" s="29">
        <v>97</v>
      </c>
      <c r="AS1558" s="23">
        <v>96</v>
      </c>
    </row>
    <row r="1559" spans="13:45" x14ac:dyDescent="0.35">
      <c r="M1559"/>
      <c r="AC1559"/>
      <c r="AF1559">
        <v>398</v>
      </c>
      <c r="AG1559">
        <v>144707</v>
      </c>
      <c r="AH1559">
        <v>1792</v>
      </c>
      <c r="AI1559">
        <v>9</v>
      </c>
      <c r="AJ1559">
        <v>11</v>
      </c>
      <c r="AK1559">
        <v>185</v>
      </c>
      <c r="AM1559" t="s">
        <v>312</v>
      </c>
      <c r="AN1559" t="s">
        <v>293</v>
      </c>
      <c r="AO1559">
        <v>5587</v>
      </c>
      <c r="AQ1559" s="23">
        <v>414</v>
      </c>
      <c r="AR1559" s="29">
        <v>581</v>
      </c>
      <c r="AS1559" s="23">
        <v>43</v>
      </c>
    </row>
    <row r="1560" spans="13:45" x14ac:dyDescent="0.35">
      <c r="M1560"/>
      <c r="AC1560"/>
      <c r="AF1560">
        <v>398</v>
      </c>
      <c r="AG1560">
        <v>144707</v>
      </c>
      <c r="AH1560">
        <v>1792</v>
      </c>
      <c r="AI1560">
        <v>9</v>
      </c>
      <c r="AJ1560">
        <v>11</v>
      </c>
      <c r="AK1560">
        <v>185</v>
      </c>
      <c r="AM1560" s="23" t="s">
        <v>465</v>
      </c>
      <c r="AN1560" t="s">
        <v>728</v>
      </c>
      <c r="AO1560">
        <v>5588</v>
      </c>
      <c r="AQ1560" s="23">
        <v>39</v>
      </c>
      <c r="AR1560" s="29">
        <v>1304</v>
      </c>
      <c r="AS1560" s="23">
        <v>76</v>
      </c>
    </row>
    <row r="1561" spans="13:45" x14ac:dyDescent="0.35">
      <c r="M1561"/>
      <c r="AC1561"/>
      <c r="AF1561">
        <v>398</v>
      </c>
      <c r="AG1561">
        <v>144707</v>
      </c>
      <c r="AH1561">
        <v>1792</v>
      </c>
      <c r="AI1561">
        <v>9</v>
      </c>
      <c r="AJ1561">
        <v>11</v>
      </c>
      <c r="AK1561">
        <v>185</v>
      </c>
      <c r="AM1561" s="23" t="s">
        <v>465</v>
      </c>
      <c r="AN1561" t="s">
        <v>728</v>
      </c>
      <c r="AO1561">
        <v>5589</v>
      </c>
      <c r="AQ1561" s="23">
        <v>39</v>
      </c>
      <c r="AR1561" s="29">
        <v>53</v>
      </c>
      <c r="AS1561" s="23">
        <v>13</v>
      </c>
    </row>
    <row r="1562" spans="13:45" x14ac:dyDescent="0.35">
      <c r="M1562"/>
      <c r="AC1562"/>
      <c r="AF1562">
        <v>398</v>
      </c>
      <c r="AG1562">
        <v>144707</v>
      </c>
      <c r="AH1562">
        <v>1792</v>
      </c>
      <c r="AI1562">
        <v>9</v>
      </c>
      <c r="AJ1562">
        <v>11</v>
      </c>
      <c r="AK1562">
        <v>185</v>
      </c>
      <c r="AM1562" s="23" t="s">
        <v>809</v>
      </c>
      <c r="AN1562" t="s">
        <v>810</v>
      </c>
      <c r="AO1562">
        <v>5594</v>
      </c>
      <c r="AQ1562" s="23">
        <v>417</v>
      </c>
      <c r="AR1562" s="29">
        <v>24</v>
      </c>
      <c r="AS1562" s="23">
        <v>12</v>
      </c>
    </row>
    <row r="1563" spans="13:45" x14ac:dyDescent="0.35">
      <c r="M1563"/>
      <c r="AC1563"/>
      <c r="AF1563">
        <v>398</v>
      </c>
      <c r="AG1563">
        <v>144707</v>
      </c>
      <c r="AH1563">
        <v>1792</v>
      </c>
      <c r="AI1563">
        <v>9</v>
      </c>
      <c r="AJ1563">
        <v>11</v>
      </c>
      <c r="AK1563">
        <v>185</v>
      </c>
      <c r="AM1563" s="23" t="s">
        <v>24</v>
      </c>
      <c r="AN1563" t="s">
        <v>413</v>
      </c>
      <c r="AO1563">
        <v>5595</v>
      </c>
      <c r="AQ1563" s="23">
        <v>306</v>
      </c>
      <c r="AR1563" s="29">
        <v>18</v>
      </c>
      <c r="AS1563" s="23">
        <v>25</v>
      </c>
    </row>
    <row r="1564" spans="13:45" x14ac:dyDescent="0.35">
      <c r="M1564"/>
      <c r="AC1564"/>
      <c r="AF1564">
        <v>398</v>
      </c>
      <c r="AG1564">
        <v>144707</v>
      </c>
      <c r="AH1564">
        <v>1792</v>
      </c>
      <c r="AI1564">
        <v>9</v>
      </c>
      <c r="AJ1564">
        <v>11</v>
      </c>
      <c r="AK1564">
        <v>185</v>
      </c>
      <c r="AM1564" s="23" t="s">
        <v>26</v>
      </c>
      <c r="AN1564" t="s">
        <v>121</v>
      </c>
      <c r="AO1564">
        <v>5596</v>
      </c>
      <c r="AQ1564" s="23">
        <v>85</v>
      </c>
      <c r="AR1564" s="29">
        <v>308</v>
      </c>
      <c r="AS1564" s="23">
        <v>53</v>
      </c>
    </row>
    <row r="1565" spans="13:45" x14ac:dyDescent="0.35">
      <c r="M1565"/>
      <c r="AC1565"/>
      <c r="AF1565">
        <v>398</v>
      </c>
      <c r="AG1565">
        <v>144710</v>
      </c>
      <c r="AH1565">
        <v>1792</v>
      </c>
      <c r="AI1565">
        <v>9</v>
      </c>
      <c r="AJ1565">
        <v>11</v>
      </c>
      <c r="AK1565">
        <v>185</v>
      </c>
      <c r="AM1565" s="23" t="s">
        <v>567</v>
      </c>
      <c r="AO1565">
        <v>5599</v>
      </c>
      <c r="AQ1565" s="23">
        <v>353</v>
      </c>
      <c r="AR1565" s="29">
        <v>128</v>
      </c>
      <c r="AS1565" s="23">
        <v>0</v>
      </c>
    </row>
    <row r="1566" spans="13:45" x14ac:dyDescent="0.35">
      <c r="M1566"/>
      <c r="AC1566"/>
      <c r="AF1566">
        <v>398</v>
      </c>
      <c r="AG1566">
        <v>144710</v>
      </c>
      <c r="AH1566">
        <v>1792</v>
      </c>
      <c r="AI1566">
        <v>9</v>
      </c>
      <c r="AJ1566">
        <v>11</v>
      </c>
      <c r="AK1566">
        <v>185</v>
      </c>
      <c r="AM1566" s="23" t="s">
        <v>284</v>
      </c>
      <c r="AN1566" t="s">
        <v>596</v>
      </c>
      <c r="AO1566">
        <v>5604</v>
      </c>
      <c r="AQ1566" s="23">
        <v>111</v>
      </c>
      <c r="AR1566" s="29">
        <v>390</v>
      </c>
      <c r="AS1566" s="23">
        <v>13</v>
      </c>
    </row>
    <row r="1567" spans="13:45" x14ac:dyDescent="0.35">
      <c r="M1567"/>
      <c r="AC1567"/>
      <c r="AF1567">
        <v>398</v>
      </c>
      <c r="AG1567">
        <v>144710</v>
      </c>
      <c r="AH1567">
        <v>1792</v>
      </c>
      <c r="AI1567">
        <v>9</v>
      </c>
      <c r="AJ1567">
        <v>11</v>
      </c>
      <c r="AK1567">
        <v>185</v>
      </c>
      <c r="AM1567" s="23" t="s">
        <v>185</v>
      </c>
      <c r="AN1567" t="s">
        <v>288</v>
      </c>
      <c r="AO1567">
        <v>5605</v>
      </c>
      <c r="AQ1567" s="23">
        <v>26</v>
      </c>
      <c r="AR1567" s="29">
        <v>92</v>
      </c>
      <c r="AS1567" s="23">
        <v>80</v>
      </c>
    </row>
    <row r="1568" spans="13:45" x14ac:dyDescent="0.35">
      <c r="M1568"/>
      <c r="AC1568"/>
      <c r="AF1568">
        <v>398</v>
      </c>
      <c r="AG1568">
        <v>144710</v>
      </c>
      <c r="AH1568">
        <v>1792</v>
      </c>
      <c r="AI1568">
        <v>9</v>
      </c>
      <c r="AJ1568">
        <v>13</v>
      </c>
      <c r="AK1568">
        <v>185</v>
      </c>
      <c r="AM1568" s="23" t="s">
        <v>330</v>
      </c>
      <c r="AN1568" t="s">
        <v>812</v>
      </c>
      <c r="AO1568">
        <v>5606</v>
      </c>
      <c r="AQ1568" s="23">
        <v>420</v>
      </c>
      <c r="AR1568" s="29">
        <v>33</v>
      </c>
      <c r="AS1568" s="23">
        <v>11</v>
      </c>
    </row>
    <row r="1569" spans="13:46" x14ac:dyDescent="0.35">
      <c r="M1569"/>
      <c r="AC1569"/>
      <c r="AF1569">
        <v>398</v>
      </c>
      <c r="AG1569">
        <v>144710</v>
      </c>
      <c r="AH1569">
        <v>1792</v>
      </c>
      <c r="AI1569">
        <v>9</v>
      </c>
      <c r="AJ1569">
        <v>13</v>
      </c>
      <c r="AK1569">
        <v>185</v>
      </c>
      <c r="AM1569" s="23" t="s">
        <v>813</v>
      </c>
      <c r="AO1569">
        <v>5607</v>
      </c>
      <c r="AQ1569" s="23">
        <v>417</v>
      </c>
      <c r="AR1569" s="29">
        <v>3320</v>
      </c>
      <c r="AS1569" s="23">
        <v>61</v>
      </c>
    </row>
    <row r="1570" spans="13:46" x14ac:dyDescent="0.35">
      <c r="M1570"/>
      <c r="AC1570"/>
      <c r="AF1570">
        <v>398</v>
      </c>
      <c r="AG1570">
        <v>144710</v>
      </c>
      <c r="AH1570">
        <v>1792</v>
      </c>
      <c r="AI1570">
        <v>9</v>
      </c>
      <c r="AJ1570">
        <v>13</v>
      </c>
      <c r="AK1570">
        <v>185</v>
      </c>
      <c r="AM1570" s="23" t="s">
        <v>179</v>
      </c>
      <c r="AN1570" t="s">
        <v>952</v>
      </c>
      <c r="AO1570">
        <v>5608</v>
      </c>
      <c r="AQ1570" s="23">
        <v>378</v>
      </c>
      <c r="AR1570" s="29">
        <v>37</v>
      </c>
      <c r="AS1570" s="23">
        <v>60</v>
      </c>
      <c r="AT1570" s="39"/>
    </row>
    <row r="1571" spans="13:46" x14ac:dyDescent="0.35">
      <c r="M1571"/>
      <c r="AC1571"/>
      <c r="AF1571">
        <v>398</v>
      </c>
      <c r="AG1571">
        <v>144710</v>
      </c>
      <c r="AH1571">
        <v>1792</v>
      </c>
      <c r="AI1571">
        <v>9</v>
      </c>
      <c r="AJ1571">
        <v>13</v>
      </c>
      <c r="AK1571">
        <v>185</v>
      </c>
      <c r="AM1571" s="23" t="s">
        <v>814</v>
      </c>
      <c r="AO1571">
        <v>5609</v>
      </c>
      <c r="AQ1571" s="23">
        <v>172</v>
      </c>
      <c r="AR1571" s="29">
        <v>2130</v>
      </c>
      <c r="AS1571" s="23">
        <v>0</v>
      </c>
      <c r="AT1571" s="39"/>
    </row>
    <row r="1572" spans="13:46" x14ac:dyDescent="0.35">
      <c r="M1572"/>
      <c r="AC1572"/>
      <c r="AF1572">
        <v>398</v>
      </c>
      <c r="AG1572">
        <v>144710</v>
      </c>
      <c r="AH1572">
        <v>1792</v>
      </c>
      <c r="AI1572">
        <v>9</v>
      </c>
      <c r="AJ1572">
        <v>14</v>
      </c>
      <c r="AK1572">
        <v>186</v>
      </c>
      <c r="AM1572" s="23" t="s">
        <v>814</v>
      </c>
      <c r="AO1572">
        <v>5610</v>
      </c>
      <c r="AQ1572" s="23">
        <v>172</v>
      </c>
      <c r="AR1572" s="29">
        <v>1263</v>
      </c>
      <c r="AS1572" s="23">
        <v>4</v>
      </c>
    </row>
    <row r="1573" spans="13:46" x14ac:dyDescent="0.35">
      <c r="M1573"/>
      <c r="AC1573"/>
      <c r="AF1573">
        <v>398</v>
      </c>
      <c r="AG1573">
        <v>144710</v>
      </c>
      <c r="AH1573">
        <v>1792</v>
      </c>
      <c r="AI1573">
        <v>9</v>
      </c>
      <c r="AJ1573">
        <v>14</v>
      </c>
      <c r="AK1573">
        <v>186</v>
      </c>
      <c r="AM1573" s="23" t="s">
        <v>456</v>
      </c>
      <c r="AN1573" t="s">
        <v>815</v>
      </c>
      <c r="AO1573">
        <v>5611</v>
      </c>
      <c r="AQ1573" s="23">
        <v>420</v>
      </c>
      <c r="AR1573" s="29">
        <v>228</v>
      </c>
      <c r="AS1573" s="23">
        <v>0</v>
      </c>
    </row>
    <row r="1574" spans="13:46" x14ac:dyDescent="0.35">
      <c r="M1574"/>
      <c r="AC1574"/>
      <c r="AF1574">
        <v>398</v>
      </c>
      <c r="AG1574">
        <v>144710</v>
      </c>
      <c r="AH1574">
        <v>1792</v>
      </c>
      <c r="AI1574">
        <v>9</v>
      </c>
      <c r="AJ1574">
        <v>14</v>
      </c>
      <c r="AK1574">
        <v>186</v>
      </c>
      <c r="AM1574" s="23" t="s">
        <v>787</v>
      </c>
      <c r="AN1574" t="s">
        <v>521</v>
      </c>
      <c r="AO1574">
        <v>5612</v>
      </c>
      <c r="AQ1574" s="23">
        <v>395</v>
      </c>
      <c r="AR1574" s="29">
        <v>1207</v>
      </c>
      <c r="AS1574" s="23">
        <v>8</v>
      </c>
    </row>
    <row r="1575" spans="13:46" x14ac:dyDescent="0.35">
      <c r="M1575"/>
      <c r="AC1575"/>
      <c r="AF1575">
        <v>398</v>
      </c>
      <c r="AG1575">
        <v>144710</v>
      </c>
      <c r="AH1575">
        <v>1792</v>
      </c>
      <c r="AI1575">
        <v>9</v>
      </c>
      <c r="AJ1575">
        <v>14</v>
      </c>
      <c r="AK1575">
        <v>186</v>
      </c>
      <c r="AM1575" s="23" t="s">
        <v>787</v>
      </c>
      <c r="AN1575" t="s">
        <v>521</v>
      </c>
      <c r="AO1575">
        <v>5613</v>
      </c>
      <c r="AQ1575" s="23">
        <v>395</v>
      </c>
      <c r="AR1575" s="29">
        <v>281</v>
      </c>
      <c r="AS1575" s="23">
        <v>74</v>
      </c>
    </row>
    <row r="1576" spans="13:46" x14ac:dyDescent="0.35">
      <c r="M1576"/>
      <c r="AC1576"/>
      <c r="AF1576">
        <v>398</v>
      </c>
      <c r="AG1576">
        <v>144710</v>
      </c>
      <c r="AH1576">
        <v>1792</v>
      </c>
      <c r="AI1576">
        <v>9</v>
      </c>
      <c r="AJ1576">
        <v>14</v>
      </c>
      <c r="AK1576">
        <v>186</v>
      </c>
      <c r="AM1576" s="23" t="s">
        <v>816</v>
      </c>
      <c r="AN1576" t="s">
        <v>134</v>
      </c>
      <c r="AO1576">
        <v>5619</v>
      </c>
      <c r="AQ1576" s="23">
        <v>420</v>
      </c>
      <c r="AR1576" s="29">
        <v>12</v>
      </c>
      <c r="AS1576" s="23">
        <v>68</v>
      </c>
    </row>
    <row r="1577" spans="13:46" x14ac:dyDescent="0.35">
      <c r="M1577"/>
      <c r="AC1577"/>
      <c r="AF1577">
        <v>398</v>
      </c>
      <c r="AG1577">
        <v>144710</v>
      </c>
      <c r="AH1577">
        <v>1792</v>
      </c>
      <c r="AI1577">
        <v>9</v>
      </c>
      <c r="AJ1577">
        <v>14</v>
      </c>
      <c r="AK1577">
        <v>186</v>
      </c>
      <c r="AM1577" s="23" t="s">
        <v>814</v>
      </c>
      <c r="AO1577">
        <v>5620</v>
      </c>
      <c r="AQ1577" s="23">
        <v>172</v>
      </c>
      <c r="AR1577" s="29">
        <v>1429</v>
      </c>
      <c r="AS1577" s="23">
        <v>42</v>
      </c>
    </row>
    <row r="1578" spans="13:46" x14ac:dyDescent="0.35">
      <c r="M1578"/>
      <c r="AC1578"/>
      <c r="AF1578">
        <v>398</v>
      </c>
      <c r="AG1578">
        <v>144710</v>
      </c>
      <c r="AH1578">
        <v>1792</v>
      </c>
      <c r="AI1578">
        <v>9</v>
      </c>
      <c r="AJ1578">
        <v>14</v>
      </c>
      <c r="AK1578">
        <v>186</v>
      </c>
      <c r="AM1578" s="23" t="s">
        <v>30</v>
      </c>
      <c r="AN1578" t="s">
        <v>413</v>
      </c>
      <c r="AO1578">
        <v>5621</v>
      </c>
      <c r="AQ1578" s="23">
        <v>99</v>
      </c>
      <c r="AR1578" s="29">
        <v>347</v>
      </c>
      <c r="AS1578" s="23">
        <v>4</v>
      </c>
    </row>
    <row r="1579" spans="13:46" x14ac:dyDescent="0.35">
      <c r="M1579"/>
      <c r="AC1579"/>
      <c r="AF1579">
        <v>399</v>
      </c>
      <c r="AG1579">
        <v>144714</v>
      </c>
      <c r="AH1579">
        <v>1792</v>
      </c>
      <c r="AI1579">
        <v>9</v>
      </c>
      <c r="AJ1579">
        <v>14</v>
      </c>
      <c r="AK1579">
        <v>186</v>
      </c>
      <c r="AM1579" s="23" t="s">
        <v>30</v>
      </c>
      <c r="AN1579" t="s">
        <v>413</v>
      </c>
      <c r="AO1579">
        <v>5622</v>
      </c>
      <c r="AQ1579" s="23">
        <v>99</v>
      </c>
      <c r="AR1579" s="29">
        <v>981</v>
      </c>
      <c r="AS1579" s="23">
        <v>44</v>
      </c>
      <c r="AT1579" s="39"/>
    </row>
    <row r="1580" spans="13:46" x14ac:dyDescent="0.35">
      <c r="M1580"/>
      <c r="AC1580"/>
      <c r="AF1580">
        <v>399</v>
      </c>
      <c r="AG1580">
        <v>144714</v>
      </c>
      <c r="AH1580">
        <v>1792</v>
      </c>
      <c r="AI1580">
        <v>10</v>
      </c>
      <c r="AJ1580">
        <v>1</v>
      </c>
      <c r="AK1580">
        <v>187</v>
      </c>
      <c r="AM1580" s="23" t="s">
        <v>30</v>
      </c>
      <c r="AN1580" t="s">
        <v>817</v>
      </c>
      <c r="AO1580">
        <v>5623</v>
      </c>
      <c r="AQ1580" s="23">
        <v>377</v>
      </c>
      <c r="AR1580" s="29">
        <v>172</v>
      </c>
      <c r="AS1580" s="23">
        <v>88</v>
      </c>
      <c r="AT1580" s="39"/>
    </row>
    <row r="1581" spans="13:46" x14ac:dyDescent="0.35">
      <c r="M1581"/>
      <c r="AC1581"/>
      <c r="AF1581">
        <v>399</v>
      </c>
      <c r="AG1581">
        <v>144714</v>
      </c>
      <c r="AH1581">
        <v>1792</v>
      </c>
      <c r="AI1581">
        <v>10</v>
      </c>
      <c r="AJ1581">
        <v>1</v>
      </c>
      <c r="AK1581">
        <v>187</v>
      </c>
      <c r="AM1581" s="23" t="s">
        <v>261</v>
      </c>
      <c r="AN1581" t="s">
        <v>818</v>
      </c>
      <c r="AO1581">
        <v>5624</v>
      </c>
      <c r="AQ1581" s="23">
        <v>419</v>
      </c>
      <c r="AR1581" s="29">
        <v>405</v>
      </c>
      <c r="AS1581" s="23">
        <v>65</v>
      </c>
    </row>
    <row r="1582" spans="13:46" x14ac:dyDescent="0.35">
      <c r="M1582"/>
      <c r="AC1582"/>
      <c r="AF1582">
        <v>399</v>
      </c>
      <c r="AG1582">
        <v>144714</v>
      </c>
      <c r="AH1582">
        <v>1792</v>
      </c>
      <c r="AI1582">
        <v>10</v>
      </c>
      <c r="AJ1582">
        <v>1</v>
      </c>
      <c r="AK1582">
        <v>187</v>
      </c>
      <c r="AL1582" t="s">
        <v>23</v>
      </c>
      <c r="AM1582" s="23" t="s">
        <v>30</v>
      </c>
      <c r="AN1582" t="s">
        <v>819</v>
      </c>
      <c r="AO1582">
        <v>5625</v>
      </c>
      <c r="AQ1582" s="23">
        <v>419</v>
      </c>
      <c r="AR1582" s="29">
        <v>235</v>
      </c>
      <c r="AS1582" s="23">
        <v>50</v>
      </c>
    </row>
    <row r="1583" spans="13:46" x14ac:dyDescent="0.35">
      <c r="M1583"/>
      <c r="AC1583"/>
      <c r="AF1583">
        <v>399</v>
      </c>
      <c r="AG1583">
        <v>144714</v>
      </c>
      <c r="AH1583">
        <v>1792</v>
      </c>
      <c r="AI1583">
        <v>10</v>
      </c>
      <c r="AJ1583">
        <v>1</v>
      </c>
      <c r="AK1583">
        <v>187</v>
      </c>
      <c r="AM1583" t="s">
        <v>35</v>
      </c>
      <c r="AN1583" t="s">
        <v>346</v>
      </c>
      <c r="AO1583">
        <v>5627</v>
      </c>
      <c r="AQ1583" s="23">
        <v>409</v>
      </c>
      <c r="AR1583" s="29">
        <v>171</v>
      </c>
      <c r="AS1583" s="23">
        <v>53</v>
      </c>
    </row>
    <row r="1584" spans="13:46" x14ac:dyDescent="0.35">
      <c r="M1584"/>
      <c r="AC1584"/>
      <c r="AF1584">
        <v>399</v>
      </c>
      <c r="AG1584">
        <v>144714</v>
      </c>
      <c r="AH1584">
        <v>1792</v>
      </c>
      <c r="AI1584">
        <v>10</v>
      </c>
      <c r="AJ1584">
        <v>1</v>
      </c>
      <c r="AK1584">
        <v>187</v>
      </c>
      <c r="AM1584" s="23" t="s">
        <v>204</v>
      </c>
      <c r="AN1584" t="s">
        <v>820</v>
      </c>
      <c r="AO1584">
        <v>5632</v>
      </c>
      <c r="AQ1584" s="23">
        <v>419</v>
      </c>
      <c r="AR1584" s="29">
        <v>199</v>
      </c>
      <c r="AS1584" s="23">
        <v>58</v>
      </c>
    </row>
    <row r="1585" spans="13:45" x14ac:dyDescent="0.35">
      <c r="M1585"/>
      <c r="AC1585"/>
      <c r="AF1585">
        <v>399</v>
      </c>
      <c r="AG1585">
        <v>144714</v>
      </c>
      <c r="AH1585">
        <v>1792</v>
      </c>
      <c r="AI1585">
        <v>10</v>
      </c>
      <c r="AJ1585">
        <v>1</v>
      </c>
      <c r="AK1585">
        <v>187</v>
      </c>
      <c r="AM1585" s="23" t="s">
        <v>781</v>
      </c>
      <c r="AN1585" t="s">
        <v>62</v>
      </c>
      <c r="AO1585">
        <v>5640</v>
      </c>
      <c r="AQ1585" s="23">
        <v>328</v>
      </c>
      <c r="AR1585" s="29">
        <v>7098</v>
      </c>
      <c r="AS1585" s="23">
        <v>20</v>
      </c>
    </row>
    <row r="1586" spans="13:45" x14ac:dyDescent="0.35">
      <c r="M1586"/>
      <c r="AC1586"/>
      <c r="AF1586">
        <v>399</v>
      </c>
      <c r="AG1586">
        <v>144714</v>
      </c>
      <c r="AH1586">
        <v>1792</v>
      </c>
      <c r="AI1586">
        <v>10</v>
      </c>
      <c r="AJ1586">
        <v>2</v>
      </c>
      <c r="AK1586">
        <v>187</v>
      </c>
      <c r="AM1586" t="s">
        <v>233</v>
      </c>
      <c r="AN1586" t="s">
        <v>234</v>
      </c>
      <c r="AO1586">
        <v>5641</v>
      </c>
      <c r="AQ1586" s="23">
        <v>312</v>
      </c>
      <c r="AR1586" s="29">
        <v>569</v>
      </c>
      <c r="AS1586" s="23">
        <v>0</v>
      </c>
    </row>
    <row r="1587" spans="13:45" x14ac:dyDescent="0.35">
      <c r="M1587"/>
      <c r="AC1587"/>
      <c r="AF1587">
        <v>399</v>
      </c>
      <c r="AG1587">
        <v>144714</v>
      </c>
      <c r="AH1587">
        <v>1792</v>
      </c>
      <c r="AI1587">
        <v>10</v>
      </c>
      <c r="AJ1587">
        <v>3</v>
      </c>
      <c r="AK1587">
        <v>188</v>
      </c>
      <c r="AM1587" s="23" t="s">
        <v>40</v>
      </c>
      <c r="AN1587" t="s">
        <v>41</v>
      </c>
      <c r="AO1587">
        <v>5642</v>
      </c>
      <c r="AQ1587" s="23">
        <v>33</v>
      </c>
      <c r="AR1587" s="29">
        <v>1501</v>
      </c>
      <c r="AS1587" s="23">
        <v>52</v>
      </c>
    </row>
    <row r="1588" spans="13:45" x14ac:dyDescent="0.35">
      <c r="M1588"/>
      <c r="AC1588"/>
      <c r="AF1588">
        <v>399</v>
      </c>
      <c r="AG1588">
        <v>144714</v>
      </c>
      <c r="AH1588">
        <v>1792</v>
      </c>
      <c r="AI1588">
        <v>10</v>
      </c>
      <c r="AJ1588">
        <v>3</v>
      </c>
      <c r="AK1588">
        <v>188</v>
      </c>
      <c r="AM1588" s="23" t="s">
        <v>36</v>
      </c>
      <c r="AN1588" t="s">
        <v>47</v>
      </c>
      <c r="AO1588">
        <v>5643</v>
      </c>
      <c r="AQ1588" s="23">
        <v>53</v>
      </c>
      <c r="AR1588" s="29">
        <v>1893</v>
      </c>
      <c r="AS1588" s="23">
        <v>49</v>
      </c>
    </row>
    <row r="1589" spans="13:45" x14ac:dyDescent="0.35">
      <c r="M1589"/>
      <c r="AC1589"/>
      <c r="AF1589">
        <v>399</v>
      </c>
      <c r="AG1589">
        <v>144714</v>
      </c>
      <c r="AH1589">
        <v>1792</v>
      </c>
      <c r="AI1589">
        <v>10</v>
      </c>
      <c r="AJ1589">
        <v>3</v>
      </c>
      <c r="AK1589">
        <v>188</v>
      </c>
      <c r="AM1589" s="23" t="s">
        <v>36</v>
      </c>
      <c r="AN1589" t="s">
        <v>44</v>
      </c>
      <c r="AO1589">
        <v>5644</v>
      </c>
      <c r="AQ1589" s="23">
        <v>337</v>
      </c>
      <c r="AR1589" s="29">
        <v>2037</v>
      </c>
      <c r="AS1589" s="23">
        <v>42</v>
      </c>
    </row>
    <row r="1590" spans="13:45" x14ac:dyDescent="0.35">
      <c r="M1590"/>
      <c r="AC1590"/>
      <c r="AF1590">
        <v>399</v>
      </c>
      <c r="AG1590">
        <v>144714</v>
      </c>
      <c r="AH1590">
        <v>1792</v>
      </c>
      <c r="AI1590">
        <v>10</v>
      </c>
      <c r="AJ1590">
        <v>3</v>
      </c>
      <c r="AK1590">
        <v>188</v>
      </c>
      <c r="AM1590" s="23" t="s">
        <v>27</v>
      </c>
      <c r="AN1590" t="s">
        <v>821</v>
      </c>
      <c r="AO1590">
        <v>5663</v>
      </c>
      <c r="AQ1590" s="23">
        <v>406</v>
      </c>
      <c r="AR1590" s="29">
        <v>25</v>
      </c>
      <c r="AS1590" s="23">
        <v>41</v>
      </c>
    </row>
    <row r="1591" spans="13:45" x14ac:dyDescent="0.35">
      <c r="M1591"/>
      <c r="AC1591"/>
      <c r="AF1591">
        <v>399</v>
      </c>
      <c r="AG1591">
        <v>144714</v>
      </c>
      <c r="AH1591">
        <v>1792</v>
      </c>
      <c r="AI1591">
        <v>10</v>
      </c>
      <c r="AJ1591">
        <v>3</v>
      </c>
      <c r="AK1591">
        <v>188</v>
      </c>
      <c r="AM1591" s="23" t="s">
        <v>27</v>
      </c>
      <c r="AN1591" t="s">
        <v>821</v>
      </c>
      <c r="AO1591">
        <v>5664</v>
      </c>
      <c r="AQ1591" s="23">
        <v>406</v>
      </c>
      <c r="AR1591" s="29">
        <v>116</v>
      </c>
      <c r="AS1591" s="23">
        <v>6</v>
      </c>
    </row>
    <row r="1592" spans="13:45" x14ac:dyDescent="0.35">
      <c r="M1592"/>
      <c r="AC1592"/>
      <c r="AF1592">
        <v>399</v>
      </c>
      <c r="AG1592">
        <v>144714</v>
      </c>
      <c r="AH1592">
        <v>1792</v>
      </c>
      <c r="AI1592">
        <v>10</v>
      </c>
      <c r="AJ1592">
        <v>5</v>
      </c>
      <c r="AK1592">
        <v>189</v>
      </c>
      <c r="AL1592" t="s">
        <v>23</v>
      </c>
      <c r="AM1592" s="23" t="s">
        <v>30</v>
      </c>
      <c r="AN1592" t="s">
        <v>822</v>
      </c>
      <c r="AO1592">
        <v>5665</v>
      </c>
      <c r="AQ1592" s="23">
        <v>423</v>
      </c>
      <c r="AR1592" s="29">
        <v>113</v>
      </c>
      <c r="AS1592" s="23">
        <v>58</v>
      </c>
    </row>
    <row r="1593" spans="13:45" x14ac:dyDescent="0.35">
      <c r="M1593"/>
      <c r="AC1593"/>
      <c r="AF1593">
        <v>399</v>
      </c>
      <c r="AG1593">
        <v>144714</v>
      </c>
      <c r="AH1593">
        <v>1792</v>
      </c>
      <c r="AI1593">
        <v>10</v>
      </c>
      <c r="AJ1593">
        <v>5</v>
      </c>
      <c r="AK1593">
        <v>189</v>
      </c>
      <c r="AM1593" s="23" t="s">
        <v>30</v>
      </c>
      <c r="AN1593" t="s">
        <v>413</v>
      </c>
      <c r="AO1593">
        <v>5666</v>
      </c>
      <c r="AQ1593" s="23">
        <v>99</v>
      </c>
      <c r="AR1593" s="29">
        <v>31</v>
      </c>
      <c r="AS1593" s="23">
        <v>45</v>
      </c>
    </row>
    <row r="1594" spans="13:45" x14ac:dyDescent="0.35">
      <c r="M1594"/>
      <c r="AC1594"/>
      <c r="AF1594">
        <v>399</v>
      </c>
      <c r="AG1594">
        <v>144714</v>
      </c>
      <c r="AH1594">
        <v>1792</v>
      </c>
      <c r="AI1594">
        <v>10</v>
      </c>
      <c r="AJ1594">
        <v>5</v>
      </c>
      <c r="AK1594">
        <v>189</v>
      </c>
      <c r="AM1594" t="s">
        <v>228</v>
      </c>
      <c r="AN1594" t="s">
        <v>271</v>
      </c>
      <c r="AO1594">
        <v>5667</v>
      </c>
      <c r="AQ1594" s="23">
        <v>353</v>
      </c>
      <c r="AR1594" s="29">
        <v>964</v>
      </c>
      <c r="AS1594" s="23">
        <v>51</v>
      </c>
    </row>
    <row r="1595" spans="13:45" x14ac:dyDescent="0.35">
      <c r="M1595"/>
      <c r="AC1595"/>
      <c r="AF1595">
        <v>399</v>
      </c>
      <c r="AG1595">
        <v>144714</v>
      </c>
      <c r="AH1595">
        <v>1792</v>
      </c>
      <c r="AI1595">
        <v>10</v>
      </c>
      <c r="AJ1595">
        <v>5</v>
      </c>
      <c r="AK1595">
        <v>189</v>
      </c>
      <c r="AM1595" s="23" t="s">
        <v>823</v>
      </c>
      <c r="AN1595" t="s">
        <v>443</v>
      </c>
      <c r="AO1595">
        <v>5668</v>
      </c>
      <c r="AQ1595" s="23">
        <v>423</v>
      </c>
      <c r="AR1595" s="29">
        <v>168</v>
      </c>
      <c r="AS1595" s="23">
        <v>86</v>
      </c>
    </row>
    <row r="1596" spans="13:45" x14ac:dyDescent="0.35">
      <c r="M1596"/>
      <c r="AC1596"/>
      <c r="AF1596">
        <v>399</v>
      </c>
      <c r="AG1596">
        <v>144714</v>
      </c>
      <c r="AH1596">
        <v>1792</v>
      </c>
      <c r="AI1596">
        <v>10</v>
      </c>
      <c r="AJ1596">
        <v>5</v>
      </c>
      <c r="AK1596">
        <v>189</v>
      </c>
      <c r="AM1596" t="s">
        <v>228</v>
      </c>
      <c r="AN1596" t="s">
        <v>271</v>
      </c>
      <c r="AO1596">
        <v>5678</v>
      </c>
      <c r="AQ1596" s="23">
        <v>418</v>
      </c>
      <c r="AR1596" s="29">
        <v>5184</v>
      </c>
      <c r="AS1596" s="23">
        <v>49</v>
      </c>
    </row>
    <row r="1597" spans="13:45" x14ac:dyDescent="0.35">
      <c r="M1597"/>
      <c r="AC1597"/>
      <c r="AF1597">
        <v>399</v>
      </c>
      <c r="AG1597">
        <v>144718</v>
      </c>
      <c r="AH1597">
        <v>1792</v>
      </c>
      <c r="AI1597">
        <v>10</v>
      </c>
      <c r="AJ1597">
        <v>5</v>
      </c>
      <c r="AK1597">
        <v>189</v>
      </c>
      <c r="AM1597" t="s">
        <v>228</v>
      </c>
      <c r="AN1597" t="s">
        <v>271</v>
      </c>
      <c r="AO1597">
        <v>5679</v>
      </c>
      <c r="AQ1597" s="23">
        <v>418</v>
      </c>
      <c r="AR1597" s="29">
        <v>1537</v>
      </c>
      <c r="AS1597" s="23">
        <v>28</v>
      </c>
    </row>
    <row r="1598" spans="13:45" x14ac:dyDescent="0.35">
      <c r="M1598"/>
      <c r="AC1598"/>
      <c r="AF1598">
        <v>399</v>
      </c>
      <c r="AG1598">
        <v>144718</v>
      </c>
      <c r="AH1598">
        <v>1792</v>
      </c>
      <c r="AI1598">
        <v>10</v>
      </c>
      <c r="AJ1598">
        <v>8</v>
      </c>
      <c r="AK1598">
        <v>190</v>
      </c>
      <c r="AM1598" s="23" t="s">
        <v>824</v>
      </c>
      <c r="AN1598" t="s">
        <v>84</v>
      </c>
      <c r="AO1598">
        <v>5682</v>
      </c>
      <c r="AQ1598" s="23">
        <v>208</v>
      </c>
      <c r="AR1598" s="29">
        <v>5000</v>
      </c>
      <c r="AS1598" s="23">
        <v>0</v>
      </c>
    </row>
    <row r="1599" spans="13:45" x14ac:dyDescent="0.35">
      <c r="M1599"/>
      <c r="AC1599"/>
      <c r="AF1599">
        <v>399</v>
      </c>
      <c r="AG1599">
        <v>144718</v>
      </c>
      <c r="AH1599">
        <v>1792</v>
      </c>
      <c r="AI1599">
        <v>10</v>
      </c>
      <c r="AJ1599">
        <v>8</v>
      </c>
      <c r="AK1599">
        <v>190</v>
      </c>
      <c r="AM1599" t="s">
        <v>228</v>
      </c>
      <c r="AN1599" t="s">
        <v>271</v>
      </c>
      <c r="AO1599">
        <v>5683</v>
      </c>
      <c r="AQ1599" s="23">
        <v>418</v>
      </c>
      <c r="AR1599" s="29">
        <v>1678</v>
      </c>
      <c r="AS1599" s="23">
        <v>95</v>
      </c>
    </row>
    <row r="1600" spans="13:45" x14ac:dyDescent="0.35">
      <c r="M1600"/>
      <c r="AC1600"/>
      <c r="AF1600">
        <v>399</v>
      </c>
      <c r="AG1600">
        <v>144718</v>
      </c>
      <c r="AH1600">
        <v>1792</v>
      </c>
      <c r="AI1600">
        <v>10</v>
      </c>
      <c r="AJ1600">
        <v>8</v>
      </c>
      <c r="AK1600">
        <v>190</v>
      </c>
      <c r="AM1600" s="23" t="s">
        <v>377</v>
      </c>
      <c r="AN1600" t="s">
        <v>741</v>
      </c>
      <c r="AO1600">
        <v>5684</v>
      </c>
      <c r="AQ1600" s="23">
        <v>368</v>
      </c>
      <c r="AR1600" s="29">
        <v>431</v>
      </c>
      <c r="AS1600" s="23">
        <v>3</v>
      </c>
    </row>
    <row r="1601" spans="13:45" x14ac:dyDescent="0.35">
      <c r="M1601"/>
      <c r="AC1601"/>
      <c r="AF1601">
        <v>399</v>
      </c>
      <c r="AG1601">
        <v>144718</v>
      </c>
      <c r="AH1601">
        <v>1792</v>
      </c>
      <c r="AI1601">
        <v>10</v>
      </c>
      <c r="AJ1601">
        <v>8</v>
      </c>
      <c r="AK1601">
        <v>190</v>
      </c>
      <c r="AM1601" s="23" t="s">
        <v>30</v>
      </c>
      <c r="AN1601" t="s">
        <v>200</v>
      </c>
      <c r="AO1601">
        <v>5698</v>
      </c>
      <c r="AQ1601" s="23">
        <v>252</v>
      </c>
      <c r="AR1601" s="29">
        <v>54</v>
      </c>
      <c r="AS1601" s="23">
        <v>65</v>
      </c>
    </row>
    <row r="1602" spans="13:45" x14ac:dyDescent="0.35">
      <c r="M1602"/>
      <c r="AC1602"/>
      <c r="AF1602">
        <v>399</v>
      </c>
      <c r="AG1602">
        <v>144718</v>
      </c>
      <c r="AH1602">
        <v>1792</v>
      </c>
      <c r="AI1602">
        <v>10</v>
      </c>
      <c r="AJ1602">
        <v>9</v>
      </c>
      <c r="AK1602">
        <v>190</v>
      </c>
      <c r="AM1602" s="23" t="s">
        <v>825</v>
      </c>
      <c r="AN1602" t="s">
        <v>826</v>
      </c>
      <c r="AO1602">
        <v>5699</v>
      </c>
      <c r="AQ1602" s="23">
        <v>427</v>
      </c>
      <c r="AR1602" s="29">
        <v>97</v>
      </c>
      <c r="AS1602" s="23">
        <v>75</v>
      </c>
    </row>
    <row r="1603" spans="13:45" x14ac:dyDescent="0.35">
      <c r="M1603"/>
      <c r="AC1603"/>
      <c r="AF1603">
        <v>399</v>
      </c>
      <c r="AG1603">
        <v>144718</v>
      </c>
      <c r="AH1603">
        <v>1792</v>
      </c>
      <c r="AI1603">
        <v>10</v>
      </c>
      <c r="AJ1603">
        <v>10</v>
      </c>
      <c r="AK1603">
        <v>191</v>
      </c>
      <c r="AM1603" s="23" t="s">
        <v>39</v>
      </c>
      <c r="AN1603" t="s">
        <v>827</v>
      </c>
      <c r="AO1603">
        <v>5700</v>
      </c>
      <c r="AQ1603" s="23">
        <v>428</v>
      </c>
      <c r="AR1603" s="29">
        <v>79</v>
      </c>
      <c r="AS1603" s="23">
        <v>12</v>
      </c>
    </row>
    <row r="1604" spans="13:45" x14ac:dyDescent="0.35">
      <c r="M1604"/>
      <c r="AC1604"/>
      <c r="AF1604">
        <v>399</v>
      </c>
      <c r="AG1604">
        <v>144718</v>
      </c>
      <c r="AH1604">
        <v>1792</v>
      </c>
      <c r="AI1604">
        <v>10</v>
      </c>
      <c r="AJ1604">
        <v>10</v>
      </c>
      <c r="AK1604">
        <v>191</v>
      </c>
      <c r="AM1604" s="23" t="s">
        <v>828</v>
      </c>
      <c r="AN1604" t="s">
        <v>827</v>
      </c>
      <c r="AO1604">
        <v>5701</v>
      </c>
      <c r="AQ1604" s="23">
        <v>428</v>
      </c>
      <c r="AR1604" s="29">
        <v>350</v>
      </c>
      <c r="AS1604" s="23">
        <v>43</v>
      </c>
    </row>
    <row r="1605" spans="13:45" x14ac:dyDescent="0.35">
      <c r="M1605"/>
      <c r="AC1605"/>
      <c r="AF1605">
        <v>399</v>
      </c>
      <c r="AG1605">
        <v>144718</v>
      </c>
      <c r="AH1605">
        <v>1792</v>
      </c>
      <c r="AI1605">
        <v>10</v>
      </c>
      <c r="AJ1605">
        <v>10</v>
      </c>
      <c r="AK1605">
        <v>191</v>
      </c>
      <c r="AM1605" s="23" t="s">
        <v>814</v>
      </c>
      <c r="AO1605">
        <v>5707</v>
      </c>
      <c r="AQ1605" s="23">
        <v>172</v>
      </c>
      <c r="AR1605" s="29">
        <v>4000</v>
      </c>
      <c r="AS1605" s="23">
        <v>43</v>
      </c>
    </row>
    <row r="1606" spans="13:45" x14ac:dyDescent="0.35">
      <c r="M1606"/>
      <c r="AC1606"/>
      <c r="AF1606">
        <v>399</v>
      </c>
      <c r="AG1606">
        <v>144718</v>
      </c>
      <c r="AH1606">
        <v>1792</v>
      </c>
      <c r="AI1606">
        <v>10</v>
      </c>
      <c r="AJ1606">
        <v>10</v>
      </c>
      <c r="AK1606">
        <v>191</v>
      </c>
      <c r="AM1606" s="23" t="s">
        <v>34</v>
      </c>
      <c r="AN1606" t="s">
        <v>829</v>
      </c>
      <c r="AO1606">
        <v>5713</v>
      </c>
      <c r="AQ1606" s="23">
        <v>429</v>
      </c>
      <c r="AR1606" s="29">
        <v>161</v>
      </c>
      <c r="AS1606" s="23">
        <v>16</v>
      </c>
    </row>
    <row r="1607" spans="13:45" x14ac:dyDescent="0.35">
      <c r="M1607"/>
      <c r="AC1607"/>
      <c r="AF1607">
        <v>399</v>
      </c>
      <c r="AG1607">
        <v>144718</v>
      </c>
      <c r="AH1607">
        <v>1792</v>
      </c>
      <c r="AI1607">
        <v>10</v>
      </c>
      <c r="AJ1607">
        <v>11</v>
      </c>
      <c r="AK1607">
        <v>191</v>
      </c>
      <c r="AM1607" s="23" t="s">
        <v>36</v>
      </c>
      <c r="AN1607" t="s">
        <v>333</v>
      </c>
      <c r="AO1607">
        <v>5725</v>
      </c>
      <c r="AQ1607" s="23">
        <v>429</v>
      </c>
      <c r="AR1607" s="29">
        <v>12144</v>
      </c>
      <c r="AS1607" s="23">
        <v>34</v>
      </c>
    </row>
    <row r="1608" spans="13:45" x14ac:dyDescent="0.35">
      <c r="M1608"/>
      <c r="AC1608"/>
      <c r="AF1608">
        <v>399</v>
      </c>
      <c r="AG1608">
        <v>144718</v>
      </c>
      <c r="AH1608">
        <v>1792</v>
      </c>
      <c r="AI1608">
        <v>10</v>
      </c>
      <c r="AJ1608">
        <v>13</v>
      </c>
      <c r="AK1608">
        <v>192</v>
      </c>
      <c r="AM1608" s="23" t="s">
        <v>284</v>
      </c>
      <c r="AN1608" t="s">
        <v>596</v>
      </c>
      <c r="AO1608">
        <v>5726</v>
      </c>
      <c r="AQ1608" s="23">
        <v>111</v>
      </c>
      <c r="AR1608" s="29">
        <v>406</v>
      </c>
      <c r="AS1608" s="23">
        <v>89</v>
      </c>
    </row>
    <row r="1609" spans="13:45" x14ac:dyDescent="0.35">
      <c r="M1609"/>
      <c r="AC1609"/>
      <c r="AF1609">
        <v>399</v>
      </c>
      <c r="AG1609">
        <v>144718</v>
      </c>
      <c r="AH1609">
        <v>1792</v>
      </c>
      <c r="AI1609">
        <v>10</v>
      </c>
      <c r="AJ1609">
        <v>15</v>
      </c>
      <c r="AK1609">
        <v>193</v>
      </c>
      <c r="AM1609" s="23" t="s">
        <v>758</v>
      </c>
      <c r="AN1609" t="s">
        <v>521</v>
      </c>
      <c r="AO1609">
        <v>5727</v>
      </c>
      <c r="AQ1609" s="23">
        <v>389</v>
      </c>
      <c r="AR1609" s="29">
        <v>44</v>
      </c>
      <c r="AS1609" s="23">
        <v>37</v>
      </c>
    </row>
    <row r="1610" spans="13:45" x14ac:dyDescent="0.35">
      <c r="M1610"/>
      <c r="AC1610"/>
      <c r="AF1610">
        <v>399</v>
      </c>
      <c r="AG1610">
        <v>144718</v>
      </c>
      <c r="AH1610">
        <v>1792</v>
      </c>
      <c r="AI1610">
        <v>10</v>
      </c>
      <c r="AJ1610">
        <v>15</v>
      </c>
      <c r="AK1610">
        <v>193</v>
      </c>
      <c r="AM1610" s="23" t="s">
        <v>122</v>
      </c>
      <c r="AN1610" t="s">
        <v>733</v>
      </c>
      <c r="AO1610">
        <v>5728</v>
      </c>
      <c r="AQ1610" s="23">
        <v>29</v>
      </c>
      <c r="AR1610" s="29">
        <v>838</v>
      </c>
      <c r="AS1610" s="23">
        <v>37</v>
      </c>
    </row>
    <row r="1611" spans="13:45" x14ac:dyDescent="0.35">
      <c r="M1611"/>
      <c r="AC1611"/>
      <c r="AF1611">
        <v>399</v>
      </c>
      <c r="AG1611">
        <v>144718</v>
      </c>
      <c r="AH1611">
        <v>1792</v>
      </c>
      <c r="AI1611">
        <v>10</v>
      </c>
      <c r="AJ1611">
        <v>15</v>
      </c>
      <c r="AK1611">
        <v>193</v>
      </c>
      <c r="AM1611" s="23" t="s">
        <v>830</v>
      </c>
      <c r="AN1611" t="s">
        <v>518</v>
      </c>
      <c r="AO1611">
        <v>5729</v>
      </c>
      <c r="AQ1611" s="23">
        <v>431</v>
      </c>
      <c r="AR1611" s="29">
        <v>126</v>
      </c>
      <c r="AS1611" s="23">
        <v>13</v>
      </c>
    </row>
    <row r="1612" spans="13:45" x14ac:dyDescent="0.35">
      <c r="M1612"/>
      <c r="AC1612"/>
      <c r="AF1612">
        <v>399</v>
      </c>
      <c r="AG1612">
        <v>144718</v>
      </c>
      <c r="AH1612">
        <v>1792</v>
      </c>
      <c r="AI1612">
        <v>10</v>
      </c>
      <c r="AJ1612">
        <v>15</v>
      </c>
      <c r="AK1612">
        <v>193</v>
      </c>
      <c r="AM1612" s="23" t="s">
        <v>830</v>
      </c>
      <c r="AN1612" t="s">
        <v>518</v>
      </c>
      <c r="AO1612">
        <v>5731</v>
      </c>
      <c r="AQ1612" s="23">
        <v>431</v>
      </c>
      <c r="AR1612" s="29">
        <v>1</v>
      </c>
      <c r="AS1612" s="23">
        <v>12</v>
      </c>
    </row>
    <row r="1613" spans="13:45" x14ac:dyDescent="0.35">
      <c r="M1613"/>
      <c r="AC1613"/>
      <c r="AF1613">
        <v>399</v>
      </c>
      <c r="AG1613">
        <v>144718</v>
      </c>
      <c r="AH1613">
        <v>1792</v>
      </c>
      <c r="AI1613">
        <v>10</v>
      </c>
      <c r="AJ1613">
        <v>15</v>
      </c>
      <c r="AK1613">
        <v>193</v>
      </c>
      <c r="AM1613" t="s">
        <v>228</v>
      </c>
      <c r="AN1613" t="s">
        <v>271</v>
      </c>
      <c r="AO1613">
        <v>5732</v>
      </c>
      <c r="AQ1613" s="23">
        <v>418</v>
      </c>
      <c r="AR1613" s="29">
        <v>1174</v>
      </c>
      <c r="AS1613" s="23">
        <v>7</v>
      </c>
    </row>
    <row r="1614" spans="13:45" x14ac:dyDescent="0.35">
      <c r="M1614"/>
      <c r="AC1614"/>
      <c r="AF1614">
        <v>399</v>
      </c>
      <c r="AG1614">
        <v>144718</v>
      </c>
      <c r="AH1614">
        <v>1792</v>
      </c>
      <c r="AI1614">
        <v>10</v>
      </c>
      <c r="AJ1614">
        <v>15</v>
      </c>
      <c r="AK1614">
        <v>193</v>
      </c>
      <c r="AM1614" t="s">
        <v>228</v>
      </c>
      <c r="AN1614" t="s">
        <v>271</v>
      </c>
      <c r="AO1614">
        <v>5733</v>
      </c>
      <c r="AQ1614" s="23">
        <v>418</v>
      </c>
      <c r="AR1614" s="29">
        <v>1561</v>
      </c>
      <c r="AS1614" s="23">
        <v>76</v>
      </c>
    </row>
    <row r="1615" spans="13:45" x14ac:dyDescent="0.35">
      <c r="M1615"/>
      <c r="AC1615"/>
      <c r="AF1615">
        <v>400</v>
      </c>
      <c r="AG1615">
        <v>144744</v>
      </c>
      <c r="AH1615">
        <v>1792</v>
      </c>
      <c r="AI1615">
        <v>10</v>
      </c>
      <c r="AJ1615">
        <v>15</v>
      </c>
      <c r="AK1615">
        <v>193</v>
      </c>
      <c r="AM1615" t="s">
        <v>228</v>
      </c>
      <c r="AN1615" t="s">
        <v>271</v>
      </c>
      <c r="AO1615">
        <v>5735</v>
      </c>
      <c r="AQ1615" s="23">
        <v>418</v>
      </c>
      <c r="AR1615" s="29">
        <v>6902</v>
      </c>
      <c r="AS1615" s="23">
        <v>1</v>
      </c>
    </row>
    <row r="1616" spans="13:45" x14ac:dyDescent="0.35">
      <c r="M1616"/>
      <c r="AC1616"/>
      <c r="AF1616">
        <v>400</v>
      </c>
      <c r="AG1616">
        <v>144744</v>
      </c>
      <c r="AH1616">
        <v>1792</v>
      </c>
      <c r="AI1616">
        <v>10</v>
      </c>
      <c r="AJ1616">
        <v>15</v>
      </c>
      <c r="AK1616">
        <v>193</v>
      </c>
      <c r="AM1616" s="23" t="s">
        <v>27</v>
      </c>
      <c r="AN1616" t="s">
        <v>788</v>
      </c>
      <c r="AO1616">
        <v>5749</v>
      </c>
      <c r="AQ1616" s="23">
        <v>377</v>
      </c>
      <c r="AR1616" s="29">
        <v>144</v>
      </c>
      <c r="AS1616" s="23">
        <v>89</v>
      </c>
    </row>
    <row r="1617" spans="13:46" x14ac:dyDescent="0.35">
      <c r="M1617"/>
      <c r="AC1617"/>
      <c r="AF1617">
        <v>400</v>
      </c>
      <c r="AG1617">
        <v>144744</v>
      </c>
      <c r="AH1617">
        <v>1792</v>
      </c>
      <c r="AI1617">
        <v>10</v>
      </c>
      <c r="AJ1617">
        <v>16</v>
      </c>
      <c r="AK1617">
        <v>193</v>
      </c>
      <c r="AM1617" s="23" t="s">
        <v>179</v>
      </c>
      <c r="AN1617" t="s">
        <v>952</v>
      </c>
      <c r="AO1617">
        <v>5750</v>
      </c>
      <c r="AQ1617" s="23">
        <v>378</v>
      </c>
      <c r="AR1617" s="29">
        <v>76</v>
      </c>
      <c r="AS1617" s="23">
        <v>93</v>
      </c>
    </row>
    <row r="1618" spans="13:46" x14ac:dyDescent="0.35">
      <c r="M1618"/>
      <c r="AC1618"/>
      <c r="AF1618">
        <v>400</v>
      </c>
      <c r="AG1618">
        <v>144744</v>
      </c>
      <c r="AH1618">
        <v>1792</v>
      </c>
      <c r="AI1618">
        <v>10</v>
      </c>
      <c r="AJ1618">
        <v>18</v>
      </c>
      <c r="AK1618">
        <v>193</v>
      </c>
      <c r="AM1618" s="23" t="s">
        <v>379</v>
      </c>
      <c r="AN1618" t="s">
        <v>378</v>
      </c>
      <c r="AO1618">
        <v>5751</v>
      </c>
      <c r="AQ1618" s="23">
        <v>356</v>
      </c>
      <c r="AR1618" s="29">
        <v>129</v>
      </c>
      <c r="AS1618" s="23">
        <v>78</v>
      </c>
    </row>
    <row r="1619" spans="13:46" x14ac:dyDescent="0.35">
      <c r="M1619"/>
      <c r="AC1619"/>
      <c r="AF1619">
        <v>400</v>
      </c>
      <c r="AG1619">
        <v>144744</v>
      </c>
      <c r="AH1619">
        <v>1792</v>
      </c>
      <c r="AI1619">
        <v>10</v>
      </c>
      <c r="AJ1619">
        <v>18</v>
      </c>
      <c r="AK1619">
        <v>193</v>
      </c>
      <c r="AM1619" s="23" t="s">
        <v>379</v>
      </c>
      <c r="AN1619" t="s">
        <v>378</v>
      </c>
      <c r="AO1619">
        <v>5752</v>
      </c>
      <c r="AQ1619" s="23">
        <v>76</v>
      </c>
      <c r="AR1619" s="29">
        <v>44</v>
      </c>
      <c r="AS1619" s="23">
        <v>96</v>
      </c>
      <c r="AT1619" s="39"/>
    </row>
    <row r="1620" spans="13:46" x14ac:dyDescent="0.35">
      <c r="M1620"/>
      <c r="AC1620"/>
      <c r="AF1620">
        <v>400</v>
      </c>
      <c r="AG1620">
        <v>144744</v>
      </c>
      <c r="AH1620">
        <v>1792</v>
      </c>
      <c r="AI1620">
        <v>10</v>
      </c>
      <c r="AJ1620">
        <v>19</v>
      </c>
      <c r="AK1620">
        <v>194</v>
      </c>
      <c r="AL1620" t="s">
        <v>831</v>
      </c>
      <c r="AM1620" s="23" t="s">
        <v>605</v>
      </c>
      <c r="AN1620" t="s">
        <v>500</v>
      </c>
      <c r="AO1620">
        <v>5753</v>
      </c>
      <c r="AQ1620" s="23">
        <v>200</v>
      </c>
      <c r="AR1620" s="29">
        <v>61</v>
      </c>
      <c r="AS1620" s="23">
        <v>21</v>
      </c>
      <c r="AT1620" s="39"/>
    </row>
    <row r="1621" spans="13:46" x14ac:dyDescent="0.35">
      <c r="M1621"/>
      <c r="AC1621"/>
      <c r="AF1621">
        <v>400</v>
      </c>
      <c r="AG1621">
        <v>144744</v>
      </c>
      <c r="AH1621">
        <v>1792</v>
      </c>
      <c r="AI1621">
        <v>10</v>
      </c>
      <c r="AJ1621">
        <v>19</v>
      </c>
      <c r="AK1621">
        <v>194</v>
      </c>
      <c r="AL1621" t="s">
        <v>832</v>
      </c>
      <c r="AM1621" s="23" t="s">
        <v>179</v>
      </c>
      <c r="AN1621" t="s">
        <v>180</v>
      </c>
      <c r="AO1621">
        <v>5754</v>
      </c>
      <c r="AQ1621" s="23">
        <v>336</v>
      </c>
      <c r="AR1621">
        <v>200</v>
      </c>
      <c r="AS1621" s="23">
        <v>64</v>
      </c>
    </row>
    <row r="1622" spans="13:46" x14ac:dyDescent="0.35">
      <c r="M1622"/>
      <c r="AC1622"/>
      <c r="AF1622">
        <v>400</v>
      </c>
      <c r="AG1622">
        <v>144744</v>
      </c>
      <c r="AH1622">
        <v>1792</v>
      </c>
      <c r="AI1622">
        <v>10</v>
      </c>
      <c r="AJ1622">
        <v>19</v>
      </c>
      <c r="AK1622">
        <v>194</v>
      </c>
      <c r="AM1622" s="23" t="s">
        <v>179</v>
      </c>
      <c r="AN1622" t="s">
        <v>180</v>
      </c>
      <c r="AO1622">
        <v>5755</v>
      </c>
      <c r="AQ1622" s="23">
        <v>336</v>
      </c>
      <c r="AR1622" s="29">
        <v>152</v>
      </c>
      <c r="AS1622" s="23">
        <v>30</v>
      </c>
    </row>
    <row r="1623" spans="13:46" x14ac:dyDescent="0.35">
      <c r="M1623"/>
      <c r="AC1623"/>
      <c r="AF1623">
        <v>400</v>
      </c>
      <c r="AG1623">
        <v>144744</v>
      </c>
      <c r="AH1623">
        <v>1792</v>
      </c>
      <c r="AI1623">
        <v>10</v>
      </c>
      <c r="AJ1623">
        <v>19</v>
      </c>
      <c r="AK1623">
        <v>194</v>
      </c>
      <c r="AM1623" s="23" t="s">
        <v>833</v>
      </c>
      <c r="AN1623" t="s">
        <v>834</v>
      </c>
      <c r="AO1623">
        <v>5756</v>
      </c>
      <c r="AQ1623" s="23">
        <v>415</v>
      </c>
      <c r="AR1623" s="29">
        <v>510</v>
      </c>
      <c r="AS1623" s="23">
        <v>56</v>
      </c>
    </row>
    <row r="1624" spans="13:46" x14ac:dyDescent="0.35">
      <c r="M1624"/>
      <c r="AC1624"/>
      <c r="AF1624">
        <v>400</v>
      </c>
      <c r="AG1624">
        <v>144744</v>
      </c>
      <c r="AH1624">
        <v>1792</v>
      </c>
      <c r="AI1624">
        <v>10</v>
      </c>
      <c r="AJ1624">
        <v>19</v>
      </c>
      <c r="AK1624">
        <v>194</v>
      </c>
      <c r="AM1624" s="23" t="s">
        <v>27</v>
      </c>
      <c r="AN1624" t="s">
        <v>788</v>
      </c>
      <c r="AO1624">
        <v>5760</v>
      </c>
      <c r="AQ1624" s="23">
        <v>377</v>
      </c>
      <c r="AR1624" s="29">
        <v>71</v>
      </c>
      <c r="AS1624" s="23">
        <v>10</v>
      </c>
    </row>
    <row r="1625" spans="13:46" x14ac:dyDescent="0.35">
      <c r="M1625"/>
      <c r="AC1625"/>
      <c r="AF1625">
        <v>400</v>
      </c>
      <c r="AG1625">
        <v>144744</v>
      </c>
      <c r="AH1625">
        <v>1792</v>
      </c>
      <c r="AI1625">
        <v>10</v>
      </c>
      <c r="AJ1625">
        <v>19</v>
      </c>
      <c r="AK1625">
        <v>194</v>
      </c>
      <c r="AM1625" s="23" t="s">
        <v>835</v>
      </c>
      <c r="AN1625" t="s">
        <v>836</v>
      </c>
      <c r="AO1625">
        <v>5774</v>
      </c>
      <c r="AQ1625" s="23">
        <v>433</v>
      </c>
      <c r="AR1625" s="29">
        <v>840</v>
      </c>
      <c r="AS1625" s="23">
        <v>0</v>
      </c>
    </row>
    <row r="1626" spans="13:46" x14ac:dyDescent="0.35">
      <c r="M1626"/>
      <c r="AC1626"/>
      <c r="AF1626">
        <v>400</v>
      </c>
      <c r="AG1626">
        <v>144744</v>
      </c>
      <c r="AH1626">
        <v>1792</v>
      </c>
      <c r="AI1626">
        <v>10</v>
      </c>
      <c r="AJ1626">
        <v>22</v>
      </c>
      <c r="AK1626">
        <v>194</v>
      </c>
      <c r="AM1626" s="23" t="s">
        <v>317</v>
      </c>
      <c r="AN1626" t="s">
        <v>630</v>
      </c>
      <c r="AO1626">
        <v>5775</v>
      </c>
      <c r="AQ1626" s="23">
        <v>427</v>
      </c>
      <c r="AR1626" s="29">
        <v>369</v>
      </c>
      <c r="AS1626" s="23">
        <v>21</v>
      </c>
    </row>
    <row r="1627" spans="13:46" x14ac:dyDescent="0.35">
      <c r="M1627"/>
      <c r="AC1627"/>
      <c r="AF1627">
        <v>400</v>
      </c>
      <c r="AG1627">
        <v>144744</v>
      </c>
      <c r="AH1627">
        <v>1792</v>
      </c>
      <c r="AI1627">
        <v>10</v>
      </c>
      <c r="AJ1627">
        <v>23</v>
      </c>
      <c r="AK1627">
        <v>195</v>
      </c>
      <c r="AM1627" t="s">
        <v>312</v>
      </c>
      <c r="AN1627" t="s">
        <v>293</v>
      </c>
      <c r="AO1627">
        <v>5777</v>
      </c>
      <c r="AQ1627" s="23">
        <v>414</v>
      </c>
      <c r="AR1627" s="29">
        <v>2942</v>
      </c>
      <c r="AS1627" s="23">
        <v>37</v>
      </c>
    </row>
    <row r="1628" spans="13:46" x14ac:dyDescent="0.35">
      <c r="M1628"/>
      <c r="AC1628"/>
      <c r="AF1628">
        <v>400</v>
      </c>
      <c r="AG1628">
        <v>144744</v>
      </c>
      <c r="AH1628">
        <v>1792</v>
      </c>
      <c r="AI1628">
        <v>10</v>
      </c>
      <c r="AJ1628">
        <v>23</v>
      </c>
      <c r="AK1628">
        <v>195</v>
      </c>
      <c r="AM1628" s="23" t="s">
        <v>27</v>
      </c>
      <c r="AN1628" t="s">
        <v>837</v>
      </c>
      <c r="AO1628">
        <v>5778</v>
      </c>
      <c r="AQ1628" s="23">
        <v>434</v>
      </c>
      <c r="AR1628" s="29">
        <v>60</v>
      </c>
      <c r="AS1628" s="23">
        <v>31</v>
      </c>
    </row>
    <row r="1629" spans="13:46" x14ac:dyDescent="0.35">
      <c r="M1629"/>
      <c r="AC1629"/>
      <c r="AF1629">
        <v>400</v>
      </c>
      <c r="AG1629">
        <v>144744</v>
      </c>
      <c r="AH1629">
        <v>1792</v>
      </c>
      <c r="AI1629">
        <v>10</v>
      </c>
      <c r="AJ1629">
        <v>25</v>
      </c>
      <c r="AK1629">
        <v>195</v>
      </c>
      <c r="AM1629" s="23" t="s">
        <v>34</v>
      </c>
      <c r="AN1629" t="s">
        <v>838</v>
      </c>
      <c r="AO1629">
        <v>5780</v>
      </c>
      <c r="AQ1629" s="23">
        <v>434</v>
      </c>
      <c r="AR1629" s="29">
        <v>23</v>
      </c>
      <c r="AS1629" s="23">
        <v>88</v>
      </c>
    </row>
    <row r="1630" spans="13:46" x14ac:dyDescent="0.35">
      <c r="M1630"/>
      <c r="AC1630"/>
      <c r="AF1630">
        <v>400</v>
      </c>
      <c r="AG1630">
        <v>144744</v>
      </c>
      <c r="AH1630">
        <v>1792</v>
      </c>
      <c r="AI1630">
        <v>10</v>
      </c>
      <c r="AJ1630">
        <v>25</v>
      </c>
      <c r="AK1630">
        <v>195</v>
      </c>
      <c r="AL1630" t="s">
        <v>23</v>
      </c>
      <c r="AM1630" s="23" t="s">
        <v>122</v>
      </c>
      <c r="AN1630" t="s">
        <v>733</v>
      </c>
      <c r="AO1630">
        <v>5783</v>
      </c>
      <c r="AQ1630" s="23">
        <v>29</v>
      </c>
      <c r="AR1630" s="29">
        <v>34</v>
      </c>
      <c r="AS1630" s="23">
        <v>3</v>
      </c>
    </row>
    <row r="1631" spans="13:46" x14ac:dyDescent="0.35">
      <c r="M1631"/>
      <c r="AC1631"/>
      <c r="AF1631">
        <v>400</v>
      </c>
      <c r="AG1631">
        <v>144744</v>
      </c>
      <c r="AH1631">
        <v>1792</v>
      </c>
      <c r="AI1631">
        <v>10</v>
      </c>
      <c r="AJ1631">
        <v>26</v>
      </c>
      <c r="AK1631">
        <v>195</v>
      </c>
      <c r="AM1631" s="23" t="s">
        <v>122</v>
      </c>
      <c r="AN1631" t="s">
        <v>733</v>
      </c>
      <c r="AO1631">
        <v>5784</v>
      </c>
      <c r="AQ1631" s="23">
        <v>29</v>
      </c>
      <c r="AR1631" s="29">
        <v>106</v>
      </c>
      <c r="AS1631" s="23">
        <v>36</v>
      </c>
    </row>
    <row r="1632" spans="13:46" x14ac:dyDescent="0.35">
      <c r="M1632"/>
      <c r="AC1632"/>
      <c r="AF1632">
        <v>400</v>
      </c>
      <c r="AG1632">
        <v>144748</v>
      </c>
      <c r="AH1632">
        <v>1792</v>
      </c>
      <c r="AI1632">
        <v>10</v>
      </c>
      <c r="AJ1632">
        <v>26</v>
      </c>
      <c r="AK1632">
        <v>195</v>
      </c>
      <c r="AM1632" s="23" t="s">
        <v>36</v>
      </c>
      <c r="AN1632" t="s">
        <v>47</v>
      </c>
      <c r="AO1632">
        <v>5787</v>
      </c>
      <c r="AQ1632" s="23">
        <v>53</v>
      </c>
      <c r="AR1632" s="29">
        <v>134</v>
      </c>
      <c r="AS1632" s="23">
        <v>50</v>
      </c>
    </row>
    <row r="1633" spans="13:45" x14ac:dyDescent="0.35">
      <c r="M1633"/>
      <c r="AC1633"/>
      <c r="AF1633">
        <v>400</v>
      </c>
      <c r="AG1633">
        <v>144748</v>
      </c>
      <c r="AH1633">
        <v>1792</v>
      </c>
      <c r="AI1633">
        <v>10</v>
      </c>
      <c r="AJ1633">
        <v>26</v>
      </c>
      <c r="AK1633">
        <v>195</v>
      </c>
      <c r="AM1633" s="23" t="s">
        <v>42</v>
      </c>
      <c r="AN1633" t="s">
        <v>45</v>
      </c>
      <c r="AO1633">
        <v>5789</v>
      </c>
      <c r="AQ1633" s="23">
        <v>120</v>
      </c>
      <c r="AR1633" s="29">
        <v>2585</v>
      </c>
      <c r="AS1633" s="23">
        <v>14</v>
      </c>
    </row>
    <row r="1634" spans="13:45" x14ac:dyDescent="0.35">
      <c r="M1634"/>
      <c r="AC1634"/>
      <c r="AF1634">
        <v>400</v>
      </c>
      <c r="AG1634">
        <v>144748</v>
      </c>
      <c r="AH1634">
        <v>1792</v>
      </c>
      <c r="AI1634">
        <v>10</v>
      </c>
      <c r="AJ1634">
        <v>27</v>
      </c>
      <c r="AK1634">
        <v>195</v>
      </c>
      <c r="AM1634" s="23" t="s">
        <v>839</v>
      </c>
      <c r="AN1634" t="s">
        <v>101</v>
      </c>
      <c r="AO1634">
        <v>5791</v>
      </c>
      <c r="AQ1634" s="23">
        <v>429</v>
      </c>
      <c r="AR1634" s="29">
        <v>120</v>
      </c>
      <c r="AS1634" s="23">
        <v>68</v>
      </c>
    </row>
    <row r="1635" spans="13:45" x14ac:dyDescent="0.35">
      <c r="M1635"/>
      <c r="AC1635"/>
      <c r="AF1635">
        <v>400</v>
      </c>
      <c r="AG1635">
        <v>144748</v>
      </c>
      <c r="AH1635">
        <v>1792</v>
      </c>
      <c r="AI1635">
        <v>10</v>
      </c>
      <c r="AJ1635">
        <v>27</v>
      </c>
      <c r="AK1635">
        <v>195</v>
      </c>
      <c r="AM1635" s="23" t="s">
        <v>839</v>
      </c>
      <c r="AN1635" t="s">
        <v>101</v>
      </c>
      <c r="AO1635">
        <v>5792</v>
      </c>
      <c r="AQ1635" s="23">
        <v>429</v>
      </c>
      <c r="AR1635" s="29">
        <v>1180</v>
      </c>
      <c r="AS1635" s="23">
        <v>62</v>
      </c>
    </row>
    <row r="1636" spans="13:45" x14ac:dyDescent="0.35">
      <c r="M1636"/>
      <c r="AC1636"/>
      <c r="AF1636">
        <v>400</v>
      </c>
      <c r="AG1636">
        <v>144748</v>
      </c>
      <c r="AH1636">
        <v>1792</v>
      </c>
      <c r="AI1636">
        <v>10</v>
      </c>
      <c r="AJ1636">
        <v>30</v>
      </c>
      <c r="AK1636">
        <v>196</v>
      </c>
      <c r="AM1636" s="23" t="s">
        <v>27</v>
      </c>
      <c r="AN1636" t="s">
        <v>293</v>
      </c>
      <c r="AO1636">
        <v>5799</v>
      </c>
      <c r="AQ1636" s="23">
        <v>22</v>
      </c>
      <c r="AR1636" s="29">
        <v>333</v>
      </c>
      <c r="AS1636" s="23">
        <v>42</v>
      </c>
    </row>
    <row r="1637" spans="13:45" x14ac:dyDescent="0.35">
      <c r="M1637"/>
      <c r="AC1637"/>
      <c r="AF1637">
        <v>400</v>
      </c>
      <c r="AG1637">
        <v>144748</v>
      </c>
      <c r="AH1637">
        <v>1792</v>
      </c>
      <c r="AI1637">
        <v>10</v>
      </c>
      <c r="AJ1637">
        <v>30</v>
      </c>
      <c r="AK1637">
        <v>196</v>
      </c>
      <c r="AM1637" s="23" t="s">
        <v>30</v>
      </c>
      <c r="AN1637" t="s">
        <v>840</v>
      </c>
      <c r="AO1637">
        <v>5809</v>
      </c>
      <c r="AQ1637" s="23">
        <v>436</v>
      </c>
      <c r="AR1637" s="29">
        <v>1651</v>
      </c>
      <c r="AS1637" s="23">
        <v>20</v>
      </c>
    </row>
    <row r="1638" spans="13:45" x14ac:dyDescent="0.35">
      <c r="M1638"/>
      <c r="AC1638"/>
      <c r="AF1638">
        <v>400</v>
      </c>
      <c r="AG1638">
        <v>144748</v>
      </c>
      <c r="AH1638">
        <v>1792</v>
      </c>
      <c r="AI1638">
        <v>10</v>
      </c>
      <c r="AJ1638">
        <v>30</v>
      </c>
      <c r="AK1638">
        <v>196</v>
      </c>
      <c r="AM1638" s="23" t="s">
        <v>754</v>
      </c>
      <c r="AN1638" t="s">
        <v>755</v>
      </c>
      <c r="AO1638">
        <v>5810</v>
      </c>
      <c r="AQ1638" s="23">
        <v>428</v>
      </c>
      <c r="AR1638" s="29">
        <v>2629</v>
      </c>
      <c r="AS1638" s="23">
        <v>4</v>
      </c>
    </row>
    <row r="1639" spans="13:45" x14ac:dyDescent="0.35">
      <c r="M1639"/>
      <c r="AC1639"/>
      <c r="AF1639">
        <v>400</v>
      </c>
      <c r="AG1639">
        <v>144748</v>
      </c>
      <c r="AH1639">
        <v>1792</v>
      </c>
      <c r="AI1639">
        <v>10</v>
      </c>
      <c r="AJ1639">
        <v>31</v>
      </c>
      <c r="AK1639">
        <v>197</v>
      </c>
      <c r="AM1639" s="23" t="s">
        <v>841</v>
      </c>
      <c r="AN1639" t="s">
        <v>842</v>
      </c>
      <c r="AO1639">
        <v>5811</v>
      </c>
      <c r="AQ1639" s="23">
        <v>434</v>
      </c>
      <c r="AR1639" s="29">
        <v>5944</v>
      </c>
      <c r="AS1639" s="23">
        <v>31</v>
      </c>
    </row>
    <row r="1640" spans="13:45" x14ac:dyDescent="0.35">
      <c r="M1640"/>
      <c r="AC1640"/>
      <c r="AF1640">
        <v>400</v>
      </c>
      <c r="AG1640">
        <v>144748</v>
      </c>
      <c r="AH1640">
        <v>1792</v>
      </c>
      <c r="AI1640">
        <v>11</v>
      </c>
      <c r="AJ1640">
        <v>1</v>
      </c>
      <c r="AK1640">
        <v>197</v>
      </c>
      <c r="AM1640" t="s">
        <v>312</v>
      </c>
      <c r="AN1640" t="s">
        <v>293</v>
      </c>
      <c r="AO1640">
        <v>5822</v>
      </c>
      <c r="AQ1640" s="23">
        <v>414</v>
      </c>
      <c r="AR1640" s="29">
        <v>1111</v>
      </c>
      <c r="AS1640" s="23">
        <v>73</v>
      </c>
    </row>
    <row r="1641" spans="13:45" x14ac:dyDescent="0.35">
      <c r="M1641"/>
      <c r="AC1641"/>
      <c r="AF1641">
        <v>400</v>
      </c>
      <c r="AG1641">
        <v>144748</v>
      </c>
      <c r="AH1641">
        <v>1792</v>
      </c>
      <c r="AI1641">
        <v>11</v>
      </c>
      <c r="AJ1641">
        <v>1</v>
      </c>
      <c r="AK1641">
        <v>197</v>
      </c>
      <c r="AM1641" s="23" t="s">
        <v>27</v>
      </c>
      <c r="AN1641" t="s">
        <v>528</v>
      </c>
      <c r="AO1641">
        <v>5823</v>
      </c>
      <c r="AQ1641" s="23">
        <v>66</v>
      </c>
      <c r="AR1641" s="29">
        <v>95</v>
      </c>
      <c r="AS1641" s="23">
        <v>86</v>
      </c>
    </row>
    <row r="1642" spans="13:45" x14ac:dyDescent="0.35">
      <c r="M1642"/>
      <c r="AC1642"/>
      <c r="AF1642">
        <v>400</v>
      </c>
      <c r="AG1642">
        <v>144748</v>
      </c>
      <c r="AH1642">
        <v>1792</v>
      </c>
      <c r="AI1642">
        <v>11</v>
      </c>
      <c r="AJ1642">
        <v>1</v>
      </c>
      <c r="AK1642">
        <v>197</v>
      </c>
      <c r="AM1642" s="23" t="s">
        <v>27</v>
      </c>
      <c r="AN1642" t="s">
        <v>528</v>
      </c>
      <c r="AO1642">
        <v>5824</v>
      </c>
      <c r="AQ1642" s="23">
        <v>66</v>
      </c>
      <c r="AR1642" s="29">
        <v>376</v>
      </c>
      <c r="AS1642" s="23">
        <v>94</v>
      </c>
    </row>
    <row r="1643" spans="13:45" x14ac:dyDescent="0.35">
      <c r="M1643"/>
      <c r="AC1643"/>
      <c r="AF1643">
        <v>400</v>
      </c>
      <c r="AG1643">
        <v>144748</v>
      </c>
      <c r="AH1643">
        <v>1792</v>
      </c>
      <c r="AI1643">
        <v>11</v>
      </c>
      <c r="AJ1643">
        <v>2</v>
      </c>
      <c r="AK1643">
        <v>197</v>
      </c>
      <c r="AM1643" t="s">
        <v>312</v>
      </c>
      <c r="AN1643" t="s">
        <v>293</v>
      </c>
      <c r="AO1643">
        <v>5825</v>
      </c>
      <c r="AQ1643" s="23">
        <v>414</v>
      </c>
      <c r="AR1643" s="29">
        <v>1111</v>
      </c>
      <c r="AS1643" s="23">
        <v>73</v>
      </c>
    </row>
    <row r="1644" spans="13:45" x14ac:dyDescent="0.35">
      <c r="M1644"/>
      <c r="AC1644"/>
      <c r="AF1644">
        <v>400</v>
      </c>
      <c r="AG1644">
        <v>144748</v>
      </c>
      <c r="AH1644">
        <v>1792</v>
      </c>
      <c r="AI1644">
        <v>11</v>
      </c>
      <c r="AJ1644">
        <v>2</v>
      </c>
      <c r="AK1644">
        <v>197</v>
      </c>
      <c r="AM1644" s="23" t="s">
        <v>40</v>
      </c>
      <c r="AN1644" t="s">
        <v>241</v>
      </c>
      <c r="AO1644">
        <v>5831</v>
      </c>
      <c r="AQ1644" s="23">
        <v>160</v>
      </c>
      <c r="AR1644" s="29">
        <v>2856</v>
      </c>
      <c r="AS1644" s="23">
        <v>80</v>
      </c>
    </row>
    <row r="1645" spans="13:45" x14ac:dyDescent="0.35">
      <c r="M1645"/>
      <c r="AC1645"/>
      <c r="AF1645">
        <v>400</v>
      </c>
      <c r="AG1645">
        <v>144748</v>
      </c>
      <c r="AH1645">
        <v>1792</v>
      </c>
      <c r="AI1645">
        <v>11</v>
      </c>
      <c r="AJ1645">
        <v>2</v>
      </c>
      <c r="AK1645">
        <v>198</v>
      </c>
      <c r="AM1645" t="s">
        <v>337</v>
      </c>
      <c r="AN1645" t="s">
        <v>199</v>
      </c>
      <c r="AO1645">
        <v>5837</v>
      </c>
      <c r="AQ1645" s="23">
        <v>47</v>
      </c>
      <c r="AR1645" s="29">
        <v>10000</v>
      </c>
      <c r="AS1645" s="23">
        <v>0</v>
      </c>
    </row>
    <row r="1646" spans="13:45" x14ac:dyDescent="0.35">
      <c r="M1646"/>
      <c r="AC1646"/>
      <c r="AF1646">
        <v>400</v>
      </c>
      <c r="AG1646">
        <v>144748</v>
      </c>
      <c r="AH1646">
        <v>1792</v>
      </c>
      <c r="AI1646">
        <v>11</v>
      </c>
      <c r="AJ1646">
        <v>2</v>
      </c>
      <c r="AK1646">
        <v>198</v>
      </c>
      <c r="AM1646" s="23" t="s">
        <v>37</v>
      </c>
      <c r="AN1646" t="s">
        <v>845</v>
      </c>
      <c r="AO1646">
        <v>5841</v>
      </c>
      <c r="AQ1646" s="23">
        <v>437</v>
      </c>
      <c r="AR1646" s="29">
        <v>1680</v>
      </c>
      <c r="AS1646" s="23">
        <v>0</v>
      </c>
    </row>
    <row r="1647" spans="13:45" x14ac:dyDescent="0.35">
      <c r="M1647"/>
      <c r="AC1647"/>
      <c r="AF1647">
        <v>400</v>
      </c>
      <c r="AG1647">
        <v>144748</v>
      </c>
      <c r="AH1647">
        <v>1792</v>
      </c>
      <c r="AI1647">
        <v>11</v>
      </c>
      <c r="AJ1647">
        <v>5</v>
      </c>
      <c r="AK1647">
        <v>198</v>
      </c>
      <c r="AM1647" s="23" t="s">
        <v>179</v>
      </c>
      <c r="AN1647" t="s">
        <v>843</v>
      </c>
      <c r="AO1647">
        <v>5860</v>
      </c>
      <c r="AQ1647" s="23">
        <v>440</v>
      </c>
      <c r="AR1647" s="29">
        <v>781</v>
      </c>
      <c r="AS1647" s="23">
        <v>67</v>
      </c>
    </row>
    <row r="1648" spans="13:45" x14ac:dyDescent="0.35">
      <c r="M1648"/>
      <c r="AC1648"/>
      <c r="AF1648">
        <v>400</v>
      </c>
      <c r="AG1648">
        <v>144748</v>
      </c>
      <c r="AH1648">
        <v>1792</v>
      </c>
      <c r="AI1648">
        <v>11</v>
      </c>
      <c r="AJ1648">
        <v>5</v>
      </c>
      <c r="AK1648">
        <v>198</v>
      </c>
      <c r="AM1648" s="23" t="s">
        <v>93</v>
      </c>
      <c r="AN1648" t="s">
        <v>844</v>
      </c>
      <c r="AO1648">
        <v>5864</v>
      </c>
      <c r="AQ1648" s="23">
        <v>440</v>
      </c>
      <c r="AR1648" s="29">
        <v>82</v>
      </c>
      <c r="AS1648" s="23">
        <v>69</v>
      </c>
    </row>
    <row r="1649" spans="13:46" x14ac:dyDescent="0.35">
      <c r="M1649"/>
      <c r="AC1649"/>
      <c r="AF1649">
        <v>400</v>
      </c>
      <c r="AG1649">
        <v>144748</v>
      </c>
      <c r="AH1649">
        <v>1792</v>
      </c>
      <c r="AI1649">
        <v>11</v>
      </c>
      <c r="AJ1649">
        <v>7</v>
      </c>
      <c r="AK1649">
        <v>200</v>
      </c>
      <c r="AL1649" t="s">
        <v>282</v>
      </c>
      <c r="AM1649" s="23" t="s">
        <v>814</v>
      </c>
      <c r="AO1649">
        <v>5871</v>
      </c>
      <c r="AQ1649" s="23">
        <v>401</v>
      </c>
      <c r="AR1649" s="29">
        <v>621</v>
      </c>
      <c r="AS1649" s="23">
        <v>11</v>
      </c>
    </row>
    <row r="1650" spans="13:46" x14ac:dyDescent="0.35">
      <c r="M1650"/>
      <c r="AC1650"/>
      <c r="AF1650">
        <v>401</v>
      </c>
      <c r="AG1650">
        <v>144753</v>
      </c>
      <c r="AH1650">
        <v>1792</v>
      </c>
      <c r="AI1650">
        <v>11</v>
      </c>
      <c r="AJ1650">
        <v>8</v>
      </c>
      <c r="AK1650">
        <v>200</v>
      </c>
      <c r="AM1650" t="s">
        <v>40</v>
      </c>
      <c r="AN1650" t="s">
        <v>50</v>
      </c>
      <c r="AO1650">
        <v>5874</v>
      </c>
      <c r="AQ1650" s="23">
        <v>401</v>
      </c>
      <c r="AR1650" s="29">
        <v>3000</v>
      </c>
      <c r="AS1650" s="23">
        <v>0</v>
      </c>
    </row>
    <row r="1651" spans="13:46" x14ac:dyDescent="0.35">
      <c r="M1651"/>
      <c r="AC1651"/>
      <c r="AF1651">
        <v>401</v>
      </c>
      <c r="AG1651">
        <v>144753</v>
      </c>
      <c r="AH1651">
        <v>1792</v>
      </c>
      <c r="AI1651">
        <v>11</v>
      </c>
      <c r="AJ1651">
        <v>9</v>
      </c>
      <c r="AK1651">
        <v>200</v>
      </c>
      <c r="AM1651" s="23" t="s">
        <v>204</v>
      </c>
      <c r="AN1651" t="s">
        <v>846</v>
      </c>
      <c r="AO1651">
        <v>5883</v>
      </c>
      <c r="AQ1651" s="23">
        <v>441</v>
      </c>
      <c r="AR1651" s="29">
        <v>68</v>
      </c>
      <c r="AS1651" s="23">
        <v>6</v>
      </c>
    </row>
    <row r="1652" spans="13:46" x14ac:dyDescent="0.35">
      <c r="M1652"/>
      <c r="AC1652"/>
      <c r="AF1652">
        <v>401</v>
      </c>
      <c r="AG1652">
        <v>144753</v>
      </c>
      <c r="AH1652">
        <v>1792</v>
      </c>
      <c r="AI1652">
        <v>11</v>
      </c>
      <c r="AJ1652">
        <v>9</v>
      </c>
      <c r="AK1652">
        <v>200</v>
      </c>
      <c r="AM1652" s="23" t="s">
        <v>470</v>
      </c>
      <c r="AN1652" t="s">
        <v>846</v>
      </c>
      <c r="AO1652">
        <v>5884</v>
      </c>
      <c r="AQ1652" s="23">
        <v>441</v>
      </c>
      <c r="AR1652" s="29">
        <v>153</v>
      </c>
      <c r="AS1652" s="23">
        <v>55</v>
      </c>
    </row>
    <row r="1653" spans="13:46" x14ac:dyDescent="0.35">
      <c r="M1653"/>
      <c r="AC1653"/>
      <c r="AF1653">
        <v>401</v>
      </c>
      <c r="AG1653">
        <v>144753</v>
      </c>
      <c r="AH1653">
        <v>1792</v>
      </c>
      <c r="AI1653">
        <v>11</v>
      </c>
      <c r="AJ1653">
        <v>12</v>
      </c>
      <c r="AK1653">
        <v>202</v>
      </c>
      <c r="AM1653" s="23" t="s">
        <v>529</v>
      </c>
      <c r="AN1653" t="s">
        <v>84</v>
      </c>
      <c r="AO1653">
        <v>5890</v>
      </c>
      <c r="AQ1653" s="23">
        <v>164</v>
      </c>
      <c r="AR1653" s="29">
        <v>2000</v>
      </c>
      <c r="AS1653" s="23">
        <v>0</v>
      </c>
    </row>
    <row r="1654" spans="13:46" x14ac:dyDescent="0.35">
      <c r="M1654"/>
      <c r="AC1654"/>
      <c r="AF1654">
        <v>401</v>
      </c>
      <c r="AG1654">
        <v>144753</v>
      </c>
      <c r="AH1654">
        <v>1792</v>
      </c>
      <c r="AI1654">
        <v>11</v>
      </c>
      <c r="AJ1654">
        <v>12</v>
      </c>
      <c r="AK1654">
        <v>202</v>
      </c>
      <c r="AM1654" s="23" t="s">
        <v>336</v>
      </c>
      <c r="AN1654" t="s">
        <v>288</v>
      </c>
      <c r="AO1654">
        <v>5896</v>
      </c>
      <c r="AQ1654" s="23">
        <v>47</v>
      </c>
      <c r="AR1654" s="29">
        <v>348</v>
      </c>
      <c r="AS1654" s="23">
        <v>81</v>
      </c>
    </row>
    <row r="1655" spans="13:46" x14ac:dyDescent="0.35">
      <c r="M1655"/>
      <c r="AC1655"/>
      <c r="AF1655">
        <v>401</v>
      </c>
      <c r="AG1655">
        <v>144753</v>
      </c>
      <c r="AH1655">
        <v>1792</v>
      </c>
      <c r="AI1655">
        <v>11</v>
      </c>
      <c r="AJ1655">
        <v>15</v>
      </c>
      <c r="AK1655">
        <v>203</v>
      </c>
      <c r="AM1655" t="s">
        <v>85</v>
      </c>
      <c r="AN1655" t="s">
        <v>611</v>
      </c>
      <c r="AO1655">
        <v>5899</v>
      </c>
      <c r="AQ1655" s="23">
        <v>257</v>
      </c>
      <c r="AR1655" s="29">
        <v>66</v>
      </c>
      <c r="AS1655" s="23">
        <v>81</v>
      </c>
      <c r="AT1655" s="39"/>
    </row>
    <row r="1656" spans="13:46" x14ac:dyDescent="0.35">
      <c r="M1656"/>
      <c r="AC1656"/>
      <c r="AF1656">
        <v>401</v>
      </c>
      <c r="AG1656">
        <v>144753</v>
      </c>
      <c r="AH1656">
        <v>1792</v>
      </c>
      <c r="AI1656">
        <v>11</v>
      </c>
      <c r="AJ1656">
        <v>15</v>
      </c>
      <c r="AK1656">
        <v>203</v>
      </c>
      <c r="AM1656" t="s">
        <v>85</v>
      </c>
      <c r="AN1656" t="s">
        <v>611</v>
      </c>
      <c r="AO1656">
        <v>5900</v>
      </c>
      <c r="AQ1656" s="23">
        <v>257</v>
      </c>
      <c r="AR1656" s="29">
        <v>19</v>
      </c>
      <c r="AS1656" s="23">
        <v>0</v>
      </c>
      <c r="AT1656" s="39"/>
    </row>
    <row r="1657" spans="13:46" x14ac:dyDescent="0.35">
      <c r="M1657"/>
      <c r="AC1657"/>
      <c r="AF1657">
        <v>401</v>
      </c>
      <c r="AG1657">
        <v>144753</v>
      </c>
      <c r="AH1657">
        <v>1792</v>
      </c>
      <c r="AI1657">
        <v>11</v>
      </c>
      <c r="AJ1657">
        <v>15</v>
      </c>
      <c r="AK1657">
        <v>203</v>
      </c>
      <c r="AM1657" s="23" t="s">
        <v>250</v>
      </c>
      <c r="AN1657" t="s">
        <v>38</v>
      </c>
      <c r="AO1657">
        <v>5915</v>
      </c>
      <c r="AQ1657" s="23">
        <v>444</v>
      </c>
      <c r="AR1657" s="29">
        <v>385</v>
      </c>
      <c r="AS1657" s="23">
        <v>98</v>
      </c>
    </row>
    <row r="1658" spans="13:46" x14ac:dyDescent="0.35">
      <c r="M1658"/>
      <c r="AC1658"/>
      <c r="AF1658">
        <v>401</v>
      </c>
      <c r="AG1658">
        <v>144753</v>
      </c>
      <c r="AH1658">
        <v>1792</v>
      </c>
      <c r="AI1658">
        <v>11</v>
      </c>
      <c r="AJ1658">
        <v>15</v>
      </c>
      <c r="AK1658">
        <v>203</v>
      </c>
      <c r="AM1658" t="s">
        <v>242</v>
      </c>
      <c r="AN1658" t="s">
        <v>570</v>
      </c>
      <c r="AO1658">
        <v>5916</v>
      </c>
      <c r="AQ1658" s="23">
        <v>220</v>
      </c>
      <c r="AR1658" s="29">
        <v>1914</v>
      </c>
      <c r="AS1658" s="23">
        <v>42</v>
      </c>
    </row>
    <row r="1659" spans="13:46" x14ac:dyDescent="0.35">
      <c r="M1659"/>
      <c r="AC1659"/>
      <c r="AF1659">
        <v>401</v>
      </c>
      <c r="AG1659">
        <v>144753</v>
      </c>
      <c r="AH1659">
        <v>1792</v>
      </c>
      <c r="AI1659">
        <v>11</v>
      </c>
      <c r="AJ1659">
        <v>15</v>
      </c>
      <c r="AK1659">
        <v>204</v>
      </c>
      <c r="AM1659" s="23" t="s">
        <v>705</v>
      </c>
      <c r="AN1659" t="s">
        <v>706</v>
      </c>
      <c r="AO1659">
        <v>5917</v>
      </c>
      <c r="AQ1659" s="23">
        <v>325</v>
      </c>
      <c r="AR1659" s="29">
        <v>284</v>
      </c>
      <c r="AS1659" s="23">
        <v>68</v>
      </c>
    </row>
    <row r="1660" spans="13:46" x14ac:dyDescent="0.35">
      <c r="M1660"/>
      <c r="AC1660"/>
      <c r="AF1660">
        <v>401</v>
      </c>
      <c r="AG1660">
        <v>144753</v>
      </c>
      <c r="AH1660">
        <v>1792</v>
      </c>
      <c r="AI1660">
        <v>11</v>
      </c>
      <c r="AJ1660">
        <v>15</v>
      </c>
      <c r="AK1660">
        <v>204</v>
      </c>
      <c r="AM1660" s="23" t="s">
        <v>36</v>
      </c>
      <c r="AN1660" t="s">
        <v>300</v>
      </c>
      <c r="AO1660">
        <v>5927</v>
      </c>
      <c r="AR1660" s="29">
        <v>108</v>
      </c>
      <c r="AS1660" s="23">
        <v>87</v>
      </c>
    </row>
    <row r="1661" spans="13:46" x14ac:dyDescent="0.35">
      <c r="M1661"/>
      <c r="AC1661"/>
      <c r="AF1661">
        <v>401</v>
      </c>
      <c r="AG1661">
        <v>144753</v>
      </c>
      <c r="AH1661">
        <v>1792</v>
      </c>
      <c r="AI1661">
        <v>11</v>
      </c>
      <c r="AJ1661">
        <v>15</v>
      </c>
      <c r="AK1661">
        <v>204</v>
      </c>
      <c r="AM1661" s="23" t="s">
        <v>330</v>
      </c>
      <c r="AN1661" t="s">
        <v>226</v>
      </c>
      <c r="AO1661">
        <v>5928</v>
      </c>
      <c r="AR1661" s="29">
        <v>150</v>
      </c>
      <c r="AS1661" s="23">
        <v>66</v>
      </c>
    </row>
    <row r="1662" spans="13:46" x14ac:dyDescent="0.35">
      <c r="M1662"/>
      <c r="AC1662"/>
      <c r="AF1662">
        <v>401</v>
      </c>
      <c r="AG1662">
        <v>144753</v>
      </c>
      <c r="AH1662">
        <v>1792</v>
      </c>
      <c r="AI1662">
        <v>11</v>
      </c>
      <c r="AJ1662">
        <v>16</v>
      </c>
      <c r="AK1662">
        <v>205</v>
      </c>
      <c r="AM1662" s="23" t="s">
        <v>847</v>
      </c>
      <c r="AN1662" t="s">
        <v>848</v>
      </c>
      <c r="AO1662">
        <v>5929</v>
      </c>
      <c r="AR1662" s="29">
        <v>1926</v>
      </c>
      <c r="AS1662" s="23">
        <v>22</v>
      </c>
    </row>
    <row r="1663" spans="13:46" x14ac:dyDescent="0.35">
      <c r="M1663"/>
      <c r="AC1663"/>
      <c r="AF1663">
        <v>401</v>
      </c>
      <c r="AG1663">
        <v>144753</v>
      </c>
      <c r="AH1663">
        <v>1792</v>
      </c>
      <c r="AI1663">
        <v>11</v>
      </c>
      <c r="AJ1663">
        <v>16</v>
      </c>
      <c r="AK1663">
        <v>205</v>
      </c>
      <c r="AM1663" s="23" t="s">
        <v>185</v>
      </c>
      <c r="AN1663" t="s">
        <v>849</v>
      </c>
      <c r="AO1663">
        <v>5932</v>
      </c>
      <c r="AR1663" s="29">
        <v>941</v>
      </c>
      <c r="AS1663" s="23">
        <v>54</v>
      </c>
    </row>
    <row r="1664" spans="13:46" x14ac:dyDescent="0.35">
      <c r="M1664"/>
      <c r="AC1664"/>
      <c r="AF1664">
        <v>401</v>
      </c>
      <c r="AG1664">
        <v>144753</v>
      </c>
      <c r="AH1664">
        <v>1792</v>
      </c>
      <c r="AI1664">
        <v>11</v>
      </c>
      <c r="AJ1664">
        <v>16</v>
      </c>
      <c r="AK1664">
        <v>205</v>
      </c>
      <c r="AM1664" s="23" t="s">
        <v>850</v>
      </c>
      <c r="AN1664" t="s">
        <v>292</v>
      </c>
      <c r="AO1664">
        <v>5935</v>
      </c>
      <c r="AQ1664">
        <v>271</v>
      </c>
      <c r="AR1664" s="29">
        <v>6</v>
      </c>
      <c r="AS1664" s="23">
        <v>86</v>
      </c>
    </row>
    <row r="1665" spans="13:45" x14ac:dyDescent="0.35">
      <c r="M1665"/>
      <c r="AC1665"/>
      <c r="AF1665">
        <v>401</v>
      </c>
      <c r="AG1665">
        <v>144753</v>
      </c>
      <c r="AH1665">
        <v>1792</v>
      </c>
      <c r="AI1665">
        <v>11</v>
      </c>
      <c r="AJ1665">
        <v>18</v>
      </c>
      <c r="AK1665">
        <v>205</v>
      </c>
      <c r="AM1665" s="23" t="s">
        <v>46</v>
      </c>
      <c r="AO1665">
        <v>5948</v>
      </c>
      <c r="AQ1665">
        <v>285</v>
      </c>
      <c r="AR1665" s="29">
        <v>1203</v>
      </c>
      <c r="AS1665" s="23">
        <v>0</v>
      </c>
    </row>
    <row r="1666" spans="13:45" x14ac:dyDescent="0.35">
      <c r="M1666"/>
      <c r="AC1666"/>
      <c r="AF1666">
        <v>401</v>
      </c>
      <c r="AG1666">
        <v>144753</v>
      </c>
      <c r="AH1666">
        <v>1792</v>
      </c>
      <c r="AI1666">
        <v>11</v>
      </c>
      <c r="AJ1666">
        <v>20</v>
      </c>
      <c r="AK1666">
        <v>205</v>
      </c>
      <c r="AM1666" s="23" t="s">
        <v>27</v>
      </c>
      <c r="AN1666" t="s">
        <v>59</v>
      </c>
      <c r="AO1666">
        <v>5957</v>
      </c>
      <c r="AQ1666">
        <v>18</v>
      </c>
      <c r="AR1666" s="29">
        <v>360</v>
      </c>
      <c r="AS1666" s="23">
        <v>49</v>
      </c>
    </row>
    <row r="1667" spans="13:45" x14ac:dyDescent="0.35">
      <c r="M1667"/>
      <c r="AC1667"/>
      <c r="AF1667">
        <v>401</v>
      </c>
      <c r="AG1667">
        <v>144756</v>
      </c>
      <c r="AH1667">
        <v>1792</v>
      </c>
      <c r="AI1667">
        <v>12</v>
      </c>
      <c r="AJ1667">
        <v>3</v>
      </c>
      <c r="AK1667">
        <v>206</v>
      </c>
      <c r="AM1667" s="23" t="s">
        <v>851</v>
      </c>
      <c r="AN1667" t="s">
        <v>852</v>
      </c>
      <c r="AO1667">
        <v>5974</v>
      </c>
      <c r="AQ1667">
        <v>446</v>
      </c>
      <c r="AR1667" s="29">
        <v>1623</v>
      </c>
      <c r="AS1667" s="23">
        <v>0</v>
      </c>
    </row>
    <row r="1668" spans="13:45" x14ac:dyDescent="0.35">
      <c r="M1668"/>
      <c r="AC1668"/>
      <c r="AF1668">
        <v>401</v>
      </c>
      <c r="AG1668">
        <v>144756</v>
      </c>
      <c r="AH1668">
        <v>1792</v>
      </c>
      <c r="AI1668">
        <v>12</v>
      </c>
      <c r="AJ1668">
        <v>5</v>
      </c>
      <c r="AK1668">
        <v>206</v>
      </c>
      <c r="AM1668" s="23" t="s">
        <v>104</v>
      </c>
      <c r="AN1668" t="s">
        <v>577</v>
      </c>
      <c r="AO1668">
        <v>5983</v>
      </c>
      <c r="AQ1668">
        <v>213</v>
      </c>
      <c r="AR1668" s="29">
        <v>1345</v>
      </c>
      <c r="AS1668" s="23">
        <v>89</v>
      </c>
    </row>
    <row r="1669" spans="13:45" x14ac:dyDescent="0.35">
      <c r="M1669"/>
      <c r="AC1669"/>
      <c r="AF1669">
        <v>401</v>
      </c>
      <c r="AG1669">
        <v>144756</v>
      </c>
      <c r="AH1669">
        <v>1792</v>
      </c>
      <c r="AI1669">
        <v>12</v>
      </c>
      <c r="AJ1669">
        <v>10</v>
      </c>
      <c r="AK1669">
        <v>208</v>
      </c>
      <c r="AM1669" s="23" t="s">
        <v>729</v>
      </c>
      <c r="AN1669" t="s">
        <v>521</v>
      </c>
      <c r="AO1669">
        <v>5984</v>
      </c>
      <c r="AQ1669">
        <v>436</v>
      </c>
      <c r="AR1669" s="29">
        <v>22</v>
      </c>
      <c r="AS1669" s="23">
        <v>53</v>
      </c>
    </row>
    <row r="1670" spans="13:45" x14ac:dyDescent="0.35">
      <c r="M1670"/>
      <c r="AC1670"/>
      <c r="AF1670">
        <v>401</v>
      </c>
      <c r="AG1670">
        <v>144756</v>
      </c>
      <c r="AH1670">
        <v>1792</v>
      </c>
      <c r="AI1670">
        <v>12</v>
      </c>
      <c r="AJ1670">
        <v>11</v>
      </c>
      <c r="AK1670">
        <v>209</v>
      </c>
      <c r="AL1670" t="s">
        <v>23</v>
      </c>
      <c r="AM1670" s="23" t="s">
        <v>24</v>
      </c>
      <c r="AN1670" t="s">
        <v>730</v>
      </c>
      <c r="AO1670">
        <v>5985</v>
      </c>
      <c r="AQ1670">
        <v>148</v>
      </c>
      <c r="AR1670" s="29">
        <v>300</v>
      </c>
      <c r="AS1670">
        <v>50</v>
      </c>
    </row>
    <row r="1671" spans="13:45" x14ac:dyDescent="0.35">
      <c r="M1671"/>
      <c r="AC1671"/>
      <c r="AF1671">
        <v>401</v>
      </c>
      <c r="AG1671">
        <v>144756</v>
      </c>
      <c r="AH1671">
        <v>1792</v>
      </c>
      <c r="AI1671">
        <v>12</v>
      </c>
      <c r="AJ1671">
        <v>11</v>
      </c>
      <c r="AK1671">
        <v>209</v>
      </c>
      <c r="AM1671" s="23" t="s">
        <v>173</v>
      </c>
      <c r="AN1671" t="s">
        <v>739</v>
      </c>
      <c r="AO1671">
        <v>5986</v>
      </c>
      <c r="AQ1671">
        <v>443</v>
      </c>
      <c r="AR1671" s="29">
        <v>164</v>
      </c>
      <c r="AS1671">
        <v>57</v>
      </c>
    </row>
    <row r="1672" spans="13:45" x14ac:dyDescent="0.35">
      <c r="M1672"/>
      <c r="AC1672"/>
      <c r="AF1672">
        <v>401</v>
      </c>
      <c r="AG1672">
        <v>144756</v>
      </c>
      <c r="AH1672">
        <v>1792</v>
      </c>
      <c r="AI1672">
        <v>12</v>
      </c>
      <c r="AJ1672">
        <v>11</v>
      </c>
      <c r="AK1672">
        <v>209</v>
      </c>
      <c r="AL1672" t="s">
        <v>23</v>
      </c>
      <c r="AM1672" s="23" t="s">
        <v>225</v>
      </c>
      <c r="AN1672" t="s">
        <v>226</v>
      </c>
      <c r="AO1672">
        <v>5987</v>
      </c>
      <c r="AQ1672">
        <v>251</v>
      </c>
      <c r="AR1672" s="29">
        <v>324</v>
      </c>
      <c r="AS1672">
        <v>95</v>
      </c>
    </row>
    <row r="1673" spans="13:45" x14ac:dyDescent="0.35">
      <c r="M1673"/>
      <c r="AC1673"/>
      <c r="AF1673">
        <v>401</v>
      </c>
      <c r="AG1673">
        <v>144756</v>
      </c>
      <c r="AH1673">
        <v>1792</v>
      </c>
      <c r="AI1673">
        <v>12</v>
      </c>
      <c r="AJ1673">
        <v>11</v>
      </c>
      <c r="AK1673">
        <v>209</v>
      </c>
      <c r="AM1673" s="23" t="s">
        <v>225</v>
      </c>
      <c r="AN1673" t="s">
        <v>226</v>
      </c>
      <c r="AO1673">
        <v>5988</v>
      </c>
      <c r="AQ1673">
        <v>251</v>
      </c>
      <c r="AR1673" s="29">
        <v>473</v>
      </c>
      <c r="AS1673">
        <v>13</v>
      </c>
    </row>
    <row r="1674" spans="13:45" x14ac:dyDescent="0.35">
      <c r="M1674"/>
      <c r="AC1674"/>
      <c r="AF1674">
        <v>401</v>
      </c>
      <c r="AG1674">
        <v>144756</v>
      </c>
      <c r="AH1674">
        <v>1792</v>
      </c>
      <c r="AI1674">
        <v>12</v>
      </c>
      <c r="AJ1674">
        <v>11</v>
      </c>
      <c r="AK1674">
        <v>209</v>
      </c>
      <c r="AM1674" s="23" t="s">
        <v>173</v>
      </c>
      <c r="AN1674" t="s">
        <v>739</v>
      </c>
      <c r="AO1674">
        <v>5989</v>
      </c>
      <c r="AQ1674">
        <v>443</v>
      </c>
      <c r="AR1674" s="29">
        <v>355</v>
      </c>
      <c r="AS1674">
        <v>9</v>
      </c>
    </row>
    <row r="1675" spans="13:45" x14ac:dyDescent="0.35">
      <c r="M1675"/>
      <c r="AC1675"/>
      <c r="AF1675">
        <v>401</v>
      </c>
      <c r="AG1675">
        <v>144756</v>
      </c>
      <c r="AH1675">
        <v>1792</v>
      </c>
      <c r="AI1675">
        <v>12</v>
      </c>
      <c r="AJ1675">
        <v>11</v>
      </c>
      <c r="AK1675">
        <v>209</v>
      </c>
      <c r="AM1675" s="23" t="s">
        <v>24</v>
      </c>
      <c r="AN1675" t="s">
        <v>730</v>
      </c>
      <c r="AO1675">
        <v>5990</v>
      </c>
      <c r="AQ1675">
        <v>148</v>
      </c>
      <c r="AR1675" s="29">
        <v>180</v>
      </c>
      <c r="AS1675">
        <v>0</v>
      </c>
    </row>
    <row r="1676" spans="13:45" x14ac:dyDescent="0.35">
      <c r="M1676"/>
      <c r="AC1676"/>
      <c r="AF1676">
        <v>401</v>
      </c>
      <c r="AG1676">
        <v>144756</v>
      </c>
      <c r="AH1676">
        <v>1792</v>
      </c>
      <c r="AI1676">
        <v>12</v>
      </c>
      <c r="AJ1676">
        <v>11</v>
      </c>
      <c r="AK1676">
        <v>209</v>
      </c>
      <c r="AM1676" s="23" t="s">
        <v>173</v>
      </c>
      <c r="AN1676" t="s">
        <v>739</v>
      </c>
      <c r="AO1676">
        <v>5991</v>
      </c>
      <c r="AQ1676">
        <v>443</v>
      </c>
      <c r="AR1676" s="29">
        <v>34</v>
      </c>
      <c r="AS1676">
        <v>46</v>
      </c>
    </row>
    <row r="1677" spans="13:45" x14ac:dyDescent="0.35">
      <c r="M1677"/>
      <c r="AC1677"/>
      <c r="AF1677">
        <v>401</v>
      </c>
      <c r="AG1677">
        <v>144756</v>
      </c>
      <c r="AH1677">
        <v>1792</v>
      </c>
      <c r="AI1677">
        <v>12</v>
      </c>
      <c r="AJ1677">
        <v>11</v>
      </c>
      <c r="AK1677">
        <v>209</v>
      </c>
      <c r="AL1677" t="s">
        <v>23</v>
      </c>
      <c r="AM1677" s="23" t="s">
        <v>27</v>
      </c>
      <c r="AN1677" t="s">
        <v>190</v>
      </c>
      <c r="AO1677">
        <v>5992</v>
      </c>
      <c r="AQ1677">
        <v>447</v>
      </c>
      <c r="AR1677" s="29">
        <v>84</v>
      </c>
      <c r="AS1677">
        <v>53</v>
      </c>
    </row>
    <row r="1678" spans="13:45" x14ac:dyDescent="0.35">
      <c r="M1678"/>
      <c r="AC1678"/>
      <c r="AF1678">
        <v>401</v>
      </c>
      <c r="AG1678">
        <v>144756</v>
      </c>
      <c r="AH1678">
        <v>1792</v>
      </c>
      <c r="AI1678">
        <v>12</v>
      </c>
      <c r="AJ1678">
        <v>11</v>
      </c>
      <c r="AK1678">
        <v>209</v>
      </c>
      <c r="AM1678" s="23" t="s">
        <v>853</v>
      </c>
      <c r="AN1678" t="s">
        <v>232</v>
      </c>
      <c r="AO1678">
        <v>5993</v>
      </c>
      <c r="AQ1678">
        <v>447</v>
      </c>
      <c r="AR1678" s="29">
        <v>6</v>
      </c>
      <c r="AS1678">
        <v>38</v>
      </c>
    </row>
    <row r="1679" spans="13:45" x14ac:dyDescent="0.35">
      <c r="M1679"/>
      <c r="AC1679"/>
      <c r="AF1679">
        <v>401</v>
      </c>
      <c r="AG1679">
        <v>144756</v>
      </c>
      <c r="AH1679">
        <v>1792</v>
      </c>
      <c r="AI1679">
        <v>12</v>
      </c>
      <c r="AJ1679">
        <v>11</v>
      </c>
      <c r="AK1679">
        <v>209</v>
      </c>
      <c r="AM1679" s="23" t="s">
        <v>854</v>
      </c>
      <c r="AO1679">
        <v>5995</v>
      </c>
      <c r="AQ1679">
        <v>405</v>
      </c>
      <c r="AR1679" s="29">
        <v>516</v>
      </c>
      <c r="AS1679">
        <v>12</v>
      </c>
    </row>
    <row r="1680" spans="13:45" x14ac:dyDescent="0.35">
      <c r="M1680"/>
      <c r="AC1680"/>
      <c r="AF1680">
        <v>401</v>
      </c>
      <c r="AG1680">
        <v>144756</v>
      </c>
      <c r="AH1680">
        <v>1792</v>
      </c>
      <c r="AI1680">
        <v>12</v>
      </c>
      <c r="AJ1680">
        <v>11</v>
      </c>
      <c r="AK1680">
        <v>209</v>
      </c>
      <c r="AM1680" s="23" t="s">
        <v>465</v>
      </c>
      <c r="AN1680" t="s">
        <v>728</v>
      </c>
      <c r="AO1680">
        <v>6002</v>
      </c>
      <c r="AQ1680">
        <v>39</v>
      </c>
      <c r="AR1680" s="29">
        <v>62</v>
      </c>
      <c r="AS1680">
        <v>53</v>
      </c>
    </row>
    <row r="1681" spans="13:45" x14ac:dyDescent="0.35">
      <c r="M1681"/>
      <c r="AC1681"/>
      <c r="AF1681">
        <v>401</v>
      </c>
      <c r="AG1681">
        <v>144756</v>
      </c>
      <c r="AH1681">
        <v>1792</v>
      </c>
      <c r="AI1681">
        <v>12</v>
      </c>
      <c r="AJ1681">
        <v>12</v>
      </c>
      <c r="AK1681">
        <v>209</v>
      </c>
      <c r="AM1681" s="23" t="s">
        <v>465</v>
      </c>
      <c r="AN1681" t="s">
        <v>728</v>
      </c>
      <c r="AO1681">
        <v>6003</v>
      </c>
      <c r="AQ1681">
        <v>39</v>
      </c>
      <c r="AR1681" s="29">
        <v>882</v>
      </c>
      <c r="AS1681">
        <v>39</v>
      </c>
    </row>
    <row r="1682" spans="13:45" x14ac:dyDescent="0.35">
      <c r="M1682"/>
      <c r="AC1682"/>
      <c r="AF1682">
        <v>401</v>
      </c>
      <c r="AG1682">
        <v>144756</v>
      </c>
      <c r="AH1682">
        <v>1792</v>
      </c>
      <c r="AI1682">
        <v>12</v>
      </c>
      <c r="AJ1682">
        <v>13</v>
      </c>
      <c r="AK1682">
        <v>209</v>
      </c>
      <c r="AM1682" s="23" t="s">
        <v>27</v>
      </c>
      <c r="AN1682" t="s">
        <v>300</v>
      </c>
      <c r="AO1682">
        <v>6004</v>
      </c>
      <c r="AQ1682">
        <v>448</v>
      </c>
      <c r="AR1682" s="29">
        <v>99</v>
      </c>
      <c r="AS1682">
        <v>42</v>
      </c>
    </row>
    <row r="1683" spans="13:45" x14ac:dyDescent="0.35">
      <c r="M1683"/>
      <c r="AC1683"/>
      <c r="AF1683">
        <v>401</v>
      </c>
      <c r="AG1683">
        <v>144756</v>
      </c>
      <c r="AH1683">
        <v>1792</v>
      </c>
      <c r="AI1683">
        <v>12</v>
      </c>
      <c r="AJ1683">
        <v>13</v>
      </c>
      <c r="AK1683">
        <v>209</v>
      </c>
      <c r="AM1683" s="23" t="s">
        <v>27</v>
      </c>
      <c r="AN1683" t="s">
        <v>300</v>
      </c>
      <c r="AO1683">
        <v>6005</v>
      </c>
      <c r="AQ1683">
        <v>448</v>
      </c>
      <c r="AR1683" s="29">
        <v>174</v>
      </c>
      <c r="AS1683">
        <v>0</v>
      </c>
    </row>
    <row r="1684" spans="13:45" x14ac:dyDescent="0.35">
      <c r="M1684"/>
      <c r="AC1684"/>
      <c r="AF1684">
        <v>401</v>
      </c>
      <c r="AG1684">
        <v>144756</v>
      </c>
      <c r="AH1684">
        <v>1792</v>
      </c>
      <c r="AI1684">
        <v>12</v>
      </c>
      <c r="AJ1684">
        <v>13</v>
      </c>
      <c r="AK1684">
        <v>209</v>
      </c>
      <c r="AM1684" s="23" t="s">
        <v>185</v>
      </c>
      <c r="AN1684" t="s">
        <v>288</v>
      </c>
      <c r="AO1684">
        <v>6024</v>
      </c>
      <c r="AQ1684">
        <v>424</v>
      </c>
      <c r="AR1684" s="29">
        <v>993</v>
      </c>
      <c r="AS1684">
        <v>86</v>
      </c>
    </row>
    <row r="1685" spans="13:45" x14ac:dyDescent="0.35">
      <c r="M1685"/>
      <c r="AC1685"/>
      <c r="AF1685">
        <v>401</v>
      </c>
      <c r="AG1685">
        <v>144756</v>
      </c>
      <c r="AH1685">
        <v>1792</v>
      </c>
      <c r="AI1685">
        <v>12</v>
      </c>
      <c r="AJ1685">
        <v>13</v>
      </c>
      <c r="AK1685">
        <v>209</v>
      </c>
      <c r="AM1685" s="23" t="s">
        <v>266</v>
      </c>
      <c r="AN1685" t="s">
        <v>157</v>
      </c>
      <c r="AO1685">
        <v>6025</v>
      </c>
      <c r="AQ1685">
        <v>352</v>
      </c>
      <c r="AR1685" s="29">
        <v>100</v>
      </c>
      <c r="AS1685">
        <v>23</v>
      </c>
    </row>
    <row r="1686" spans="13:45" x14ac:dyDescent="0.35">
      <c r="M1686"/>
      <c r="AC1686"/>
      <c r="AF1686">
        <v>449</v>
      </c>
      <c r="AG1686">
        <v>144838</v>
      </c>
      <c r="AH1686">
        <v>1792</v>
      </c>
      <c r="AI1686">
        <v>12</v>
      </c>
      <c r="AJ1686">
        <v>14</v>
      </c>
      <c r="AK1686">
        <v>210</v>
      </c>
      <c r="AM1686" s="23" t="s">
        <v>266</v>
      </c>
      <c r="AN1686" t="s">
        <v>157</v>
      </c>
      <c r="AO1686">
        <v>6026</v>
      </c>
      <c r="AQ1686">
        <v>352</v>
      </c>
      <c r="AR1686" s="29">
        <v>511</v>
      </c>
      <c r="AS1686">
        <v>62</v>
      </c>
    </row>
    <row r="1687" spans="13:45" x14ac:dyDescent="0.35">
      <c r="M1687"/>
      <c r="AC1687"/>
      <c r="AF1687">
        <v>449</v>
      </c>
      <c r="AG1687">
        <v>144838</v>
      </c>
      <c r="AH1687">
        <v>1792</v>
      </c>
      <c r="AI1687">
        <v>12</v>
      </c>
      <c r="AJ1687">
        <v>15</v>
      </c>
      <c r="AK1687">
        <v>210</v>
      </c>
      <c r="AM1687" s="23" t="s">
        <v>179</v>
      </c>
      <c r="AN1687" t="s">
        <v>180</v>
      </c>
      <c r="AO1687">
        <v>6038</v>
      </c>
      <c r="AQ1687">
        <v>336</v>
      </c>
      <c r="AR1687" s="29">
        <v>9686</v>
      </c>
      <c r="AS1687">
        <v>29</v>
      </c>
    </row>
    <row r="1688" spans="13:45" x14ac:dyDescent="0.35">
      <c r="M1688"/>
      <c r="AC1688"/>
      <c r="AF1688">
        <v>449</v>
      </c>
      <c r="AG1688">
        <v>144838</v>
      </c>
      <c r="AH1688">
        <v>1792</v>
      </c>
      <c r="AI1688">
        <v>12</v>
      </c>
      <c r="AJ1688">
        <v>15</v>
      </c>
      <c r="AK1688">
        <v>210</v>
      </c>
      <c r="AM1688" s="23" t="s">
        <v>855</v>
      </c>
      <c r="AN1688" t="s">
        <v>284</v>
      </c>
      <c r="AO1688">
        <v>6045</v>
      </c>
      <c r="AQ1688">
        <v>417</v>
      </c>
      <c r="AR1688" s="29">
        <v>149</v>
      </c>
      <c r="AS1688">
        <v>55</v>
      </c>
    </row>
    <row r="1689" spans="13:45" x14ac:dyDescent="0.35">
      <c r="M1689"/>
      <c r="AC1689"/>
      <c r="AF1689">
        <v>449</v>
      </c>
      <c r="AG1689">
        <v>144838</v>
      </c>
      <c r="AH1689">
        <v>1793</v>
      </c>
      <c r="AI1689">
        <v>1</v>
      </c>
      <c r="AJ1689">
        <v>4</v>
      </c>
      <c r="AK1689">
        <v>212</v>
      </c>
      <c r="AM1689" s="23" t="s">
        <v>39</v>
      </c>
      <c r="AN1689" t="s">
        <v>284</v>
      </c>
      <c r="AO1689">
        <v>6046</v>
      </c>
      <c r="AQ1689">
        <v>417</v>
      </c>
      <c r="AR1689" s="29">
        <v>54</v>
      </c>
      <c r="AS1689">
        <v>0</v>
      </c>
    </row>
    <row r="1690" spans="13:45" x14ac:dyDescent="0.35">
      <c r="M1690"/>
      <c r="AC1690"/>
      <c r="AF1690">
        <v>449</v>
      </c>
      <c r="AG1690">
        <v>144838</v>
      </c>
      <c r="AH1690">
        <v>1793</v>
      </c>
      <c r="AI1690">
        <v>1</v>
      </c>
      <c r="AJ1690">
        <v>5</v>
      </c>
      <c r="AK1690">
        <v>212</v>
      </c>
      <c r="AM1690" s="23" t="s">
        <v>30</v>
      </c>
      <c r="AN1690" t="s">
        <v>765</v>
      </c>
      <c r="AO1690">
        <v>6047</v>
      </c>
      <c r="AQ1690">
        <v>381</v>
      </c>
      <c r="AR1690" s="29">
        <v>724</v>
      </c>
      <c r="AS1690">
        <v>5</v>
      </c>
    </row>
    <row r="1691" spans="13:45" x14ac:dyDescent="0.35">
      <c r="M1691"/>
      <c r="AC1691"/>
      <c r="AF1691">
        <v>449</v>
      </c>
      <c r="AG1691">
        <v>144838</v>
      </c>
      <c r="AH1691">
        <v>1793</v>
      </c>
      <c r="AI1691">
        <v>1</v>
      </c>
      <c r="AJ1691">
        <v>5</v>
      </c>
      <c r="AK1691">
        <v>212</v>
      </c>
      <c r="AM1691" s="23" t="s">
        <v>272</v>
      </c>
      <c r="AN1691" t="s">
        <v>856</v>
      </c>
      <c r="AO1691">
        <v>6052</v>
      </c>
      <c r="AQ1691">
        <v>395</v>
      </c>
      <c r="AR1691" s="29">
        <v>331</v>
      </c>
      <c r="AS1691">
        <v>16</v>
      </c>
    </row>
    <row r="1692" spans="13:45" x14ac:dyDescent="0.35">
      <c r="M1692"/>
      <c r="AC1692"/>
      <c r="AF1692">
        <v>449</v>
      </c>
      <c r="AG1692">
        <v>144838</v>
      </c>
      <c r="AH1692">
        <v>1793</v>
      </c>
      <c r="AI1692">
        <v>1</v>
      </c>
      <c r="AJ1692">
        <v>7</v>
      </c>
      <c r="AK1692">
        <v>212</v>
      </c>
      <c r="AM1692" s="23" t="s">
        <v>456</v>
      </c>
      <c r="AN1692" t="s">
        <v>857</v>
      </c>
      <c r="AO1692">
        <v>6056</v>
      </c>
      <c r="AQ1692">
        <v>385</v>
      </c>
      <c r="AR1692" s="29">
        <v>59</v>
      </c>
      <c r="AS1692">
        <v>0</v>
      </c>
    </row>
    <row r="1693" spans="13:45" x14ac:dyDescent="0.35">
      <c r="M1693"/>
      <c r="AC1693"/>
      <c r="AF1693">
        <v>449</v>
      </c>
      <c r="AG1693">
        <v>144838</v>
      </c>
      <c r="AH1693">
        <v>1793</v>
      </c>
      <c r="AI1693">
        <v>1</v>
      </c>
      <c r="AJ1693">
        <v>8</v>
      </c>
      <c r="AK1693">
        <v>212</v>
      </c>
      <c r="AM1693" s="23" t="s">
        <v>478</v>
      </c>
      <c r="AN1693" t="s">
        <v>331</v>
      </c>
      <c r="AO1693">
        <v>6059</v>
      </c>
      <c r="AQ1693">
        <v>132</v>
      </c>
      <c r="AR1693" s="29">
        <v>32</v>
      </c>
      <c r="AS1693">
        <v>61</v>
      </c>
    </row>
    <row r="1694" spans="13:45" x14ac:dyDescent="0.35">
      <c r="M1694"/>
      <c r="AC1694"/>
      <c r="AF1694">
        <v>449</v>
      </c>
      <c r="AG1694">
        <v>144843</v>
      </c>
      <c r="AH1694">
        <v>1793</v>
      </c>
      <c r="AI1694">
        <v>1</v>
      </c>
      <c r="AJ1694">
        <v>9</v>
      </c>
      <c r="AK1694">
        <v>212</v>
      </c>
      <c r="AM1694" s="23" t="s">
        <v>330</v>
      </c>
      <c r="AN1694" t="s">
        <v>474</v>
      </c>
      <c r="AO1694">
        <v>6060</v>
      </c>
      <c r="AQ1694">
        <v>131</v>
      </c>
      <c r="AR1694" s="29">
        <v>35</v>
      </c>
      <c r="AS1694">
        <v>19</v>
      </c>
    </row>
    <row r="1695" spans="13:45" x14ac:dyDescent="0.35">
      <c r="M1695"/>
      <c r="AC1695"/>
      <c r="AF1695">
        <v>449</v>
      </c>
      <c r="AG1695">
        <v>144843</v>
      </c>
      <c r="AH1695">
        <v>1793</v>
      </c>
      <c r="AI1695">
        <v>1</v>
      </c>
      <c r="AJ1695">
        <v>11</v>
      </c>
      <c r="AK1695">
        <v>213</v>
      </c>
      <c r="AM1695" s="23" t="s">
        <v>758</v>
      </c>
      <c r="AN1695" t="s">
        <v>521</v>
      </c>
      <c r="AO1695">
        <v>6066</v>
      </c>
      <c r="AQ1695">
        <v>389</v>
      </c>
      <c r="AR1695" s="29">
        <v>424</v>
      </c>
      <c r="AS1695">
        <v>96</v>
      </c>
    </row>
    <row r="1696" spans="13:45" x14ac:dyDescent="0.35">
      <c r="M1696"/>
      <c r="AC1696"/>
      <c r="AF1696">
        <v>449</v>
      </c>
      <c r="AG1696">
        <v>144843</v>
      </c>
      <c r="AH1696">
        <v>1793</v>
      </c>
      <c r="AI1696">
        <v>1</v>
      </c>
      <c r="AJ1696">
        <v>11</v>
      </c>
      <c r="AK1696">
        <v>213</v>
      </c>
      <c r="AM1696" s="23" t="s">
        <v>173</v>
      </c>
      <c r="AN1696" t="s">
        <v>739</v>
      </c>
      <c r="AO1696">
        <v>6067</v>
      </c>
      <c r="AQ1696">
        <v>443</v>
      </c>
      <c r="AR1696" s="29">
        <v>21</v>
      </c>
      <c r="AS1696">
        <v>40</v>
      </c>
    </row>
    <row r="1697" spans="13:45" x14ac:dyDescent="0.35">
      <c r="M1697"/>
      <c r="AC1697"/>
      <c r="AF1697">
        <v>449</v>
      </c>
      <c r="AG1697">
        <v>144843</v>
      </c>
      <c r="AH1697">
        <v>1793</v>
      </c>
      <c r="AI1697">
        <v>1</v>
      </c>
      <c r="AJ1697">
        <v>11</v>
      </c>
      <c r="AK1697">
        <v>213</v>
      </c>
      <c r="AM1697" s="23" t="s">
        <v>173</v>
      </c>
      <c r="AN1697" t="s">
        <v>739</v>
      </c>
      <c r="AO1697">
        <v>6068</v>
      </c>
      <c r="AQ1697">
        <v>443</v>
      </c>
      <c r="AR1697" s="29">
        <v>495</v>
      </c>
      <c r="AS1697">
        <v>30</v>
      </c>
    </row>
    <row r="1698" spans="13:45" x14ac:dyDescent="0.35">
      <c r="M1698"/>
      <c r="AC1698"/>
      <c r="AF1698">
        <v>449</v>
      </c>
      <c r="AG1698">
        <v>144843</v>
      </c>
      <c r="AH1698">
        <v>1793</v>
      </c>
      <c r="AI1698">
        <v>1</v>
      </c>
      <c r="AJ1698">
        <v>14</v>
      </c>
      <c r="AK1698">
        <v>213</v>
      </c>
      <c r="AM1698" s="23" t="s">
        <v>179</v>
      </c>
      <c r="AN1698" t="s">
        <v>180</v>
      </c>
      <c r="AO1698">
        <v>6072</v>
      </c>
      <c r="AQ1698">
        <v>336</v>
      </c>
      <c r="AR1698" s="29">
        <v>1060</v>
      </c>
    </row>
    <row r="1699" spans="13:45" x14ac:dyDescent="0.35">
      <c r="M1699"/>
      <c r="AC1699"/>
      <c r="AF1699">
        <v>449</v>
      </c>
      <c r="AG1699">
        <v>144843</v>
      </c>
      <c r="AH1699">
        <v>1793</v>
      </c>
      <c r="AI1699">
        <v>1</v>
      </c>
      <c r="AJ1699">
        <v>14</v>
      </c>
      <c r="AK1699">
        <v>213</v>
      </c>
      <c r="AM1699" s="23" t="s">
        <v>24</v>
      </c>
      <c r="AN1699" t="s">
        <v>83</v>
      </c>
      <c r="AO1699">
        <v>6087</v>
      </c>
      <c r="AQ1699">
        <v>195</v>
      </c>
      <c r="AR1699" s="29">
        <v>368</v>
      </c>
      <c r="AS1699">
        <v>60</v>
      </c>
    </row>
    <row r="1700" spans="13:45" x14ac:dyDescent="0.35">
      <c r="M1700"/>
      <c r="AC1700"/>
      <c r="AF1700">
        <v>449</v>
      </c>
      <c r="AG1700">
        <v>144843</v>
      </c>
      <c r="AH1700">
        <v>1793</v>
      </c>
      <c r="AI1700">
        <v>1</v>
      </c>
      <c r="AJ1700">
        <v>14</v>
      </c>
      <c r="AK1700">
        <v>213</v>
      </c>
      <c r="AM1700" s="23" t="s">
        <v>93</v>
      </c>
      <c r="AN1700" s="23" t="s">
        <v>701</v>
      </c>
      <c r="AO1700">
        <v>6088</v>
      </c>
      <c r="AQ1700">
        <v>408</v>
      </c>
      <c r="AR1700" s="29">
        <v>14352</v>
      </c>
      <c r="AS1700">
        <v>50</v>
      </c>
    </row>
    <row r="1701" spans="13:45" x14ac:dyDescent="0.35">
      <c r="M1701"/>
      <c r="AC1701"/>
      <c r="AF1701">
        <v>449</v>
      </c>
      <c r="AG1701">
        <v>144843</v>
      </c>
      <c r="AH1701">
        <v>1793</v>
      </c>
      <c r="AI1701">
        <v>1</v>
      </c>
      <c r="AJ1701">
        <v>17</v>
      </c>
      <c r="AK1701">
        <v>215</v>
      </c>
      <c r="AM1701" s="23" t="s">
        <v>28</v>
      </c>
      <c r="AN1701" t="s">
        <v>858</v>
      </c>
      <c r="AO1701">
        <v>6090</v>
      </c>
      <c r="AQ1701">
        <v>326</v>
      </c>
      <c r="AR1701" s="29">
        <v>276</v>
      </c>
      <c r="AS1701">
        <v>65</v>
      </c>
    </row>
    <row r="1702" spans="13:45" x14ac:dyDescent="0.35">
      <c r="M1702"/>
      <c r="AC1702"/>
      <c r="AF1702">
        <v>449</v>
      </c>
      <c r="AG1702">
        <v>144843</v>
      </c>
      <c r="AH1702">
        <v>1793</v>
      </c>
      <c r="AI1702">
        <v>1</v>
      </c>
      <c r="AJ1702">
        <v>18</v>
      </c>
      <c r="AK1702">
        <v>215</v>
      </c>
      <c r="AM1702" s="23" t="s">
        <v>26</v>
      </c>
      <c r="AN1702" t="s">
        <v>372</v>
      </c>
      <c r="AO1702">
        <v>6091</v>
      </c>
      <c r="AQ1702">
        <v>116</v>
      </c>
      <c r="AR1702" s="29">
        <v>3000</v>
      </c>
      <c r="AS1702">
        <v>0</v>
      </c>
    </row>
    <row r="1703" spans="13:45" x14ac:dyDescent="0.35">
      <c r="M1703"/>
      <c r="AC1703"/>
      <c r="AF1703">
        <v>449</v>
      </c>
      <c r="AG1703">
        <v>144843</v>
      </c>
      <c r="AH1703">
        <v>1793</v>
      </c>
      <c r="AI1703">
        <v>1</v>
      </c>
      <c r="AJ1703">
        <v>18</v>
      </c>
      <c r="AK1703">
        <v>215</v>
      </c>
      <c r="AM1703" s="23" t="s">
        <v>33</v>
      </c>
      <c r="AN1703" t="s">
        <v>742</v>
      </c>
      <c r="AO1703">
        <v>6093</v>
      </c>
      <c r="AQ1703">
        <v>368</v>
      </c>
      <c r="AR1703" s="29">
        <v>25316</v>
      </c>
      <c r="AS1703">
        <v>15</v>
      </c>
    </row>
    <row r="1704" spans="13:45" x14ac:dyDescent="0.35">
      <c r="M1704"/>
      <c r="AC1704"/>
      <c r="AF1704">
        <v>449</v>
      </c>
      <c r="AG1704">
        <v>144843</v>
      </c>
      <c r="AH1704">
        <v>1793</v>
      </c>
      <c r="AI1704">
        <v>1</v>
      </c>
      <c r="AJ1704">
        <v>18</v>
      </c>
      <c r="AK1704">
        <v>215</v>
      </c>
      <c r="AM1704" s="23" t="s">
        <v>693</v>
      </c>
      <c r="AN1704" t="s">
        <v>859</v>
      </c>
      <c r="AO1704">
        <v>6100</v>
      </c>
      <c r="AQ1704">
        <v>464</v>
      </c>
      <c r="AR1704" s="29">
        <v>109</v>
      </c>
      <c r="AS1704">
        <v>11</v>
      </c>
    </row>
    <row r="1705" spans="13:45" x14ac:dyDescent="0.35">
      <c r="M1705"/>
      <c r="AC1705"/>
      <c r="AF1705">
        <v>449</v>
      </c>
      <c r="AG1705">
        <v>144843</v>
      </c>
      <c r="AH1705">
        <v>1793</v>
      </c>
      <c r="AI1705">
        <v>1</v>
      </c>
      <c r="AJ1705">
        <v>19</v>
      </c>
      <c r="AK1705">
        <v>215</v>
      </c>
      <c r="AM1705" s="23" t="s">
        <v>693</v>
      </c>
      <c r="AN1705" t="s">
        <v>859</v>
      </c>
      <c r="AO1705">
        <v>6101</v>
      </c>
      <c r="AQ1705">
        <v>464</v>
      </c>
      <c r="AR1705" s="29">
        <v>52</v>
      </c>
      <c r="AS1705">
        <v>94</v>
      </c>
    </row>
    <row r="1706" spans="13:45" x14ac:dyDescent="0.35">
      <c r="M1706"/>
      <c r="AC1706"/>
      <c r="AF1706">
        <v>449</v>
      </c>
      <c r="AG1706">
        <v>144843</v>
      </c>
      <c r="AH1706">
        <v>1793</v>
      </c>
      <c r="AI1706">
        <v>1</v>
      </c>
      <c r="AJ1706">
        <v>22</v>
      </c>
      <c r="AK1706">
        <v>216</v>
      </c>
      <c r="AM1706" s="23" t="s">
        <v>567</v>
      </c>
      <c r="AO1706">
        <v>6102</v>
      </c>
      <c r="AQ1706">
        <v>353</v>
      </c>
      <c r="AR1706" s="29">
        <v>864</v>
      </c>
      <c r="AS1706">
        <v>0</v>
      </c>
    </row>
    <row r="1707" spans="13:45" x14ac:dyDescent="0.35">
      <c r="M1707"/>
      <c r="AC1707"/>
      <c r="AF1707">
        <v>449</v>
      </c>
      <c r="AG1707">
        <v>144843</v>
      </c>
      <c r="AH1707">
        <v>1793</v>
      </c>
      <c r="AI1707">
        <v>1</v>
      </c>
      <c r="AJ1707">
        <v>23</v>
      </c>
      <c r="AK1707">
        <v>216</v>
      </c>
      <c r="AM1707" s="23" t="s">
        <v>693</v>
      </c>
      <c r="AN1707" t="s">
        <v>859</v>
      </c>
      <c r="AO1707">
        <v>6108</v>
      </c>
      <c r="AQ1707">
        <v>464</v>
      </c>
      <c r="AR1707" s="29">
        <v>82</v>
      </c>
      <c r="AS1707">
        <v>88</v>
      </c>
    </row>
    <row r="1708" spans="13:45" x14ac:dyDescent="0.35">
      <c r="M1708"/>
      <c r="AC1708"/>
      <c r="AF1708">
        <v>449</v>
      </c>
      <c r="AG1708">
        <v>144843</v>
      </c>
      <c r="AH1708">
        <v>1793</v>
      </c>
      <c r="AI1708">
        <v>1</v>
      </c>
      <c r="AJ1708">
        <v>23</v>
      </c>
      <c r="AK1708">
        <v>216</v>
      </c>
      <c r="AM1708" s="23" t="s">
        <v>693</v>
      </c>
      <c r="AN1708" t="s">
        <v>859</v>
      </c>
      <c r="AO1708">
        <v>6109</v>
      </c>
      <c r="AQ1708">
        <v>464</v>
      </c>
      <c r="AR1708" s="29">
        <v>30</v>
      </c>
      <c r="AS1708">
        <v>89</v>
      </c>
    </row>
    <row r="1709" spans="13:45" x14ac:dyDescent="0.35">
      <c r="M1709"/>
      <c r="AC1709"/>
      <c r="AF1709">
        <v>449</v>
      </c>
      <c r="AG1709">
        <v>144843</v>
      </c>
      <c r="AH1709">
        <v>1793</v>
      </c>
      <c r="AI1709">
        <v>1</v>
      </c>
      <c r="AJ1709">
        <v>25</v>
      </c>
      <c r="AK1709">
        <v>216</v>
      </c>
      <c r="AM1709" s="23" t="s">
        <v>173</v>
      </c>
      <c r="AN1709" t="s">
        <v>860</v>
      </c>
      <c r="AO1709">
        <v>6110</v>
      </c>
      <c r="AQ1709">
        <v>428</v>
      </c>
      <c r="AR1709" s="29">
        <v>47</v>
      </c>
      <c r="AS1709">
        <v>77</v>
      </c>
    </row>
    <row r="1710" spans="13:45" x14ac:dyDescent="0.35">
      <c r="M1710"/>
      <c r="AC1710"/>
      <c r="AF1710">
        <v>449</v>
      </c>
      <c r="AG1710">
        <v>144843</v>
      </c>
      <c r="AH1710">
        <v>1793</v>
      </c>
      <c r="AI1710">
        <v>1</v>
      </c>
      <c r="AJ1710">
        <v>25</v>
      </c>
      <c r="AK1710">
        <v>216</v>
      </c>
      <c r="AM1710" s="23" t="s">
        <v>30</v>
      </c>
      <c r="AN1710" t="s">
        <v>861</v>
      </c>
      <c r="AO1710">
        <v>6111</v>
      </c>
      <c r="AQ1710">
        <v>464</v>
      </c>
      <c r="AR1710" s="29">
        <v>143</v>
      </c>
      <c r="AS1710">
        <v>45</v>
      </c>
    </row>
    <row r="1711" spans="13:45" x14ac:dyDescent="0.35">
      <c r="M1711"/>
      <c r="AC1711"/>
      <c r="AF1711">
        <v>450</v>
      </c>
      <c r="AG1711">
        <v>144856</v>
      </c>
      <c r="AH1711">
        <v>1793</v>
      </c>
      <c r="AI1711">
        <v>1</v>
      </c>
      <c r="AJ1711">
        <v>26</v>
      </c>
      <c r="AK1711">
        <v>216</v>
      </c>
      <c r="AM1711" s="23" t="s">
        <v>27</v>
      </c>
      <c r="AN1711" t="s">
        <v>748</v>
      </c>
      <c r="AO1711">
        <v>6112</v>
      </c>
      <c r="AQ1711">
        <v>357</v>
      </c>
      <c r="AR1711" s="29">
        <v>57</v>
      </c>
      <c r="AS1711">
        <v>40</v>
      </c>
    </row>
    <row r="1712" spans="13:45" x14ac:dyDescent="0.35">
      <c r="M1712"/>
      <c r="AC1712"/>
      <c r="AF1712">
        <v>450</v>
      </c>
      <c r="AG1712">
        <v>144856</v>
      </c>
      <c r="AH1712">
        <v>1793</v>
      </c>
      <c r="AI1712">
        <v>1</v>
      </c>
      <c r="AJ1712">
        <v>26</v>
      </c>
      <c r="AK1712">
        <v>217</v>
      </c>
      <c r="AM1712" s="23" t="s">
        <v>36</v>
      </c>
      <c r="AN1712" t="s">
        <v>779</v>
      </c>
      <c r="AO1712">
        <v>6113</v>
      </c>
      <c r="AQ1712">
        <v>464</v>
      </c>
      <c r="AR1712" s="29">
        <v>384</v>
      </c>
      <c r="AS1712">
        <v>27</v>
      </c>
    </row>
    <row r="1713" spans="13:46" x14ac:dyDescent="0.35">
      <c r="M1713"/>
      <c r="AC1713"/>
      <c r="AF1713">
        <v>450</v>
      </c>
      <c r="AG1713">
        <v>144856</v>
      </c>
      <c r="AH1713">
        <v>1793</v>
      </c>
      <c r="AI1713">
        <v>1</v>
      </c>
      <c r="AJ1713">
        <v>26</v>
      </c>
      <c r="AK1713">
        <v>217</v>
      </c>
      <c r="AM1713" s="23" t="s">
        <v>151</v>
      </c>
      <c r="AN1713" t="s">
        <v>862</v>
      </c>
      <c r="AO1713">
        <v>6114</v>
      </c>
      <c r="AQ1713">
        <v>122</v>
      </c>
      <c r="AR1713" s="29">
        <v>4</v>
      </c>
      <c r="AS1713">
        <v>73</v>
      </c>
    </row>
    <row r="1714" spans="13:46" x14ac:dyDescent="0.35">
      <c r="M1714"/>
      <c r="AC1714"/>
      <c r="AF1714">
        <v>450</v>
      </c>
      <c r="AG1714">
        <v>144856</v>
      </c>
      <c r="AH1714">
        <v>1793</v>
      </c>
      <c r="AI1714">
        <v>1</v>
      </c>
      <c r="AJ1714">
        <v>26</v>
      </c>
      <c r="AK1714">
        <v>217</v>
      </c>
      <c r="AM1714" s="23" t="s">
        <v>185</v>
      </c>
      <c r="AN1714" t="s">
        <v>341</v>
      </c>
      <c r="AO1714">
        <v>6115</v>
      </c>
      <c r="AQ1714">
        <v>464</v>
      </c>
      <c r="AR1714" s="29">
        <v>180</v>
      </c>
      <c r="AS1714">
        <v>0</v>
      </c>
    </row>
    <row r="1715" spans="13:46" x14ac:dyDescent="0.35">
      <c r="M1715"/>
      <c r="AC1715"/>
      <c r="AF1715">
        <v>450</v>
      </c>
      <c r="AG1715">
        <v>144856</v>
      </c>
      <c r="AH1715">
        <v>1793</v>
      </c>
      <c r="AI1715">
        <v>1</v>
      </c>
      <c r="AJ1715">
        <v>26</v>
      </c>
      <c r="AK1715">
        <v>217</v>
      </c>
      <c r="AM1715" s="23" t="s">
        <v>151</v>
      </c>
      <c r="AN1715" t="s">
        <v>780</v>
      </c>
      <c r="AO1715">
        <v>6124</v>
      </c>
      <c r="AQ1715">
        <v>393</v>
      </c>
      <c r="AR1715" s="29">
        <v>290</v>
      </c>
      <c r="AS1715">
        <v>3</v>
      </c>
    </row>
    <row r="1716" spans="13:46" x14ac:dyDescent="0.35">
      <c r="M1716"/>
      <c r="AC1716"/>
      <c r="AF1716">
        <v>450</v>
      </c>
      <c r="AG1716">
        <v>144856</v>
      </c>
      <c r="AH1716">
        <v>1793</v>
      </c>
      <c r="AI1716">
        <v>1</v>
      </c>
      <c r="AJ1716">
        <v>26</v>
      </c>
      <c r="AK1716">
        <v>217</v>
      </c>
      <c r="AM1716" s="23" t="s">
        <v>284</v>
      </c>
      <c r="AN1716" t="s">
        <v>863</v>
      </c>
      <c r="AO1716">
        <v>6125</v>
      </c>
      <c r="AQ1716">
        <v>465</v>
      </c>
      <c r="AR1716" s="29">
        <v>200</v>
      </c>
      <c r="AS1716">
        <v>95</v>
      </c>
      <c r="AT1716" s="39"/>
    </row>
    <row r="1717" spans="13:46" x14ac:dyDescent="0.35">
      <c r="M1717"/>
      <c r="AC1717"/>
      <c r="AF1717">
        <v>450</v>
      </c>
      <c r="AG1717">
        <v>144856</v>
      </c>
      <c r="AH1717">
        <v>1793</v>
      </c>
      <c r="AI1717">
        <v>1</v>
      </c>
      <c r="AJ1717">
        <v>29</v>
      </c>
      <c r="AK1717">
        <v>217</v>
      </c>
      <c r="AM1717" s="23" t="s">
        <v>567</v>
      </c>
      <c r="AO1717">
        <v>6128</v>
      </c>
      <c r="AQ1717">
        <v>353</v>
      </c>
      <c r="AR1717" s="29">
        <v>288</v>
      </c>
      <c r="AS1717">
        <v>60</v>
      </c>
    </row>
    <row r="1718" spans="13:46" x14ac:dyDescent="0.35">
      <c r="M1718"/>
      <c r="AC1718"/>
      <c r="AF1718">
        <v>450</v>
      </c>
      <c r="AG1718">
        <v>144856</v>
      </c>
      <c r="AH1718">
        <v>1793</v>
      </c>
      <c r="AI1718">
        <v>1</v>
      </c>
      <c r="AJ1718">
        <v>29</v>
      </c>
      <c r="AK1718">
        <v>217</v>
      </c>
      <c r="AM1718" s="23" t="s">
        <v>27</v>
      </c>
      <c r="AN1718" t="s">
        <v>528</v>
      </c>
      <c r="AO1718">
        <v>6129</v>
      </c>
      <c r="AQ1718">
        <v>66</v>
      </c>
      <c r="AR1718" s="29">
        <v>1263</v>
      </c>
      <c r="AS1718">
        <v>0</v>
      </c>
    </row>
    <row r="1719" spans="13:46" x14ac:dyDescent="0.35">
      <c r="M1719"/>
      <c r="AC1719"/>
      <c r="AF1719">
        <v>450</v>
      </c>
      <c r="AG1719">
        <v>144856</v>
      </c>
      <c r="AH1719">
        <v>1793</v>
      </c>
      <c r="AI1719">
        <v>1</v>
      </c>
      <c r="AJ1719">
        <v>30</v>
      </c>
      <c r="AK1719">
        <v>218</v>
      </c>
      <c r="AM1719" s="23" t="s">
        <v>864</v>
      </c>
      <c r="AN1719" t="s">
        <v>865</v>
      </c>
      <c r="AO1719">
        <v>6135</v>
      </c>
      <c r="AQ1719">
        <v>465</v>
      </c>
      <c r="AR1719" s="29">
        <v>360</v>
      </c>
      <c r="AS1719">
        <v>0</v>
      </c>
    </row>
    <row r="1720" spans="13:46" x14ac:dyDescent="0.35">
      <c r="M1720"/>
      <c r="AC1720"/>
      <c r="AF1720">
        <v>450</v>
      </c>
      <c r="AG1720">
        <v>144856</v>
      </c>
      <c r="AH1720">
        <v>1793</v>
      </c>
      <c r="AI1720">
        <v>1</v>
      </c>
      <c r="AJ1720">
        <v>30</v>
      </c>
      <c r="AK1720">
        <v>218</v>
      </c>
      <c r="AM1720" s="23" t="s">
        <v>864</v>
      </c>
      <c r="AN1720" t="s">
        <v>865</v>
      </c>
      <c r="AO1720">
        <v>6136</v>
      </c>
      <c r="AQ1720">
        <v>465</v>
      </c>
      <c r="AR1720" s="29">
        <v>120</v>
      </c>
      <c r="AS1720">
        <v>0</v>
      </c>
    </row>
    <row r="1721" spans="13:46" x14ac:dyDescent="0.35">
      <c r="M1721"/>
      <c r="AC1721"/>
      <c r="AF1721">
        <v>450</v>
      </c>
      <c r="AG1721">
        <v>144856</v>
      </c>
      <c r="AH1721">
        <v>1793</v>
      </c>
      <c r="AI1721">
        <v>1</v>
      </c>
      <c r="AJ1721">
        <v>31</v>
      </c>
      <c r="AK1721">
        <v>218</v>
      </c>
      <c r="AM1721" s="23" t="s">
        <v>866</v>
      </c>
      <c r="AN1721" t="s">
        <v>867</v>
      </c>
      <c r="AO1721">
        <v>6140</v>
      </c>
      <c r="AQ1721">
        <v>466</v>
      </c>
      <c r="AR1721" s="29">
        <v>1026</v>
      </c>
      <c r="AS1721">
        <v>80</v>
      </c>
    </row>
    <row r="1722" spans="13:46" x14ac:dyDescent="0.35">
      <c r="M1722"/>
      <c r="AC1722"/>
      <c r="AF1722">
        <v>450</v>
      </c>
      <c r="AG1722">
        <v>144856</v>
      </c>
      <c r="AH1722">
        <v>1793</v>
      </c>
      <c r="AI1722">
        <v>1</v>
      </c>
      <c r="AJ1722">
        <v>31</v>
      </c>
      <c r="AK1722">
        <v>218</v>
      </c>
      <c r="AM1722" s="23" t="s">
        <v>185</v>
      </c>
      <c r="AN1722" t="s">
        <v>849</v>
      </c>
      <c r="AO1722">
        <v>6141</v>
      </c>
      <c r="AQ1722">
        <v>446</v>
      </c>
      <c r="AR1722" s="29">
        <v>65</v>
      </c>
      <c r="AS1722">
        <v>52</v>
      </c>
    </row>
    <row r="1723" spans="13:46" x14ac:dyDescent="0.35">
      <c r="M1723"/>
      <c r="AC1723"/>
      <c r="AF1723">
        <v>450</v>
      </c>
      <c r="AG1723">
        <v>144856</v>
      </c>
      <c r="AH1723">
        <v>1793</v>
      </c>
      <c r="AI1723">
        <v>2</v>
      </c>
      <c r="AJ1723">
        <v>3</v>
      </c>
      <c r="AK1723">
        <v>219</v>
      </c>
      <c r="AM1723" s="23" t="s">
        <v>27</v>
      </c>
      <c r="AN1723" t="s">
        <v>788</v>
      </c>
      <c r="AO1723">
        <v>6142</v>
      </c>
      <c r="AQ1723">
        <v>377</v>
      </c>
      <c r="AR1723" s="29">
        <v>308</v>
      </c>
      <c r="AS1723">
        <v>82</v>
      </c>
    </row>
    <row r="1724" spans="13:46" x14ac:dyDescent="0.35">
      <c r="M1724"/>
      <c r="AC1724"/>
      <c r="AF1724">
        <v>450</v>
      </c>
      <c r="AG1724">
        <v>144856</v>
      </c>
      <c r="AH1724">
        <v>1793</v>
      </c>
      <c r="AI1724">
        <v>2</v>
      </c>
      <c r="AJ1724">
        <v>4</v>
      </c>
      <c r="AK1724">
        <v>219</v>
      </c>
      <c r="AM1724" s="23" t="s">
        <v>27</v>
      </c>
      <c r="AN1724" t="s">
        <v>788</v>
      </c>
      <c r="AO1724">
        <v>6143</v>
      </c>
      <c r="AQ1724">
        <v>377</v>
      </c>
      <c r="AR1724" s="29">
        <v>14</v>
      </c>
      <c r="AS1724">
        <v>91</v>
      </c>
    </row>
    <row r="1725" spans="13:46" x14ac:dyDescent="0.35">
      <c r="M1725"/>
      <c r="AC1725"/>
      <c r="AF1725">
        <v>450</v>
      </c>
      <c r="AG1725">
        <v>144856</v>
      </c>
      <c r="AH1725">
        <v>1793</v>
      </c>
      <c r="AI1725">
        <v>2</v>
      </c>
      <c r="AJ1725">
        <v>4</v>
      </c>
      <c r="AK1725">
        <v>219</v>
      </c>
      <c r="AM1725" s="23" t="s">
        <v>39</v>
      </c>
      <c r="AN1725" t="s">
        <v>868</v>
      </c>
      <c r="AO1725">
        <v>6164</v>
      </c>
      <c r="AQ1725">
        <v>467</v>
      </c>
      <c r="AR1725" s="29">
        <v>540</v>
      </c>
      <c r="AS1725">
        <v>72</v>
      </c>
    </row>
    <row r="1726" spans="13:46" x14ac:dyDescent="0.35">
      <c r="M1726"/>
      <c r="AC1726"/>
      <c r="AF1726">
        <v>450</v>
      </c>
      <c r="AG1726">
        <v>144856</v>
      </c>
      <c r="AH1726">
        <v>1793</v>
      </c>
      <c r="AI1726">
        <v>2</v>
      </c>
      <c r="AJ1726">
        <v>4</v>
      </c>
      <c r="AK1726">
        <v>219</v>
      </c>
      <c r="AM1726" s="23" t="s">
        <v>456</v>
      </c>
      <c r="AN1726" t="s">
        <v>712</v>
      </c>
      <c r="AO1726">
        <v>6165</v>
      </c>
      <c r="AQ1726">
        <v>385</v>
      </c>
      <c r="AR1726" s="29">
        <v>54</v>
      </c>
      <c r="AS1726">
        <v>62</v>
      </c>
    </row>
    <row r="1727" spans="13:46" x14ac:dyDescent="0.35">
      <c r="M1727"/>
      <c r="AC1727"/>
      <c r="AF1727">
        <v>450</v>
      </c>
      <c r="AG1727">
        <v>144856</v>
      </c>
      <c r="AH1727">
        <v>1793</v>
      </c>
      <c r="AI1727">
        <v>2</v>
      </c>
      <c r="AJ1727">
        <v>6</v>
      </c>
      <c r="AK1727">
        <v>220</v>
      </c>
      <c r="AM1727" s="23" t="s">
        <v>30</v>
      </c>
      <c r="AN1727" t="s">
        <v>413</v>
      </c>
      <c r="AO1727">
        <v>6177</v>
      </c>
      <c r="AQ1727">
        <v>99</v>
      </c>
      <c r="AR1727" s="29">
        <v>124</v>
      </c>
      <c r="AS1727">
        <v>39</v>
      </c>
    </row>
    <row r="1728" spans="13:46" x14ac:dyDescent="0.35">
      <c r="M1728"/>
      <c r="AC1728"/>
      <c r="AF1728">
        <v>450</v>
      </c>
      <c r="AG1728">
        <v>144856</v>
      </c>
      <c r="AH1728">
        <v>1793</v>
      </c>
      <c r="AI1728">
        <v>2</v>
      </c>
      <c r="AJ1728">
        <v>6</v>
      </c>
      <c r="AK1728">
        <v>220</v>
      </c>
      <c r="AM1728" t="s">
        <v>403</v>
      </c>
      <c r="AN1728" t="s">
        <v>1106</v>
      </c>
      <c r="AO1728">
        <v>6191</v>
      </c>
      <c r="AQ1728">
        <v>94</v>
      </c>
      <c r="AR1728" s="29">
        <v>4</v>
      </c>
      <c r="AS1728">
        <v>56</v>
      </c>
    </row>
    <row r="1729" spans="13:46" x14ac:dyDescent="0.35">
      <c r="M1729"/>
      <c r="AC1729"/>
      <c r="AF1729">
        <v>450</v>
      </c>
      <c r="AG1729">
        <v>144856</v>
      </c>
      <c r="AH1729">
        <v>1793</v>
      </c>
      <c r="AI1729">
        <v>2</v>
      </c>
      <c r="AJ1729">
        <v>12</v>
      </c>
      <c r="AK1729">
        <v>221</v>
      </c>
      <c r="AM1729" s="23" t="s">
        <v>33</v>
      </c>
      <c r="AN1729" t="s">
        <v>742</v>
      </c>
      <c r="AO1729">
        <v>6192</v>
      </c>
      <c r="AQ1729">
        <v>368</v>
      </c>
      <c r="AR1729" s="29">
        <v>111</v>
      </c>
      <c r="AS1729">
        <v>89</v>
      </c>
    </row>
    <row r="1730" spans="13:46" x14ac:dyDescent="0.35">
      <c r="M1730"/>
      <c r="AC1730"/>
      <c r="AF1730">
        <v>450</v>
      </c>
      <c r="AG1730">
        <v>144856</v>
      </c>
      <c r="AH1730">
        <v>1793</v>
      </c>
      <c r="AI1730">
        <v>2</v>
      </c>
      <c r="AJ1730">
        <v>18</v>
      </c>
      <c r="AK1730">
        <v>222</v>
      </c>
      <c r="AM1730" s="23" t="s">
        <v>33</v>
      </c>
      <c r="AN1730" t="s">
        <v>742</v>
      </c>
      <c r="AO1730">
        <v>6193</v>
      </c>
      <c r="AQ1730">
        <v>368</v>
      </c>
      <c r="AR1730" s="29">
        <v>247</v>
      </c>
      <c r="AS1730">
        <v>6</v>
      </c>
    </row>
    <row r="1731" spans="13:46" x14ac:dyDescent="0.35">
      <c r="M1731"/>
      <c r="AC1731"/>
      <c r="AF1731">
        <v>450</v>
      </c>
      <c r="AG1731">
        <v>144856</v>
      </c>
      <c r="AH1731">
        <v>1793</v>
      </c>
      <c r="AI1731">
        <v>2</v>
      </c>
      <c r="AJ1731">
        <v>18</v>
      </c>
      <c r="AK1731">
        <v>222</v>
      </c>
      <c r="AM1731" s="23" t="s">
        <v>26</v>
      </c>
      <c r="AN1731" t="s">
        <v>869</v>
      </c>
      <c r="AO1731">
        <v>6194</v>
      </c>
      <c r="AQ1731">
        <v>368</v>
      </c>
      <c r="AR1731" s="29">
        <v>130</v>
      </c>
      <c r="AS1731">
        <v>57</v>
      </c>
    </row>
    <row r="1732" spans="13:46" x14ac:dyDescent="0.35">
      <c r="M1732"/>
      <c r="AC1732"/>
      <c r="AF1732">
        <v>450</v>
      </c>
      <c r="AG1732">
        <v>144856</v>
      </c>
      <c r="AH1732">
        <v>1793</v>
      </c>
      <c r="AI1732">
        <v>2</v>
      </c>
      <c r="AJ1732">
        <v>18</v>
      </c>
      <c r="AK1732">
        <v>222</v>
      </c>
      <c r="AM1732" s="23" t="s">
        <v>40</v>
      </c>
      <c r="AN1732" t="s">
        <v>41</v>
      </c>
      <c r="AO1732">
        <v>6195</v>
      </c>
      <c r="AQ1732">
        <v>368</v>
      </c>
      <c r="AR1732" s="29">
        <v>27</v>
      </c>
      <c r="AS1732">
        <v>24</v>
      </c>
    </row>
    <row r="1733" spans="13:46" x14ac:dyDescent="0.35">
      <c r="M1733"/>
      <c r="AC1733"/>
      <c r="AF1733">
        <v>450</v>
      </c>
      <c r="AG1733">
        <v>144859</v>
      </c>
      <c r="AH1733">
        <v>1793</v>
      </c>
      <c r="AI1733">
        <v>2</v>
      </c>
      <c r="AJ1733">
        <v>18</v>
      </c>
      <c r="AK1733">
        <v>222</v>
      </c>
      <c r="AM1733" s="23" t="s">
        <v>563</v>
      </c>
      <c r="AN1733" t="s">
        <v>564</v>
      </c>
      <c r="AO1733">
        <v>6195</v>
      </c>
      <c r="AQ1733">
        <v>368</v>
      </c>
      <c r="AR1733" s="29">
        <v>291</v>
      </c>
      <c r="AS1733">
        <v>4</v>
      </c>
    </row>
    <row r="1734" spans="13:46" x14ac:dyDescent="0.35">
      <c r="M1734"/>
      <c r="AC1734"/>
      <c r="AF1734">
        <v>450</v>
      </c>
      <c r="AG1734">
        <v>144859</v>
      </c>
      <c r="AH1734">
        <v>1793</v>
      </c>
      <c r="AI1734">
        <v>2</v>
      </c>
      <c r="AJ1734">
        <v>18</v>
      </c>
      <c r="AK1734">
        <v>222</v>
      </c>
      <c r="AM1734" s="23" t="s">
        <v>173</v>
      </c>
      <c r="AN1734" t="s">
        <v>739</v>
      </c>
      <c r="AO1734">
        <v>6197</v>
      </c>
      <c r="AQ1734">
        <v>368</v>
      </c>
      <c r="AR1734" s="29">
        <v>61</v>
      </c>
      <c r="AS1734">
        <v>73</v>
      </c>
    </row>
    <row r="1735" spans="13:46" x14ac:dyDescent="0.35">
      <c r="M1735"/>
      <c r="AC1735"/>
      <c r="AF1735">
        <v>450</v>
      </c>
      <c r="AG1735">
        <v>144859</v>
      </c>
      <c r="AH1735">
        <v>1793</v>
      </c>
      <c r="AI1735">
        <v>2</v>
      </c>
      <c r="AJ1735">
        <v>18</v>
      </c>
      <c r="AK1735">
        <v>222</v>
      </c>
      <c r="AM1735" s="23" t="s">
        <v>330</v>
      </c>
      <c r="AN1735" t="s">
        <v>513</v>
      </c>
      <c r="AO1735">
        <v>6198</v>
      </c>
      <c r="AQ1735">
        <v>368</v>
      </c>
      <c r="AR1735" s="29">
        <v>80</v>
      </c>
      <c r="AS1735">
        <v>75</v>
      </c>
    </row>
    <row r="1736" spans="13:46" x14ac:dyDescent="0.35">
      <c r="M1736"/>
      <c r="AC1736"/>
      <c r="AF1736">
        <v>450</v>
      </c>
      <c r="AG1736">
        <v>144859</v>
      </c>
      <c r="AH1736">
        <v>1793</v>
      </c>
      <c r="AI1736">
        <v>2</v>
      </c>
      <c r="AJ1736">
        <v>18</v>
      </c>
      <c r="AK1736">
        <v>222</v>
      </c>
      <c r="AM1736" s="23" t="s">
        <v>27</v>
      </c>
      <c r="AN1736" t="s">
        <v>685</v>
      </c>
      <c r="AO1736">
        <v>6204</v>
      </c>
      <c r="AQ1736">
        <v>94</v>
      </c>
      <c r="AR1736" s="29">
        <v>30</v>
      </c>
      <c r="AS1736">
        <v>73</v>
      </c>
    </row>
    <row r="1737" spans="13:46" x14ac:dyDescent="0.35">
      <c r="M1737"/>
      <c r="AC1737"/>
      <c r="AF1737">
        <v>450</v>
      </c>
      <c r="AG1737">
        <v>144859</v>
      </c>
      <c r="AH1737">
        <v>1793</v>
      </c>
      <c r="AI1737">
        <v>2</v>
      </c>
      <c r="AJ1737">
        <v>19</v>
      </c>
      <c r="AK1737">
        <v>222</v>
      </c>
      <c r="AM1737" s="23" t="s">
        <v>104</v>
      </c>
      <c r="AN1737" t="s">
        <v>577</v>
      </c>
      <c r="AO1737">
        <v>6205</v>
      </c>
      <c r="AQ1737">
        <v>213</v>
      </c>
      <c r="AR1737" s="29">
        <v>354</v>
      </c>
      <c r="AS1737">
        <v>63</v>
      </c>
    </row>
    <row r="1738" spans="13:46" x14ac:dyDescent="0.35">
      <c r="M1738"/>
      <c r="AC1738"/>
      <c r="AF1738">
        <v>450</v>
      </c>
      <c r="AG1738">
        <v>144859</v>
      </c>
      <c r="AH1738">
        <v>1793</v>
      </c>
      <c r="AI1738">
        <v>2</v>
      </c>
      <c r="AJ1738">
        <v>20</v>
      </c>
      <c r="AK1738">
        <v>223</v>
      </c>
      <c r="AL1738" t="s">
        <v>23</v>
      </c>
      <c r="AM1738" s="23" t="s">
        <v>24</v>
      </c>
      <c r="AN1738" t="s">
        <v>413</v>
      </c>
      <c r="AO1738">
        <v>6206</v>
      </c>
      <c r="AQ1738">
        <v>306</v>
      </c>
      <c r="AR1738" s="29">
        <v>13</v>
      </c>
      <c r="AS1738">
        <v>12</v>
      </c>
    </row>
    <row r="1739" spans="13:46" x14ac:dyDescent="0.35">
      <c r="M1739"/>
      <c r="AC1739"/>
      <c r="AF1739">
        <v>450</v>
      </c>
      <c r="AG1739">
        <v>144859</v>
      </c>
      <c r="AH1739">
        <v>1793</v>
      </c>
      <c r="AI1739">
        <v>2</v>
      </c>
      <c r="AJ1739">
        <v>20</v>
      </c>
      <c r="AK1739">
        <v>223</v>
      </c>
      <c r="AL1739" t="s">
        <v>23</v>
      </c>
      <c r="AM1739" s="23" t="s">
        <v>185</v>
      </c>
      <c r="AN1739" t="s">
        <v>380</v>
      </c>
      <c r="AO1739">
        <v>6207</v>
      </c>
      <c r="AQ1739">
        <v>469</v>
      </c>
      <c r="AR1739" s="29">
        <v>778</v>
      </c>
      <c r="AS1739">
        <v>10</v>
      </c>
      <c r="AT1739" s="39"/>
    </row>
    <row r="1740" spans="13:46" x14ac:dyDescent="0.35">
      <c r="M1740"/>
      <c r="AC1740"/>
      <c r="AF1740">
        <v>450</v>
      </c>
      <c r="AG1740">
        <v>144859</v>
      </c>
      <c r="AH1740">
        <v>1793</v>
      </c>
      <c r="AI1740">
        <v>2</v>
      </c>
      <c r="AJ1740">
        <v>20</v>
      </c>
      <c r="AK1740">
        <v>223</v>
      </c>
      <c r="AM1740" s="23" t="s">
        <v>40</v>
      </c>
      <c r="AN1740" t="s">
        <v>555</v>
      </c>
      <c r="AO1740">
        <v>6208</v>
      </c>
      <c r="AQ1740">
        <v>205</v>
      </c>
      <c r="AR1740" s="29">
        <v>266</v>
      </c>
      <c r="AS1740">
        <v>17</v>
      </c>
    </row>
    <row r="1741" spans="13:46" x14ac:dyDescent="0.35">
      <c r="M1741"/>
      <c r="AC1741"/>
      <c r="AF1741">
        <v>450</v>
      </c>
      <c r="AG1741">
        <v>144859</v>
      </c>
      <c r="AH1741">
        <v>1793</v>
      </c>
      <c r="AI1741">
        <v>2</v>
      </c>
      <c r="AJ1741">
        <v>20</v>
      </c>
      <c r="AK1741">
        <v>223</v>
      </c>
      <c r="AM1741" s="23" t="s">
        <v>481</v>
      </c>
      <c r="AN1741" t="s">
        <v>870</v>
      </c>
      <c r="AO1741">
        <v>6209</v>
      </c>
      <c r="AQ1741">
        <v>469</v>
      </c>
      <c r="AR1741" s="29">
        <v>79</v>
      </c>
      <c r="AS1741">
        <v>16</v>
      </c>
    </row>
    <row r="1742" spans="13:46" x14ac:dyDescent="0.35">
      <c r="M1742"/>
      <c r="AC1742"/>
      <c r="AF1742">
        <v>450</v>
      </c>
      <c r="AG1742">
        <v>144859</v>
      </c>
      <c r="AH1742">
        <v>1793</v>
      </c>
      <c r="AI1742">
        <v>2</v>
      </c>
      <c r="AJ1742">
        <v>20</v>
      </c>
      <c r="AK1742">
        <v>223</v>
      </c>
      <c r="AM1742" s="23" t="s">
        <v>871</v>
      </c>
      <c r="AN1742" t="s">
        <v>872</v>
      </c>
      <c r="AO1742">
        <v>6210</v>
      </c>
      <c r="AQ1742">
        <v>370</v>
      </c>
      <c r="AR1742" s="29">
        <v>202</v>
      </c>
      <c r="AS1742">
        <v>42</v>
      </c>
    </row>
    <row r="1743" spans="13:46" x14ac:dyDescent="0.35">
      <c r="M1743"/>
      <c r="AC1743"/>
      <c r="AF1743">
        <v>450</v>
      </c>
      <c r="AG1743">
        <v>144859</v>
      </c>
      <c r="AH1743">
        <v>1793</v>
      </c>
      <c r="AI1743">
        <v>2</v>
      </c>
      <c r="AJ1743">
        <v>20</v>
      </c>
      <c r="AK1743">
        <v>223</v>
      </c>
      <c r="AM1743" s="23" t="s">
        <v>27</v>
      </c>
      <c r="AN1743" t="s">
        <v>873</v>
      </c>
      <c r="AO1743">
        <v>6213</v>
      </c>
      <c r="AQ1743">
        <v>247</v>
      </c>
      <c r="AR1743" s="29">
        <v>905</v>
      </c>
      <c r="AS1743">
        <v>13</v>
      </c>
    </row>
    <row r="1744" spans="13:46" x14ac:dyDescent="0.35">
      <c r="M1744"/>
      <c r="AC1744"/>
      <c r="AF1744">
        <v>450</v>
      </c>
      <c r="AG1744">
        <v>144859</v>
      </c>
      <c r="AH1744">
        <v>1793</v>
      </c>
      <c r="AI1744">
        <v>2</v>
      </c>
      <c r="AJ1744">
        <v>20</v>
      </c>
      <c r="AK1744">
        <v>223</v>
      </c>
      <c r="AM1744" s="23" t="s">
        <v>27</v>
      </c>
      <c r="AN1744" t="s">
        <v>873</v>
      </c>
      <c r="AO1744">
        <v>6214</v>
      </c>
      <c r="AQ1744">
        <v>247</v>
      </c>
      <c r="AR1744" s="29">
        <v>4</v>
      </c>
      <c r="AS1744">
        <v>98</v>
      </c>
    </row>
    <row r="1745" spans="13:46" x14ac:dyDescent="0.35">
      <c r="M1745"/>
      <c r="AC1745"/>
      <c r="AF1745">
        <v>450</v>
      </c>
      <c r="AG1745">
        <v>144859</v>
      </c>
      <c r="AH1745">
        <v>1793</v>
      </c>
      <c r="AI1745">
        <v>2</v>
      </c>
      <c r="AJ1745">
        <v>21</v>
      </c>
      <c r="AK1745">
        <v>223</v>
      </c>
      <c r="AM1745" s="23" t="s">
        <v>30</v>
      </c>
      <c r="AN1745" t="s">
        <v>874</v>
      </c>
      <c r="AO1745">
        <v>6215</v>
      </c>
      <c r="AQ1745">
        <v>366</v>
      </c>
      <c r="AR1745" s="29">
        <v>58</v>
      </c>
      <c r="AS1745">
        <v>94</v>
      </c>
    </row>
    <row r="1746" spans="13:46" x14ac:dyDescent="0.35">
      <c r="M1746"/>
      <c r="AC1746"/>
      <c r="AF1746">
        <v>451</v>
      </c>
      <c r="AG1746">
        <v>144903</v>
      </c>
      <c r="AH1746">
        <v>1793</v>
      </c>
      <c r="AI1746">
        <v>2</v>
      </c>
      <c r="AJ1746">
        <v>21</v>
      </c>
      <c r="AK1746">
        <v>223</v>
      </c>
      <c r="AM1746" s="23" t="s">
        <v>39</v>
      </c>
      <c r="AN1746" t="s">
        <v>875</v>
      </c>
      <c r="AO1746">
        <v>6219</v>
      </c>
      <c r="AQ1746">
        <v>470</v>
      </c>
      <c r="AR1746" s="29">
        <v>228</v>
      </c>
      <c r="AS1746">
        <v>31</v>
      </c>
    </row>
    <row r="1747" spans="13:46" x14ac:dyDescent="0.35">
      <c r="M1747"/>
      <c r="AC1747"/>
      <c r="AF1747">
        <v>451</v>
      </c>
      <c r="AG1747">
        <v>144903</v>
      </c>
      <c r="AH1747">
        <v>1793</v>
      </c>
      <c r="AI1747">
        <v>2</v>
      </c>
      <c r="AJ1747">
        <v>21</v>
      </c>
      <c r="AK1747">
        <v>223</v>
      </c>
      <c r="AM1747" s="23" t="s">
        <v>876</v>
      </c>
      <c r="AN1747" t="s">
        <v>829</v>
      </c>
      <c r="AO1747">
        <v>6220</v>
      </c>
      <c r="AQ1747">
        <v>429</v>
      </c>
      <c r="AR1747" s="29">
        <v>204</v>
      </c>
      <c r="AS1747">
        <v>68</v>
      </c>
    </row>
    <row r="1748" spans="13:46" x14ac:dyDescent="0.35">
      <c r="M1748"/>
      <c r="AC1748"/>
      <c r="AF1748">
        <v>451</v>
      </c>
      <c r="AG1748">
        <v>144903</v>
      </c>
      <c r="AH1748">
        <v>1793</v>
      </c>
      <c r="AI1748">
        <v>2</v>
      </c>
      <c r="AJ1748">
        <v>21</v>
      </c>
      <c r="AK1748">
        <v>223</v>
      </c>
      <c r="AM1748" s="23" t="s">
        <v>43</v>
      </c>
      <c r="AN1748" t="s">
        <v>877</v>
      </c>
      <c r="AO1748">
        <v>6227</v>
      </c>
      <c r="AQ1748">
        <v>470</v>
      </c>
      <c r="AR1748" s="29">
        <v>3864</v>
      </c>
      <c r="AS1748">
        <v>95</v>
      </c>
    </row>
    <row r="1749" spans="13:46" x14ac:dyDescent="0.35">
      <c r="M1749"/>
      <c r="AC1749"/>
      <c r="AF1749">
        <v>451</v>
      </c>
      <c r="AG1749">
        <v>144903</v>
      </c>
      <c r="AH1749">
        <v>1793</v>
      </c>
      <c r="AI1749">
        <v>2</v>
      </c>
      <c r="AJ1749">
        <v>21</v>
      </c>
      <c r="AK1749">
        <v>223</v>
      </c>
      <c r="AM1749" s="23" t="s">
        <v>26</v>
      </c>
      <c r="AN1749" t="s">
        <v>878</v>
      </c>
      <c r="AO1749">
        <v>6230</v>
      </c>
      <c r="AQ1749">
        <v>386</v>
      </c>
      <c r="AR1749" s="29">
        <v>67</v>
      </c>
      <c r="AS1749">
        <v>24</v>
      </c>
    </row>
    <row r="1750" spans="13:46" x14ac:dyDescent="0.35">
      <c r="M1750"/>
      <c r="AC1750"/>
      <c r="AF1750">
        <v>451</v>
      </c>
      <c r="AG1750">
        <v>144903</v>
      </c>
      <c r="AH1750">
        <v>1793</v>
      </c>
      <c r="AI1750">
        <v>2</v>
      </c>
      <c r="AJ1750">
        <v>22</v>
      </c>
      <c r="AK1750">
        <v>224</v>
      </c>
      <c r="AM1750" s="23" t="s">
        <v>26</v>
      </c>
      <c r="AN1750" t="s">
        <v>879</v>
      </c>
      <c r="AO1750">
        <v>6231</v>
      </c>
      <c r="AQ1750">
        <v>471</v>
      </c>
      <c r="AR1750" s="29">
        <v>70</v>
      </c>
      <c r="AS1750">
        <v>82</v>
      </c>
    </row>
    <row r="1751" spans="13:46" x14ac:dyDescent="0.35">
      <c r="M1751"/>
      <c r="AC1751"/>
      <c r="AF1751">
        <v>451</v>
      </c>
      <c r="AG1751">
        <v>144903</v>
      </c>
      <c r="AH1751">
        <v>1793</v>
      </c>
      <c r="AI1751">
        <v>2</v>
      </c>
      <c r="AJ1751">
        <v>25</v>
      </c>
      <c r="AK1751">
        <v>224</v>
      </c>
      <c r="AM1751" s="23" t="s">
        <v>26</v>
      </c>
      <c r="AN1751" t="s">
        <v>879</v>
      </c>
      <c r="AO1751">
        <v>6232</v>
      </c>
      <c r="AQ1751">
        <v>471</v>
      </c>
      <c r="AR1751" s="29">
        <v>26</v>
      </c>
      <c r="AS1751">
        <v>85</v>
      </c>
    </row>
    <row r="1752" spans="13:46" x14ac:dyDescent="0.35">
      <c r="M1752"/>
      <c r="AC1752"/>
      <c r="AF1752">
        <v>451</v>
      </c>
      <c r="AG1752">
        <v>144903</v>
      </c>
      <c r="AH1752">
        <v>1793</v>
      </c>
      <c r="AI1752">
        <v>2</v>
      </c>
      <c r="AJ1752">
        <v>25</v>
      </c>
      <c r="AK1752">
        <v>224</v>
      </c>
      <c r="AM1752" t="s">
        <v>228</v>
      </c>
      <c r="AN1752" t="s">
        <v>271</v>
      </c>
      <c r="AO1752">
        <v>6233</v>
      </c>
      <c r="AQ1752">
        <v>474</v>
      </c>
      <c r="AR1752" s="29">
        <v>1960</v>
      </c>
      <c r="AS1752">
        <v>8</v>
      </c>
    </row>
    <row r="1753" spans="13:46" x14ac:dyDescent="0.35">
      <c r="M1753"/>
      <c r="AC1753"/>
      <c r="AF1753">
        <v>451</v>
      </c>
      <c r="AG1753">
        <v>144903</v>
      </c>
      <c r="AH1753">
        <v>1793</v>
      </c>
      <c r="AI1753">
        <v>2</v>
      </c>
      <c r="AJ1753">
        <v>25</v>
      </c>
      <c r="AK1753">
        <v>224</v>
      </c>
      <c r="AM1753" s="23" t="s">
        <v>26</v>
      </c>
      <c r="AN1753" t="s">
        <v>880</v>
      </c>
      <c r="AO1753">
        <v>6234</v>
      </c>
      <c r="AQ1753">
        <v>471</v>
      </c>
      <c r="AR1753" s="29">
        <v>7861</v>
      </c>
      <c r="AS1753">
        <v>8</v>
      </c>
      <c r="AT1753" s="39"/>
    </row>
    <row r="1754" spans="13:46" x14ac:dyDescent="0.35">
      <c r="M1754"/>
      <c r="AC1754"/>
      <c r="AF1754">
        <v>451</v>
      </c>
      <c r="AG1754">
        <v>144906</v>
      </c>
      <c r="AH1754">
        <v>1793</v>
      </c>
      <c r="AI1754">
        <v>2</v>
      </c>
      <c r="AJ1754">
        <v>26</v>
      </c>
      <c r="AK1754">
        <v>224</v>
      </c>
      <c r="AM1754" s="23" t="s">
        <v>185</v>
      </c>
      <c r="AN1754" t="s">
        <v>288</v>
      </c>
      <c r="AO1754">
        <v>6235</v>
      </c>
      <c r="AQ1754">
        <v>424</v>
      </c>
      <c r="AR1754" s="29">
        <v>99</v>
      </c>
      <c r="AS1754">
        <v>36</v>
      </c>
    </row>
    <row r="1755" spans="13:46" x14ac:dyDescent="0.35">
      <c r="M1755"/>
      <c r="AC1755"/>
      <c r="AF1755">
        <v>451</v>
      </c>
      <c r="AG1755">
        <v>144906</v>
      </c>
      <c r="AH1755">
        <v>1793</v>
      </c>
      <c r="AI1755">
        <v>2</v>
      </c>
      <c r="AJ1755">
        <v>26</v>
      </c>
      <c r="AK1755">
        <v>224</v>
      </c>
      <c r="AM1755" s="23" t="s">
        <v>758</v>
      </c>
      <c r="AN1755" t="s">
        <v>521</v>
      </c>
      <c r="AO1755">
        <v>6236</v>
      </c>
      <c r="AQ1755">
        <v>389</v>
      </c>
      <c r="AR1755" s="29">
        <v>9</v>
      </c>
      <c r="AS1755">
        <v>21</v>
      </c>
    </row>
    <row r="1756" spans="13:46" x14ac:dyDescent="0.35">
      <c r="M1756"/>
      <c r="AC1756"/>
      <c r="AF1756">
        <v>451</v>
      </c>
      <c r="AG1756">
        <v>144906</v>
      </c>
      <c r="AH1756">
        <v>1793</v>
      </c>
      <c r="AI1756">
        <v>2</v>
      </c>
      <c r="AJ1756">
        <v>26</v>
      </c>
      <c r="AK1756">
        <v>224</v>
      </c>
      <c r="AM1756" s="23" t="s">
        <v>310</v>
      </c>
      <c r="AN1756" t="s">
        <v>881</v>
      </c>
      <c r="AO1756">
        <v>6241</v>
      </c>
      <c r="AQ1756">
        <v>472</v>
      </c>
      <c r="AR1756" s="29">
        <v>16</v>
      </c>
      <c r="AS1756">
        <v>99</v>
      </c>
    </row>
    <row r="1757" spans="13:46" x14ac:dyDescent="0.35">
      <c r="M1757"/>
      <c r="AC1757"/>
      <c r="AF1757">
        <v>451</v>
      </c>
      <c r="AG1757">
        <v>144906</v>
      </c>
      <c r="AH1757">
        <v>1793</v>
      </c>
      <c r="AI1757">
        <v>2</v>
      </c>
      <c r="AJ1757">
        <v>26</v>
      </c>
      <c r="AK1757">
        <v>224</v>
      </c>
      <c r="AM1757" s="23" t="s">
        <v>53</v>
      </c>
      <c r="AN1757" t="s">
        <v>882</v>
      </c>
      <c r="AO1757">
        <v>6242</v>
      </c>
      <c r="AQ1757">
        <v>196</v>
      </c>
      <c r="AR1757" s="29">
        <v>5</v>
      </c>
      <c r="AS1757">
        <v>40</v>
      </c>
    </row>
    <row r="1758" spans="13:46" x14ac:dyDescent="0.35">
      <c r="M1758"/>
      <c r="AC1758"/>
      <c r="AF1758">
        <v>451</v>
      </c>
      <c r="AG1758">
        <v>144906</v>
      </c>
      <c r="AH1758">
        <v>1793</v>
      </c>
      <c r="AI1758">
        <v>2</v>
      </c>
      <c r="AJ1758">
        <v>28</v>
      </c>
      <c r="AK1758">
        <v>225</v>
      </c>
      <c r="AM1758" s="23" t="s">
        <v>133</v>
      </c>
      <c r="AN1758" t="s">
        <v>44</v>
      </c>
      <c r="AO1758">
        <v>6243</v>
      </c>
      <c r="AQ1758">
        <v>472</v>
      </c>
      <c r="AR1758" s="29">
        <v>363</v>
      </c>
      <c r="AS1758">
        <v>42</v>
      </c>
    </row>
    <row r="1759" spans="13:46" x14ac:dyDescent="0.35">
      <c r="M1759"/>
      <c r="AC1759"/>
      <c r="AF1759">
        <v>451</v>
      </c>
      <c r="AG1759">
        <v>144906</v>
      </c>
      <c r="AH1759">
        <v>1793</v>
      </c>
      <c r="AI1759">
        <v>2</v>
      </c>
      <c r="AJ1759">
        <v>28</v>
      </c>
      <c r="AK1759">
        <v>225</v>
      </c>
      <c r="AM1759" s="23" t="s">
        <v>883</v>
      </c>
      <c r="AN1759" t="s">
        <v>884</v>
      </c>
      <c r="AO1759">
        <v>6244</v>
      </c>
      <c r="AQ1759">
        <v>472</v>
      </c>
      <c r="AR1759" s="29">
        <v>5</v>
      </c>
      <c r="AS1759">
        <v>96</v>
      </c>
    </row>
    <row r="1760" spans="13:46" x14ac:dyDescent="0.35">
      <c r="M1760"/>
      <c r="AC1760"/>
      <c r="AF1760">
        <v>451</v>
      </c>
      <c r="AG1760">
        <v>144906</v>
      </c>
      <c r="AH1760">
        <v>1793</v>
      </c>
      <c r="AI1760">
        <v>2</v>
      </c>
      <c r="AJ1760">
        <v>28</v>
      </c>
      <c r="AK1760">
        <v>225</v>
      </c>
      <c r="AM1760" s="23" t="s">
        <v>885</v>
      </c>
      <c r="AN1760" t="s">
        <v>679</v>
      </c>
      <c r="AO1760">
        <v>6245</v>
      </c>
      <c r="AQ1760">
        <v>473</v>
      </c>
      <c r="AR1760" s="29">
        <v>297</v>
      </c>
      <c r="AS1760">
        <v>68</v>
      </c>
    </row>
    <row r="1761" spans="13:45" x14ac:dyDescent="0.35">
      <c r="M1761"/>
      <c r="AC1761"/>
      <c r="AF1761">
        <v>451</v>
      </c>
      <c r="AG1761">
        <v>144906</v>
      </c>
      <c r="AH1761">
        <v>1793</v>
      </c>
      <c r="AI1761">
        <v>2</v>
      </c>
      <c r="AJ1761">
        <v>28</v>
      </c>
      <c r="AK1761">
        <v>225</v>
      </c>
      <c r="AM1761" t="s">
        <v>228</v>
      </c>
      <c r="AN1761" t="s">
        <v>271</v>
      </c>
      <c r="AO1761">
        <v>6251</v>
      </c>
      <c r="AQ1761">
        <v>474</v>
      </c>
      <c r="AR1761" s="29">
        <v>6209</v>
      </c>
      <c r="AS1761">
        <v>51</v>
      </c>
    </row>
    <row r="1762" spans="13:45" x14ac:dyDescent="0.35">
      <c r="M1762"/>
      <c r="AC1762"/>
      <c r="AF1762">
        <v>451</v>
      </c>
      <c r="AG1762">
        <v>144906</v>
      </c>
      <c r="AH1762">
        <v>1793</v>
      </c>
      <c r="AI1762">
        <v>2</v>
      </c>
      <c r="AJ1762">
        <v>28</v>
      </c>
      <c r="AK1762">
        <v>225</v>
      </c>
      <c r="AM1762" s="23" t="s">
        <v>27</v>
      </c>
      <c r="AN1762" t="s">
        <v>748</v>
      </c>
      <c r="AO1762">
        <v>6252</v>
      </c>
      <c r="AQ1762">
        <v>357</v>
      </c>
      <c r="AR1762" s="29">
        <v>136</v>
      </c>
      <c r="AS1762">
        <v>88</v>
      </c>
    </row>
    <row r="1763" spans="13:45" x14ac:dyDescent="0.35">
      <c r="M1763"/>
      <c r="AC1763"/>
      <c r="AF1763">
        <v>451</v>
      </c>
      <c r="AG1763">
        <v>144906</v>
      </c>
      <c r="AH1763">
        <v>1793</v>
      </c>
      <c r="AI1763">
        <v>3</v>
      </c>
      <c r="AJ1763">
        <v>4</v>
      </c>
      <c r="AK1763">
        <v>226</v>
      </c>
      <c r="AM1763" s="23" t="s">
        <v>225</v>
      </c>
      <c r="AN1763" t="s">
        <v>226</v>
      </c>
      <c r="AO1763">
        <v>6253</v>
      </c>
      <c r="AQ1763">
        <v>251</v>
      </c>
      <c r="AR1763" s="21">
        <v>164</v>
      </c>
      <c r="AS1763">
        <v>72</v>
      </c>
    </row>
    <row r="1764" spans="13:45" x14ac:dyDescent="0.35">
      <c r="M1764"/>
      <c r="AC1764"/>
      <c r="AF1764">
        <v>451</v>
      </c>
      <c r="AG1764">
        <v>144906</v>
      </c>
      <c r="AH1764">
        <v>1793</v>
      </c>
      <c r="AI1764">
        <v>3</v>
      </c>
      <c r="AJ1764">
        <v>4</v>
      </c>
      <c r="AK1764">
        <v>226</v>
      </c>
      <c r="AM1764" s="23" t="s">
        <v>272</v>
      </c>
      <c r="AN1764" t="s">
        <v>886</v>
      </c>
      <c r="AO1764">
        <v>6259</v>
      </c>
      <c r="AQ1764">
        <v>395</v>
      </c>
      <c r="AR1764" s="29">
        <v>6</v>
      </c>
      <c r="AS1764">
        <v>91</v>
      </c>
    </row>
    <row r="1765" spans="13:45" x14ac:dyDescent="0.35">
      <c r="M1765"/>
      <c r="AC1765"/>
      <c r="AF1765">
        <v>451</v>
      </c>
      <c r="AG1765">
        <v>144906</v>
      </c>
      <c r="AH1765">
        <v>1793</v>
      </c>
      <c r="AI1765">
        <v>3</v>
      </c>
      <c r="AJ1765">
        <v>5</v>
      </c>
      <c r="AK1765">
        <v>226</v>
      </c>
      <c r="AM1765" t="s">
        <v>403</v>
      </c>
      <c r="AN1765" t="s">
        <v>1106</v>
      </c>
      <c r="AO1765">
        <v>6260</v>
      </c>
      <c r="AQ1765">
        <v>96</v>
      </c>
      <c r="AR1765" s="29">
        <v>11</v>
      </c>
      <c r="AS1765">
        <v>40</v>
      </c>
    </row>
    <row r="1766" spans="13:45" x14ac:dyDescent="0.35">
      <c r="M1766"/>
      <c r="AC1766"/>
      <c r="AF1766">
        <v>451</v>
      </c>
      <c r="AG1766">
        <v>144906</v>
      </c>
      <c r="AH1766">
        <v>1793</v>
      </c>
      <c r="AI1766">
        <v>3</v>
      </c>
      <c r="AJ1766">
        <v>6</v>
      </c>
      <c r="AK1766">
        <v>226</v>
      </c>
      <c r="AM1766" s="23" t="s">
        <v>24</v>
      </c>
      <c r="AN1766" t="s">
        <v>83</v>
      </c>
      <c r="AO1766">
        <v>6261</v>
      </c>
      <c r="AQ1766">
        <v>195</v>
      </c>
      <c r="AR1766" s="29">
        <v>28</v>
      </c>
      <c r="AS1766">
        <v>61</v>
      </c>
    </row>
    <row r="1767" spans="13:45" x14ac:dyDescent="0.35">
      <c r="M1767"/>
      <c r="AC1767"/>
      <c r="AF1767">
        <v>451</v>
      </c>
      <c r="AG1767">
        <v>144906</v>
      </c>
      <c r="AH1767">
        <v>1793</v>
      </c>
      <c r="AI1767">
        <v>3</v>
      </c>
      <c r="AJ1767">
        <v>6</v>
      </c>
      <c r="AK1767">
        <v>226</v>
      </c>
      <c r="AM1767" s="23" t="s">
        <v>272</v>
      </c>
      <c r="AN1767" t="s">
        <v>886</v>
      </c>
      <c r="AO1767">
        <v>6262</v>
      </c>
      <c r="AQ1767">
        <v>395</v>
      </c>
      <c r="AR1767" s="29">
        <v>514</v>
      </c>
      <c r="AS1767">
        <v>82</v>
      </c>
    </row>
    <row r="1768" spans="13:45" x14ac:dyDescent="0.35">
      <c r="M1768"/>
      <c r="AC1768"/>
      <c r="AF1768">
        <v>451</v>
      </c>
      <c r="AG1768">
        <v>144906</v>
      </c>
      <c r="AH1768">
        <v>1793</v>
      </c>
      <c r="AI1768">
        <v>3</v>
      </c>
      <c r="AJ1768">
        <v>6</v>
      </c>
      <c r="AK1768">
        <v>226</v>
      </c>
      <c r="AM1768" s="23" t="s">
        <v>26</v>
      </c>
      <c r="AN1768" t="s">
        <v>869</v>
      </c>
      <c r="AO1768">
        <v>6263</v>
      </c>
      <c r="AQ1768">
        <v>152</v>
      </c>
      <c r="AR1768" s="29">
        <v>5</v>
      </c>
      <c r="AS1768">
        <v>52</v>
      </c>
    </row>
    <row r="1769" spans="13:45" x14ac:dyDescent="0.35">
      <c r="M1769"/>
      <c r="AC1769"/>
      <c r="AF1769">
        <v>451</v>
      </c>
      <c r="AG1769">
        <v>144906</v>
      </c>
      <c r="AH1769">
        <v>1793</v>
      </c>
      <c r="AI1769">
        <v>3</v>
      </c>
      <c r="AJ1769">
        <v>6</v>
      </c>
      <c r="AK1769">
        <v>226</v>
      </c>
      <c r="AM1769" s="23" t="s">
        <v>27</v>
      </c>
      <c r="AN1769" t="s">
        <v>873</v>
      </c>
      <c r="AO1769">
        <v>6267</v>
      </c>
      <c r="AQ1769">
        <v>244</v>
      </c>
      <c r="AR1769" s="29">
        <v>29</v>
      </c>
      <c r="AS1769">
        <v>0</v>
      </c>
    </row>
    <row r="1770" spans="13:45" x14ac:dyDescent="0.35">
      <c r="M1770"/>
      <c r="AC1770"/>
      <c r="AF1770">
        <v>451</v>
      </c>
      <c r="AG1770">
        <v>144906</v>
      </c>
      <c r="AH1770">
        <v>1793</v>
      </c>
      <c r="AI1770">
        <v>3</v>
      </c>
      <c r="AJ1770">
        <v>6</v>
      </c>
      <c r="AK1770">
        <v>226</v>
      </c>
      <c r="AM1770" s="23" t="s">
        <v>330</v>
      </c>
      <c r="AN1770" t="s">
        <v>513</v>
      </c>
      <c r="AO1770">
        <v>6268</v>
      </c>
      <c r="AQ1770">
        <v>469</v>
      </c>
      <c r="AR1770" s="29">
        <v>94</v>
      </c>
      <c r="AS1770">
        <v>32</v>
      </c>
    </row>
    <row r="1771" spans="13:45" x14ac:dyDescent="0.35">
      <c r="M1771"/>
      <c r="AC1771"/>
      <c r="AF1771">
        <v>451</v>
      </c>
      <c r="AG1771">
        <v>144906</v>
      </c>
      <c r="AH1771">
        <v>1793</v>
      </c>
      <c r="AI1771">
        <v>3</v>
      </c>
      <c r="AJ1771">
        <v>8</v>
      </c>
      <c r="AK1771">
        <v>226</v>
      </c>
      <c r="AM1771" s="23" t="s">
        <v>24</v>
      </c>
      <c r="AN1771" t="s">
        <v>887</v>
      </c>
      <c r="AO1771">
        <v>6269</v>
      </c>
      <c r="AQ1771">
        <v>3</v>
      </c>
      <c r="AR1771" s="29">
        <v>35</v>
      </c>
      <c r="AS1771">
        <v>34</v>
      </c>
    </row>
    <row r="1772" spans="13:45" x14ac:dyDescent="0.35">
      <c r="M1772"/>
      <c r="AC1772"/>
      <c r="AF1772">
        <v>451</v>
      </c>
      <c r="AG1772">
        <v>144906</v>
      </c>
      <c r="AH1772">
        <v>1793</v>
      </c>
      <c r="AI1772">
        <v>3</v>
      </c>
      <c r="AJ1772">
        <v>8</v>
      </c>
      <c r="AK1772">
        <v>226</v>
      </c>
      <c r="AM1772" s="23" t="s">
        <v>53</v>
      </c>
      <c r="AN1772" s="23" t="s">
        <v>801</v>
      </c>
      <c r="AO1772">
        <v>6270</v>
      </c>
      <c r="AQ1772">
        <v>430</v>
      </c>
      <c r="AR1772" s="29">
        <v>59</v>
      </c>
      <c r="AS1772">
        <v>38</v>
      </c>
    </row>
    <row r="1773" spans="13:45" x14ac:dyDescent="0.35">
      <c r="M1773"/>
      <c r="AC1773"/>
      <c r="AF1773">
        <v>451</v>
      </c>
      <c r="AG1773">
        <v>144906</v>
      </c>
      <c r="AH1773">
        <v>1793</v>
      </c>
      <c r="AI1773">
        <v>3</v>
      </c>
      <c r="AJ1773">
        <v>8</v>
      </c>
      <c r="AK1773">
        <v>226</v>
      </c>
      <c r="AM1773" s="23" t="s">
        <v>824</v>
      </c>
      <c r="AN1773" t="s">
        <v>84</v>
      </c>
      <c r="AO1773">
        <v>6271</v>
      </c>
      <c r="AQ1773">
        <v>208</v>
      </c>
      <c r="AR1773" s="29">
        <v>19</v>
      </c>
      <c r="AS1773">
        <v>20</v>
      </c>
    </row>
    <row r="1774" spans="13:45" x14ac:dyDescent="0.35">
      <c r="M1774"/>
      <c r="AC1774"/>
      <c r="AF1774">
        <v>451</v>
      </c>
      <c r="AG1774">
        <v>144906</v>
      </c>
      <c r="AH1774">
        <v>1793</v>
      </c>
      <c r="AI1774">
        <v>3</v>
      </c>
      <c r="AJ1774">
        <v>8</v>
      </c>
      <c r="AK1774">
        <v>226</v>
      </c>
      <c r="AM1774" s="23" t="s">
        <v>24</v>
      </c>
      <c r="AN1774" t="s">
        <v>888</v>
      </c>
      <c r="AO1774">
        <v>6272</v>
      </c>
      <c r="AQ1774">
        <v>4</v>
      </c>
      <c r="AR1774" s="29">
        <v>7</v>
      </c>
      <c r="AS1774">
        <v>95</v>
      </c>
    </row>
    <row r="1775" spans="13:45" x14ac:dyDescent="0.35">
      <c r="M1775"/>
      <c r="AC1775"/>
      <c r="AF1775">
        <v>451</v>
      </c>
      <c r="AG1775">
        <v>144906</v>
      </c>
      <c r="AH1775">
        <v>1793</v>
      </c>
      <c r="AI1775">
        <v>3</v>
      </c>
      <c r="AJ1775">
        <v>8</v>
      </c>
      <c r="AK1775">
        <v>226</v>
      </c>
      <c r="AM1775" s="23" t="s">
        <v>104</v>
      </c>
      <c r="AN1775" t="s">
        <v>577</v>
      </c>
      <c r="AO1775">
        <v>6273</v>
      </c>
      <c r="AQ1775">
        <v>213</v>
      </c>
      <c r="AR1775" s="29">
        <v>31</v>
      </c>
      <c r="AS1775">
        <v>5</v>
      </c>
    </row>
    <row r="1776" spans="13:45" x14ac:dyDescent="0.35">
      <c r="M1776"/>
      <c r="AC1776"/>
      <c r="AF1776">
        <v>451</v>
      </c>
      <c r="AG1776">
        <v>144906</v>
      </c>
      <c r="AH1776">
        <v>1793</v>
      </c>
      <c r="AI1776">
        <v>3</v>
      </c>
      <c r="AJ1776">
        <v>8</v>
      </c>
      <c r="AK1776">
        <v>226</v>
      </c>
      <c r="AM1776" s="23" t="s">
        <v>53</v>
      </c>
      <c r="AN1776" t="s">
        <v>227</v>
      </c>
      <c r="AO1776">
        <v>6277</v>
      </c>
      <c r="AQ1776">
        <v>476</v>
      </c>
      <c r="AR1776" s="29">
        <v>522</v>
      </c>
      <c r="AS1776">
        <v>83</v>
      </c>
    </row>
    <row r="1777" spans="13:46" x14ac:dyDescent="0.35">
      <c r="M1777"/>
      <c r="AC1777"/>
      <c r="AF1777">
        <v>451</v>
      </c>
      <c r="AG1777">
        <v>144906</v>
      </c>
      <c r="AH1777">
        <v>1793</v>
      </c>
      <c r="AI1777">
        <v>3</v>
      </c>
      <c r="AJ1777">
        <v>8</v>
      </c>
      <c r="AK1777">
        <v>226</v>
      </c>
      <c r="AL1777" t="s">
        <v>23</v>
      </c>
      <c r="AM1777" s="23" t="s">
        <v>53</v>
      </c>
      <c r="AN1777" t="s">
        <v>227</v>
      </c>
      <c r="AO1777">
        <v>6278</v>
      </c>
      <c r="AQ1777">
        <v>476</v>
      </c>
      <c r="AR1777" s="29">
        <v>175</v>
      </c>
      <c r="AS1777">
        <v>59</v>
      </c>
    </row>
    <row r="1778" spans="13:46" x14ac:dyDescent="0.35">
      <c r="M1778"/>
      <c r="AC1778"/>
      <c r="AF1778">
        <v>451</v>
      </c>
      <c r="AG1778">
        <v>144906</v>
      </c>
      <c r="AH1778">
        <v>1793</v>
      </c>
      <c r="AI1778">
        <v>3</v>
      </c>
      <c r="AJ1778">
        <v>11</v>
      </c>
      <c r="AK1778">
        <v>227</v>
      </c>
      <c r="AM1778" s="23" t="s">
        <v>27</v>
      </c>
      <c r="AN1778" t="s">
        <v>889</v>
      </c>
      <c r="AO1778">
        <v>6281</v>
      </c>
      <c r="AQ1778">
        <v>5</v>
      </c>
      <c r="AR1778" s="29">
        <v>504</v>
      </c>
      <c r="AS1778">
        <v>50</v>
      </c>
    </row>
    <row r="1779" spans="13:46" x14ac:dyDescent="0.35">
      <c r="M1779"/>
      <c r="AC1779"/>
      <c r="AF1779">
        <v>451</v>
      </c>
      <c r="AG1779">
        <v>144906</v>
      </c>
      <c r="AH1779">
        <v>1793</v>
      </c>
      <c r="AI1779">
        <v>3</v>
      </c>
      <c r="AJ1779">
        <v>11</v>
      </c>
      <c r="AK1779">
        <v>227</v>
      </c>
      <c r="AM1779" s="23" t="s">
        <v>27</v>
      </c>
      <c r="AN1779" t="s">
        <v>890</v>
      </c>
      <c r="AO1779">
        <v>6282</v>
      </c>
      <c r="AQ1779">
        <v>5</v>
      </c>
      <c r="AR1779" s="29">
        <v>90</v>
      </c>
      <c r="AS1779">
        <v>62</v>
      </c>
    </row>
    <row r="1780" spans="13:46" x14ac:dyDescent="0.35">
      <c r="M1780"/>
      <c r="AC1780"/>
      <c r="AF1780">
        <v>451</v>
      </c>
      <c r="AG1780">
        <v>144918</v>
      </c>
      <c r="AH1780">
        <v>1793</v>
      </c>
      <c r="AI1780">
        <v>3</v>
      </c>
      <c r="AJ1780">
        <v>11</v>
      </c>
      <c r="AK1780">
        <v>227</v>
      </c>
      <c r="AM1780" s="23" t="s">
        <v>317</v>
      </c>
      <c r="AN1780" t="s">
        <v>630</v>
      </c>
      <c r="AO1780">
        <v>6288</v>
      </c>
      <c r="AQ1780">
        <v>427</v>
      </c>
      <c r="AR1780" s="29">
        <v>64</v>
      </c>
      <c r="AS1780">
        <v>36</v>
      </c>
      <c r="AT1780" s="39"/>
    </row>
    <row r="1781" spans="13:46" x14ac:dyDescent="0.35">
      <c r="M1781"/>
      <c r="AC1781"/>
      <c r="AF1781">
        <v>451</v>
      </c>
      <c r="AG1781">
        <v>144918</v>
      </c>
      <c r="AH1781">
        <v>1793</v>
      </c>
      <c r="AI1781">
        <v>3</v>
      </c>
      <c r="AJ1781">
        <v>13</v>
      </c>
      <c r="AK1781">
        <v>227</v>
      </c>
      <c r="AM1781" s="23" t="s">
        <v>151</v>
      </c>
      <c r="AN1781" t="s">
        <v>891</v>
      </c>
      <c r="AO1781">
        <v>6289</v>
      </c>
      <c r="AQ1781">
        <v>18</v>
      </c>
      <c r="AR1781" s="29">
        <v>437</v>
      </c>
      <c r="AS1781">
        <v>6</v>
      </c>
      <c r="AT1781" s="39"/>
    </row>
    <row r="1782" spans="13:46" x14ac:dyDescent="0.35">
      <c r="M1782"/>
      <c r="AC1782"/>
      <c r="AF1782">
        <v>451</v>
      </c>
      <c r="AG1782">
        <v>144918</v>
      </c>
      <c r="AH1782">
        <v>1793</v>
      </c>
      <c r="AI1782">
        <v>3</v>
      </c>
      <c r="AJ1782">
        <v>13</v>
      </c>
      <c r="AK1782">
        <v>227</v>
      </c>
      <c r="AM1782" s="23" t="s">
        <v>26</v>
      </c>
      <c r="AN1782" t="s">
        <v>450</v>
      </c>
      <c r="AO1782">
        <v>6290</v>
      </c>
      <c r="AQ1782">
        <v>122</v>
      </c>
      <c r="AR1782" s="29">
        <v>414</v>
      </c>
      <c r="AS1782">
        <v>1</v>
      </c>
    </row>
    <row r="1783" spans="13:46" x14ac:dyDescent="0.35">
      <c r="M1783"/>
      <c r="AC1783"/>
      <c r="AF1783">
        <v>451</v>
      </c>
      <c r="AG1783">
        <v>144918</v>
      </c>
      <c r="AH1783">
        <v>1793</v>
      </c>
      <c r="AI1783">
        <v>3</v>
      </c>
      <c r="AJ1783">
        <v>14</v>
      </c>
      <c r="AK1783">
        <v>227</v>
      </c>
      <c r="AM1783" s="23" t="s">
        <v>26</v>
      </c>
      <c r="AN1783" t="s">
        <v>450</v>
      </c>
      <c r="AO1783">
        <v>6291</v>
      </c>
      <c r="AQ1783">
        <v>122</v>
      </c>
      <c r="AR1783" s="29">
        <v>28</v>
      </c>
      <c r="AS1783">
        <v>84</v>
      </c>
    </row>
    <row r="1784" spans="13:46" x14ac:dyDescent="0.35">
      <c r="M1784"/>
      <c r="AC1784"/>
      <c r="AF1784">
        <v>451</v>
      </c>
      <c r="AG1784">
        <v>144918</v>
      </c>
      <c r="AH1784">
        <v>1793</v>
      </c>
      <c r="AI1784">
        <v>3</v>
      </c>
      <c r="AJ1784">
        <v>14</v>
      </c>
      <c r="AK1784">
        <v>227</v>
      </c>
      <c r="AM1784" s="23" t="s">
        <v>892</v>
      </c>
      <c r="AN1784" t="s">
        <v>893</v>
      </c>
      <c r="AO1784">
        <v>6292</v>
      </c>
      <c r="AQ1784">
        <v>19</v>
      </c>
      <c r="AR1784" s="29">
        <v>2665</v>
      </c>
      <c r="AS1784">
        <v>61</v>
      </c>
    </row>
    <row r="1785" spans="13:46" x14ac:dyDescent="0.35">
      <c r="M1785"/>
      <c r="AC1785"/>
      <c r="AF1785">
        <v>451</v>
      </c>
      <c r="AG1785">
        <v>144918</v>
      </c>
      <c r="AH1785">
        <v>1793</v>
      </c>
      <c r="AI1785">
        <v>3</v>
      </c>
      <c r="AJ1785">
        <v>14</v>
      </c>
      <c r="AK1785">
        <v>227</v>
      </c>
      <c r="AM1785" s="23" t="s">
        <v>871</v>
      </c>
      <c r="AN1785" t="s">
        <v>894</v>
      </c>
      <c r="AO1785">
        <v>6297</v>
      </c>
      <c r="AQ1785">
        <v>372</v>
      </c>
      <c r="AR1785" s="29">
        <v>505</v>
      </c>
      <c r="AS1785">
        <v>91</v>
      </c>
    </row>
    <row r="1786" spans="13:46" x14ac:dyDescent="0.35">
      <c r="M1786"/>
      <c r="AC1786"/>
      <c r="AF1786">
        <v>451</v>
      </c>
      <c r="AG1786">
        <v>144918</v>
      </c>
      <c r="AH1786">
        <v>1793</v>
      </c>
      <c r="AI1786">
        <v>3</v>
      </c>
      <c r="AJ1786">
        <v>14</v>
      </c>
      <c r="AK1786">
        <v>227</v>
      </c>
      <c r="AM1786" s="23" t="s">
        <v>729</v>
      </c>
      <c r="AN1786" t="s">
        <v>895</v>
      </c>
      <c r="AO1786">
        <v>6298</v>
      </c>
      <c r="AQ1786">
        <v>19</v>
      </c>
      <c r="AR1786" s="29">
        <v>419</v>
      </c>
      <c r="AS1786">
        <v>42</v>
      </c>
    </row>
    <row r="1787" spans="13:46" x14ac:dyDescent="0.35">
      <c r="M1787"/>
      <c r="AC1787"/>
      <c r="AF1787">
        <v>451</v>
      </c>
      <c r="AG1787">
        <v>144918</v>
      </c>
      <c r="AH1787">
        <v>1793</v>
      </c>
      <c r="AI1787">
        <v>3</v>
      </c>
      <c r="AJ1787">
        <v>15</v>
      </c>
      <c r="AK1787">
        <v>228</v>
      </c>
      <c r="AM1787" s="23" t="s">
        <v>28</v>
      </c>
      <c r="AN1787" t="s">
        <v>56</v>
      </c>
      <c r="AO1787">
        <v>6299</v>
      </c>
      <c r="AQ1787">
        <v>22</v>
      </c>
      <c r="AR1787" s="29">
        <v>314</v>
      </c>
      <c r="AS1787">
        <v>30</v>
      </c>
    </row>
    <row r="1788" spans="13:46" x14ac:dyDescent="0.35">
      <c r="M1788"/>
      <c r="AC1788"/>
      <c r="AF1788">
        <v>451</v>
      </c>
      <c r="AG1788">
        <v>144918</v>
      </c>
      <c r="AH1788">
        <v>1793</v>
      </c>
      <c r="AI1788">
        <v>3</v>
      </c>
      <c r="AJ1788">
        <v>15</v>
      </c>
      <c r="AK1788">
        <v>228</v>
      </c>
      <c r="AM1788" s="23" t="s">
        <v>28</v>
      </c>
      <c r="AN1788" t="s">
        <v>56</v>
      </c>
      <c r="AO1788">
        <v>6300</v>
      </c>
      <c r="AQ1788">
        <v>22</v>
      </c>
      <c r="AR1788" s="29">
        <v>180</v>
      </c>
      <c r="AS1788">
        <v>6</v>
      </c>
    </row>
    <row r="1789" spans="13:46" x14ac:dyDescent="0.35">
      <c r="M1789"/>
      <c r="AC1789"/>
      <c r="AF1789">
        <v>451</v>
      </c>
      <c r="AG1789">
        <v>144918</v>
      </c>
      <c r="AH1789">
        <v>1793</v>
      </c>
      <c r="AI1789">
        <v>3</v>
      </c>
      <c r="AJ1789">
        <v>15</v>
      </c>
      <c r="AK1789">
        <v>228</v>
      </c>
      <c r="AM1789" s="23" t="s">
        <v>465</v>
      </c>
      <c r="AN1789" t="s">
        <v>728</v>
      </c>
      <c r="AO1789">
        <v>6301</v>
      </c>
      <c r="AQ1789">
        <v>39</v>
      </c>
      <c r="AR1789" s="29">
        <v>32</v>
      </c>
      <c r="AS1789">
        <v>54</v>
      </c>
    </row>
    <row r="1790" spans="13:46" x14ac:dyDescent="0.35">
      <c r="M1790"/>
      <c r="AC1790"/>
      <c r="AF1790">
        <v>451</v>
      </c>
      <c r="AG1790">
        <v>144918</v>
      </c>
      <c r="AH1790">
        <v>1793</v>
      </c>
      <c r="AI1790">
        <v>3</v>
      </c>
      <c r="AJ1790">
        <v>15</v>
      </c>
      <c r="AK1790">
        <v>228</v>
      </c>
      <c r="AM1790" s="23" t="s">
        <v>465</v>
      </c>
      <c r="AN1790" t="s">
        <v>728</v>
      </c>
      <c r="AO1790">
        <v>6302</v>
      </c>
      <c r="AQ1790">
        <v>39</v>
      </c>
      <c r="AR1790" s="29">
        <v>530</v>
      </c>
      <c r="AS1790">
        <v>60</v>
      </c>
    </row>
    <row r="1791" spans="13:46" x14ac:dyDescent="0.35">
      <c r="M1791"/>
      <c r="AC1791"/>
      <c r="AF1791">
        <v>451</v>
      </c>
      <c r="AG1791">
        <v>144918</v>
      </c>
      <c r="AH1791">
        <v>1793</v>
      </c>
      <c r="AI1791">
        <v>3</v>
      </c>
      <c r="AJ1791">
        <v>15</v>
      </c>
      <c r="AK1791">
        <v>228</v>
      </c>
      <c r="AM1791" s="23" t="s">
        <v>24</v>
      </c>
      <c r="AN1791" t="s">
        <v>624</v>
      </c>
      <c r="AO1791">
        <v>6304</v>
      </c>
      <c r="AQ1791">
        <v>381</v>
      </c>
      <c r="AR1791" s="29">
        <v>1149</v>
      </c>
      <c r="AS1791">
        <v>48</v>
      </c>
    </row>
    <row r="1792" spans="13:46" x14ac:dyDescent="0.35">
      <c r="M1792"/>
      <c r="AC1792"/>
      <c r="AF1792">
        <v>451</v>
      </c>
      <c r="AG1792">
        <v>144918</v>
      </c>
      <c r="AH1792">
        <v>1793</v>
      </c>
      <c r="AI1792">
        <v>3</v>
      </c>
      <c r="AJ1792">
        <v>15</v>
      </c>
      <c r="AK1792">
        <v>228</v>
      </c>
      <c r="AM1792" s="23" t="s">
        <v>24</v>
      </c>
      <c r="AN1792" t="s">
        <v>624</v>
      </c>
      <c r="AO1792">
        <v>6305</v>
      </c>
      <c r="AQ1792">
        <v>381</v>
      </c>
      <c r="AR1792" s="29">
        <v>2554</v>
      </c>
      <c r="AS1792">
        <v>42</v>
      </c>
    </row>
    <row r="1793" spans="13:45" x14ac:dyDescent="0.35">
      <c r="M1793"/>
      <c r="AC1793"/>
      <c r="AF1793">
        <v>451</v>
      </c>
      <c r="AG1793">
        <v>144918</v>
      </c>
      <c r="AH1793">
        <v>1793</v>
      </c>
      <c r="AI1793">
        <v>3</v>
      </c>
      <c r="AJ1793">
        <v>15</v>
      </c>
      <c r="AK1793">
        <v>228</v>
      </c>
      <c r="AL1793" t="s">
        <v>896</v>
      </c>
      <c r="AM1793" s="23" t="s">
        <v>27</v>
      </c>
      <c r="AN1793" t="s">
        <v>897</v>
      </c>
      <c r="AO1793">
        <v>6311</v>
      </c>
      <c r="AQ1793">
        <v>445</v>
      </c>
      <c r="AR1793" s="29">
        <v>342</v>
      </c>
      <c r="AS1793">
        <v>19</v>
      </c>
    </row>
    <row r="1794" spans="13:45" x14ac:dyDescent="0.35">
      <c r="M1794"/>
      <c r="AC1794"/>
      <c r="AF1794">
        <v>451</v>
      </c>
      <c r="AG1794">
        <v>144918</v>
      </c>
      <c r="AH1794">
        <v>1793</v>
      </c>
      <c r="AI1794">
        <v>3</v>
      </c>
      <c r="AJ1794">
        <v>15</v>
      </c>
      <c r="AK1794">
        <v>228</v>
      </c>
      <c r="AL1794" t="s">
        <v>896</v>
      </c>
      <c r="AM1794" s="23" t="s">
        <v>151</v>
      </c>
      <c r="AN1794" t="s">
        <v>434</v>
      </c>
      <c r="AO1794">
        <v>6312</v>
      </c>
      <c r="AQ1794">
        <v>109</v>
      </c>
      <c r="AR1794" s="29">
        <v>533</v>
      </c>
      <c r="AS1794">
        <v>26</v>
      </c>
    </row>
    <row r="1795" spans="13:45" x14ac:dyDescent="0.35">
      <c r="M1795"/>
      <c r="AC1795"/>
      <c r="AF1795">
        <v>451</v>
      </c>
      <c r="AG1795">
        <v>144918</v>
      </c>
      <c r="AH1795">
        <v>1793</v>
      </c>
      <c r="AI1795">
        <v>3</v>
      </c>
      <c r="AJ1795">
        <v>16</v>
      </c>
      <c r="AK1795">
        <v>228</v>
      </c>
      <c r="AM1795" s="23" t="s">
        <v>27</v>
      </c>
      <c r="AN1795" t="s">
        <v>898</v>
      </c>
      <c r="AO1795">
        <v>6313</v>
      </c>
      <c r="AQ1795">
        <v>22</v>
      </c>
      <c r="AR1795" s="29">
        <v>399</v>
      </c>
      <c r="AS1795">
        <v>54</v>
      </c>
    </row>
    <row r="1796" spans="13:45" x14ac:dyDescent="0.35">
      <c r="M1796"/>
      <c r="AC1796"/>
      <c r="AF1796">
        <v>451</v>
      </c>
      <c r="AG1796">
        <v>144918</v>
      </c>
      <c r="AH1796">
        <v>1793</v>
      </c>
      <c r="AI1796">
        <v>3</v>
      </c>
      <c r="AJ1796">
        <v>16</v>
      </c>
      <c r="AK1796">
        <v>228</v>
      </c>
      <c r="AM1796" s="23" t="s">
        <v>179</v>
      </c>
      <c r="AN1796" t="s">
        <v>180</v>
      </c>
      <c r="AO1796">
        <v>6314</v>
      </c>
      <c r="AQ1796">
        <v>336</v>
      </c>
      <c r="AR1796" s="29">
        <v>4406</v>
      </c>
      <c r="AS1796">
        <v>0</v>
      </c>
    </row>
    <row r="1797" spans="13:45" x14ac:dyDescent="0.35">
      <c r="M1797"/>
      <c r="AC1797"/>
      <c r="AF1797">
        <v>451</v>
      </c>
      <c r="AG1797">
        <v>144921</v>
      </c>
      <c r="AH1797">
        <v>1793</v>
      </c>
      <c r="AI1797">
        <v>3</v>
      </c>
      <c r="AJ1797">
        <v>16</v>
      </c>
      <c r="AK1797">
        <v>228</v>
      </c>
      <c r="AM1797" s="23" t="s">
        <v>24</v>
      </c>
      <c r="AN1797" t="s">
        <v>44</v>
      </c>
      <c r="AO1797">
        <v>6315</v>
      </c>
      <c r="AQ1797">
        <v>298</v>
      </c>
      <c r="AR1797" s="29">
        <v>320</v>
      </c>
      <c r="AS1797">
        <v>0</v>
      </c>
    </row>
    <row r="1798" spans="13:45" x14ac:dyDescent="0.35">
      <c r="M1798"/>
      <c r="AC1798"/>
      <c r="AF1798">
        <v>451</v>
      </c>
      <c r="AG1798">
        <v>144921</v>
      </c>
      <c r="AH1798">
        <v>1793</v>
      </c>
      <c r="AI1798">
        <v>3</v>
      </c>
      <c r="AJ1798">
        <v>16</v>
      </c>
      <c r="AK1798">
        <v>228</v>
      </c>
      <c r="AM1798" s="23" t="s">
        <v>173</v>
      </c>
      <c r="AN1798" t="s">
        <v>739</v>
      </c>
      <c r="AO1798">
        <v>6316</v>
      </c>
      <c r="AQ1798">
        <v>443</v>
      </c>
      <c r="AR1798" s="29">
        <v>12</v>
      </c>
      <c r="AS1798">
        <v>49</v>
      </c>
    </row>
    <row r="1799" spans="13:45" x14ac:dyDescent="0.35">
      <c r="M1799"/>
      <c r="AC1799"/>
      <c r="AF1799">
        <v>451</v>
      </c>
      <c r="AG1799">
        <v>144921</v>
      </c>
      <c r="AH1799">
        <v>1793</v>
      </c>
      <c r="AI1799">
        <v>3</v>
      </c>
      <c r="AJ1799">
        <v>16</v>
      </c>
      <c r="AK1799">
        <v>228</v>
      </c>
      <c r="AM1799" s="23" t="s">
        <v>185</v>
      </c>
      <c r="AN1799" t="s">
        <v>288</v>
      </c>
      <c r="AO1799">
        <v>6317</v>
      </c>
      <c r="AQ1799">
        <v>424</v>
      </c>
      <c r="AR1799" s="29">
        <v>134</v>
      </c>
      <c r="AS1799">
        <v>78</v>
      </c>
    </row>
    <row r="1800" spans="13:45" x14ac:dyDescent="0.35">
      <c r="M1800"/>
      <c r="AC1800"/>
      <c r="AF1800">
        <v>451</v>
      </c>
      <c r="AG1800">
        <v>144921</v>
      </c>
      <c r="AH1800">
        <v>1793</v>
      </c>
      <c r="AI1800">
        <v>3</v>
      </c>
      <c r="AJ1800">
        <v>16</v>
      </c>
      <c r="AK1800">
        <v>228</v>
      </c>
      <c r="AM1800" s="23" t="s">
        <v>173</v>
      </c>
      <c r="AN1800" t="s">
        <v>739</v>
      </c>
      <c r="AO1800">
        <v>6318</v>
      </c>
      <c r="AQ1800">
        <v>443</v>
      </c>
      <c r="AR1800" s="29">
        <v>128</v>
      </c>
      <c r="AS1800">
        <v>48</v>
      </c>
    </row>
    <row r="1801" spans="13:45" x14ac:dyDescent="0.35">
      <c r="M1801"/>
      <c r="AC1801"/>
      <c r="AF1801">
        <v>451</v>
      </c>
      <c r="AG1801">
        <v>144921</v>
      </c>
      <c r="AH1801">
        <v>1793</v>
      </c>
      <c r="AI1801">
        <v>3</v>
      </c>
      <c r="AJ1801">
        <v>16</v>
      </c>
      <c r="AK1801">
        <v>229</v>
      </c>
      <c r="AM1801" s="23" t="s">
        <v>185</v>
      </c>
      <c r="AN1801" t="s">
        <v>288</v>
      </c>
      <c r="AO1801">
        <v>6319</v>
      </c>
      <c r="AQ1801">
        <v>424</v>
      </c>
      <c r="AR1801" s="29">
        <v>555</v>
      </c>
      <c r="AS1801">
        <v>12</v>
      </c>
    </row>
    <row r="1802" spans="13:45" x14ac:dyDescent="0.35">
      <c r="M1802"/>
      <c r="AC1802"/>
      <c r="AF1802">
        <v>451</v>
      </c>
      <c r="AG1802">
        <v>144921</v>
      </c>
      <c r="AH1802">
        <v>1793</v>
      </c>
      <c r="AI1802">
        <v>3</v>
      </c>
      <c r="AJ1802">
        <v>16</v>
      </c>
      <c r="AK1802">
        <v>229</v>
      </c>
      <c r="AM1802" s="23" t="s">
        <v>173</v>
      </c>
      <c r="AN1802" t="s">
        <v>739</v>
      </c>
      <c r="AO1802">
        <v>6340</v>
      </c>
      <c r="AQ1802">
        <v>443</v>
      </c>
      <c r="AR1802" s="29">
        <v>39</v>
      </c>
      <c r="AS1802">
        <v>44</v>
      </c>
    </row>
    <row r="1803" spans="13:45" x14ac:dyDescent="0.35">
      <c r="M1803"/>
      <c r="AC1803"/>
      <c r="AF1803">
        <v>451</v>
      </c>
      <c r="AG1803">
        <v>144921</v>
      </c>
      <c r="AH1803">
        <v>1793</v>
      </c>
      <c r="AI1803">
        <v>3</v>
      </c>
      <c r="AJ1803">
        <v>16</v>
      </c>
      <c r="AK1803">
        <v>229</v>
      </c>
      <c r="AM1803" s="23" t="s">
        <v>27</v>
      </c>
      <c r="AN1803" t="s">
        <v>528</v>
      </c>
      <c r="AO1803">
        <v>6341</v>
      </c>
      <c r="AQ1803">
        <v>66</v>
      </c>
      <c r="AR1803" s="29">
        <v>345</v>
      </c>
      <c r="AS1803">
        <v>60</v>
      </c>
    </row>
    <row r="1804" spans="13:45" x14ac:dyDescent="0.35">
      <c r="M1804"/>
      <c r="AC1804"/>
      <c r="AF1804">
        <v>451</v>
      </c>
      <c r="AG1804">
        <v>144921</v>
      </c>
      <c r="AH1804">
        <v>1793</v>
      </c>
      <c r="AI1804">
        <v>4</v>
      </c>
      <c r="AJ1804">
        <v>4</v>
      </c>
      <c r="AK1804">
        <v>230</v>
      </c>
      <c r="AM1804" t="s">
        <v>228</v>
      </c>
      <c r="AN1804" t="s">
        <v>271</v>
      </c>
      <c r="AO1804">
        <v>6359</v>
      </c>
      <c r="AQ1804">
        <v>474</v>
      </c>
      <c r="AR1804" s="29">
        <v>11811</v>
      </c>
      <c r="AS1804">
        <v>94</v>
      </c>
    </row>
    <row r="1805" spans="13:45" x14ac:dyDescent="0.35">
      <c r="M1805"/>
      <c r="AC1805"/>
      <c r="AF1805">
        <v>451</v>
      </c>
      <c r="AG1805">
        <v>144921</v>
      </c>
      <c r="AH1805">
        <v>1793</v>
      </c>
      <c r="AI1805">
        <v>4</v>
      </c>
      <c r="AJ1805">
        <v>4</v>
      </c>
      <c r="AK1805">
        <v>230</v>
      </c>
      <c r="AM1805" s="23" t="s">
        <v>104</v>
      </c>
      <c r="AN1805" t="s">
        <v>577</v>
      </c>
      <c r="AO1805">
        <v>6360</v>
      </c>
      <c r="AR1805" s="29">
        <v>1405</v>
      </c>
      <c r="AS1805">
        <v>13</v>
      </c>
    </row>
    <row r="1806" spans="13:45" x14ac:dyDescent="0.35">
      <c r="M1806"/>
      <c r="AC1806"/>
      <c r="AF1806">
        <v>451</v>
      </c>
      <c r="AG1806">
        <v>144921</v>
      </c>
      <c r="AH1806">
        <v>1793</v>
      </c>
      <c r="AI1806">
        <v>4</v>
      </c>
      <c r="AJ1806">
        <v>10</v>
      </c>
      <c r="AK1806">
        <v>231</v>
      </c>
      <c r="AM1806" s="23" t="s">
        <v>33</v>
      </c>
      <c r="AN1806" t="s">
        <v>742</v>
      </c>
      <c r="AO1806">
        <v>6361</v>
      </c>
      <c r="AR1806" s="29">
        <v>905</v>
      </c>
      <c r="AS1806">
        <v>41</v>
      </c>
    </row>
    <row r="1807" spans="13:45" x14ac:dyDescent="0.35">
      <c r="M1807"/>
      <c r="AC1807"/>
      <c r="AF1807">
        <v>451</v>
      </c>
      <c r="AG1807">
        <v>144921</v>
      </c>
      <c r="AH1807">
        <v>1793</v>
      </c>
      <c r="AI1807">
        <v>4</v>
      </c>
      <c r="AJ1807">
        <v>10</v>
      </c>
      <c r="AK1807">
        <v>231</v>
      </c>
      <c r="AL1807" t="s">
        <v>23</v>
      </c>
      <c r="AM1807" s="23" t="s">
        <v>27</v>
      </c>
      <c r="AN1807" t="s">
        <v>70</v>
      </c>
      <c r="AO1807">
        <v>6378</v>
      </c>
      <c r="AQ1807">
        <v>13</v>
      </c>
      <c r="AR1807" s="29">
        <v>5000</v>
      </c>
      <c r="AS1807">
        <v>0</v>
      </c>
    </row>
    <row r="1808" spans="13:45" x14ac:dyDescent="0.35">
      <c r="M1808"/>
      <c r="AC1808"/>
      <c r="AF1808">
        <v>451</v>
      </c>
      <c r="AG1808">
        <v>144921</v>
      </c>
      <c r="AH1808">
        <v>1793</v>
      </c>
      <c r="AI1808">
        <v>4</v>
      </c>
      <c r="AJ1808">
        <v>10</v>
      </c>
      <c r="AK1808">
        <v>231</v>
      </c>
      <c r="AM1808" s="27" t="s">
        <v>379</v>
      </c>
      <c r="AN1808" s="27" t="s">
        <v>378</v>
      </c>
      <c r="AO1808">
        <v>6380</v>
      </c>
      <c r="AQ1808">
        <v>76</v>
      </c>
      <c r="AR1808" s="29">
        <v>140</v>
      </c>
      <c r="AS1808">
        <v>34</v>
      </c>
    </row>
    <row r="1809" spans="13:46" x14ac:dyDescent="0.35">
      <c r="M1809"/>
      <c r="AC1809"/>
      <c r="AF1809">
        <v>451</v>
      </c>
      <c r="AG1809">
        <v>144921</v>
      </c>
      <c r="AH1809">
        <v>1793</v>
      </c>
      <c r="AI1809">
        <v>4</v>
      </c>
      <c r="AJ1809">
        <v>15</v>
      </c>
      <c r="AK1809">
        <v>233</v>
      </c>
      <c r="AM1809" s="23" t="s">
        <v>220</v>
      </c>
      <c r="AN1809" t="s">
        <v>132</v>
      </c>
      <c r="AO1809">
        <v>6381</v>
      </c>
      <c r="AQ1809">
        <v>55</v>
      </c>
      <c r="AR1809" s="29">
        <v>66</v>
      </c>
      <c r="AS1809">
        <v>25</v>
      </c>
    </row>
    <row r="1810" spans="13:46" x14ac:dyDescent="0.35">
      <c r="M1810"/>
      <c r="AC1810"/>
      <c r="AF1810">
        <v>452</v>
      </c>
      <c r="AG1810">
        <v>144925</v>
      </c>
      <c r="AH1810">
        <v>1793</v>
      </c>
      <c r="AI1810">
        <v>4</v>
      </c>
      <c r="AJ1810">
        <v>15</v>
      </c>
      <c r="AK1810">
        <v>233</v>
      </c>
      <c r="AM1810" s="23" t="s">
        <v>220</v>
      </c>
      <c r="AN1810" t="s">
        <v>132</v>
      </c>
      <c r="AO1810">
        <v>6382</v>
      </c>
      <c r="AQ1810">
        <v>55</v>
      </c>
      <c r="AR1810" s="29">
        <v>10</v>
      </c>
      <c r="AS1810">
        <v>6</v>
      </c>
    </row>
    <row r="1811" spans="13:46" x14ac:dyDescent="0.35">
      <c r="M1811"/>
      <c r="AC1811"/>
      <c r="AF1811">
        <v>452</v>
      </c>
      <c r="AG1811">
        <v>144925</v>
      </c>
      <c r="AH1811">
        <v>1793</v>
      </c>
      <c r="AI1811">
        <v>4</v>
      </c>
      <c r="AJ1811">
        <v>16</v>
      </c>
      <c r="AK1811">
        <v>233</v>
      </c>
      <c r="AM1811" s="23" t="s">
        <v>44</v>
      </c>
      <c r="AN1811" t="s">
        <v>665</v>
      </c>
      <c r="AO1811">
        <v>6383</v>
      </c>
      <c r="AQ1811">
        <v>31</v>
      </c>
      <c r="AR1811" s="29">
        <v>966</v>
      </c>
      <c r="AS1811">
        <v>86</v>
      </c>
    </row>
    <row r="1812" spans="13:46" x14ac:dyDescent="0.35">
      <c r="M1812"/>
      <c r="AC1812"/>
      <c r="AF1812">
        <v>452</v>
      </c>
      <c r="AG1812">
        <v>144925</v>
      </c>
      <c r="AH1812">
        <v>1793</v>
      </c>
      <c r="AI1812">
        <v>4</v>
      </c>
      <c r="AJ1812">
        <v>16</v>
      </c>
      <c r="AK1812">
        <v>233</v>
      </c>
      <c r="AM1812" t="s">
        <v>228</v>
      </c>
      <c r="AN1812" t="s">
        <v>271</v>
      </c>
      <c r="AO1812">
        <v>6384</v>
      </c>
      <c r="AQ1812">
        <v>31</v>
      </c>
      <c r="AR1812" s="29">
        <v>2653</v>
      </c>
      <c r="AS1812">
        <v>34</v>
      </c>
    </row>
    <row r="1813" spans="13:46" x14ac:dyDescent="0.35">
      <c r="M1813"/>
      <c r="AC1813"/>
      <c r="AF1813">
        <v>452</v>
      </c>
      <c r="AG1813">
        <v>144925</v>
      </c>
      <c r="AH1813">
        <v>1793</v>
      </c>
      <c r="AI1813">
        <v>4</v>
      </c>
      <c r="AJ1813">
        <v>17</v>
      </c>
      <c r="AK1813">
        <v>233</v>
      </c>
      <c r="AM1813" t="s">
        <v>228</v>
      </c>
      <c r="AN1813" t="s">
        <v>271</v>
      </c>
      <c r="AO1813">
        <v>6385</v>
      </c>
      <c r="AQ1813">
        <v>31</v>
      </c>
      <c r="AR1813" s="29">
        <v>243</v>
      </c>
      <c r="AS1813">
        <v>46</v>
      </c>
    </row>
    <row r="1814" spans="13:46" x14ac:dyDescent="0.35">
      <c r="M1814"/>
      <c r="AC1814"/>
      <c r="AF1814">
        <v>452</v>
      </c>
      <c r="AG1814">
        <v>144925</v>
      </c>
      <c r="AH1814">
        <v>1793</v>
      </c>
      <c r="AI1814">
        <v>4</v>
      </c>
      <c r="AJ1814">
        <v>17</v>
      </c>
      <c r="AK1814">
        <v>233</v>
      </c>
      <c r="AM1814" s="23" t="s">
        <v>330</v>
      </c>
      <c r="AN1814" t="s">
        <v>899</v>
      </c>
      <c r="AO1814">
        <v>6386</v>
      </c>
      <c r="AQ1814">
        <v>31</v>
      </c>
      <c r="AR1814" s="29">
        <v>43</v>
      </c>
      <c r="AS1814">
        <v>20</v>
      </c>
    </row>
    <row r="1815" spans="13:46" x14ac:dyDescent="0.35">
      <c r="M1815"/>
      <c r="AC1815"/>
      <c r="AF1815">
        <v>452</v>
      </c>
      <c r="AG1815">
        <v>144925</v>
      </c>
      <c r="AH1815">
        <v>1793</v>
      </c>
      <c r="AI1815">
        <v>4</v>
      </c>
      <c r="AJ1815">
        <v>17</v>
      </c>
      <c r="AK1815">
        <v>233</v>
      </c>
      <c r="AM1815" s="23" t="s">
        <v>27</v>
      </c>
      <c r="AN1815" t="s">
        <v>70</v>
      </c>
      <c r="AO1815">
        <v>6390</v>
      </c>
      <c r="AQ1815">
        <v>451</v>
      </c>
      <c r="AR1815" s="29">
        <v>3757</v>
      </c>
      <c r="AS1815">
        <v>84</v>
      </c>
    </row>
    <row r="1816" spans="13:46" x14ac:dyDescent="0.35">
      <c r="M1816"/>
      <c r="AC1816"/>
      <c r="AF1816">
        <v>452</v>
      </c>
      <c r="AG1816">
        <v>144925</v>
      </c>
      <c r="AH1816">
        <v>1793</v>
      </c>
      <c r="AI1816">
        <v>4</v>
      </c>
      <c r="AJ1816">
        <v>17</v>
      </c>
      <c r="AK1816">
        <v>233</v>
      </c>
      <c r="AM1816" s="23" t="s">
        <v>30</v>
      </c>
      <c r="AN1816" t="s">
        <v>827</v>
      </c>
      <c r="AO1816">
        <v>6400</v>
      </c>
      <c r="AQ1816">
        <v>38</v>
      </c>
      <c r="AR1816" s="29">
        <v>70</v>
      </c>
      <c r="AS1816">
        <v>75</v>
      </c>
    </row>
    <row r="1817" spans="13:46" x14ac:dyDescent="0.35">
      <c r="M1817"/>
      <c r="AC1817"/>
      <c r="AF1817">
        <v>452</v>
      </c>
      <c r="AG1817">
        <v>144925</v>
      </c>
      <c r="AH1817">
        <v>1793</v>
      </c>
      <c r="AI1817">
        <v>4</v>
      </c>
      <c r="AJ1817">
        <v>22</v>
      </c>
      <c r="AK1817">
        <v>234</v>
      </c>
      <c r="AM1817" s="23" t="s">
        <v>122</v>
      </c>
      <c r="AN1817" t="s">
        <v>733</v>
      </c>
      <c r="AO1817">
        <v>6401</v>
      </c>
      <c r="AQ1817">
        <v>29</v>
      </c>
      <c r="AR1817" s="29">
        <v>1000</v>
      </c>
      <c r="AS1817">
        <v>0</v>
      </c>
    </row>
    <row r="1818" spans="13:46" x14ac:dyDescent="0.35">
      <c r="M1818"/>
      <c r="AC1818"/>
      <c r="AF1818">
        <v>452</v>
      </c>
      <c r="AG1818">
        <v>144925</v>
      </c>
      <c r="AH1818">
        <v>1793</v>
      </c>
      <c r="AI1818">
        <v>4</v>
      </c>
      <c r="AJ1818">
        <v>24</v>
      </c>
      <c r="AK1818">
        <v>234</v>
      </c>
      <c r="AM1818" s="23" t="s">
        <v>27</v>
      </c>
      <c r="AN1818" t="s">
        <v>54</v>
      </c>
      <c r="AO1818">
        <v>6402</v>
      </c>
      <c r="AQ1818">
        <v>181</v>
      </c>
      <c r="AR1818" s="29">
        <v>771</v>
      </c>
      <c r="AS1818">
        <v>33</v>
      </c>
    </row>
    <row r="1819" spans="13:46" x14ac:dyDescent="0.35">
      <c r="M1819"/>
      <c r="AC1819"/>
      <c r="AF1819">
        <v>452</v>
      </c>
      <c r="AG1819">
        <v>144925</v>
      </c>
      <c r="AH1819">
        <v>1793</v>
      </c>
      <c r="AI1819">
        <v>4</v>
      </c>
      <c r="AJ1819">
        <v>24</v>
      </c>
      <c r="AK1819">
        <v>234</v>
      </c>
      <c r="AM1819" s="23" t="s">
        <v>148</v>
      </c>
      <c r="AN1819" t="s">
        <v>720</v>
      </c>
      <c r="AO1819">
        <v>6403</v>
      </c>
      <c r="AQ1819">
        <v>107</v>
      </c>
      <c r="AR1819" s="29">
        <v>13</v>
      </c>
      <c r="AS1819">
        <v>97</v>
      </c>
    </row>
    <row r="1820" spans="13:46" x14ac:dyDescent="0.35">
      <c r="M1820"/>
      <c r="AC1820"/>
      <c r="AF1820">
        <v>452</v>
      </c>
      <c r="AG1820">
        <v>144925</v>
      </c>
      <c r="AH1820">
        <v>1793</v>
      </c>
      <c r="AI1820">
        <v>4</v>
      </c>
      <c r="AJ1820">
        <v>24</v>
      </c>
      <c r="AK1820">
        <v>234</v>
      </c>
      <c r="AM1820" s="23" t="s">
        <v>148</v>
      </c>
      <c r="AN1820" t="s">
        <v>720</v>
      </c>
      <c r="AO1820">
        <v>6404</v>
      </c>
      <c r="AQ1820">
        <v>107</v>
      </c>
      <c r="AR1820" s="29">
        <v>35</v>
      </c>
      <c r="AS1820">
        <v>50</v>
      </c>
      <c r="AT1820" s="39"/>
    </row>
    <row r="1821" spans="13:46" x14ac:dyDescent="0.35">
      <c r="M1821"/>
      <c r="AC1821"/>
      <c r="AF1821">
        <v>452</v>
      </c>
      <c r="AG1821">
        <v>144925</v>
      </c>
      <c r="AH1821">
        <v>1793</v>
      </c>
      <c r="AI1821">
        <v>4</v>
      </c>
      <c r="AJ1821">
        <v>24</v>
      </c>
      <c r="AK1821">
        <v>234</v>
      </c>
      <c r="AM1821" s="23" t="s">
        <v>104</v>
      </c>
      <c r="AN1821" t="s">
        <v>577</v>
      </c>
      <c r="AO1821">
        <v>6405</v>
      </c>
      <c r="AQ1821">
        <v>213</v>
      </c>
      <c r="AR1821" s="29">
        <v>22</v>
      </c>
      <c r="AS1821">
        <v>49</v>
      </c>
    </row>
    <row r="1822" spans="13:46" x14ac:dyDescent="0.35">
      <c r="M1822"/>
      <c r="AC1822"/>
      <c r="AF1822">
        <v>452</v>
      </c>
      <c r="AG1822">
        <v>144925</v>
      </c>
      <c r="AH1822">
        <v>1793</v>
      </c>
      <c r="AI1822">
        <v>4</v>
      </c>
      <c r="AJ1822">
        <v>24</v>
      </c>
      <c r="AK1822">
        <v>234</v>
      </c>
      <c r="AM1822" s="23" t="s">
        <v>26</v>
      </c>
      <c r="AN1822" t="s">
        <v>900</v>
      </c>
      <c r="AO1822">
        <v>6406</v>
      </c>
      <c r="AQ1822">
        <v>386</v>
      </c>
      <c r="AR1822" s="29">
        <v>255</v>
      </c>
      <c r="AS1822">
        <v>11</v>
      </c>
    </row>
    <row r="1823" spans="13:46" x14ac:dyDescent="0.35">
      <c r="M1823"/>
      <c r="AC1823"/>
      <c r="AF1823">
        <v>452</v>
      </c>
      <c r="AG1823">
        <v>144929</v>
      </c>
      <c r="AH1823">
        <v>1793</v>
      </c>
      <c r="AI1823">
        <v>4</v>
      </c>
      <c r="AJ1823">
        <v>24</v>
      </c>
      <c r="AK1823">
        <v>234</v>
      </c>
      <c r="AL1823" t="s">
        <v>23</v>
      </c>
      <c r="AM1823" s="23" t="s">
        <v>53</v>
      </c>
      <c r="AN1823" t="s">
        <v>490</v>
      </c>
      <c r="AO1823">
        <v>6407</v>
      </c>
      <c r="AQ1823">
        <v>40</v>
      </c>
      <c r="AR1823" s="29">
        <v>1799</v>
      </c>
      <c r="AS1823">
        <v>12</v>
      </c>
    </row>
    <row r="1824" spans="13:46" x14ac:dyDescent="0.35">
      <c r="M1824"/>
      <c r="AC1824"/>
      <c r="AF1824">
        <v>452</v>
      </c>
      <c r="AG1824">
        <v>144929</v>
      </c>
      <c r="AH1824">
        <v>1793</v>
      </c>
      <c r="AI1824">
        <v>4</v>
      </c>
      <c r="AJ1824">
        <v>24</v>
      </c>
      <c r="AK1824">
        <v>234</v>
      </c>
      <c r="AM1824" s="23" t="s">
        <v>901</v>
      </c>
      <c r="AN1824" t="s">
        <v>874</v>
      </c>
      <c r="AO1824">
        <v>6408</v>
      </c>
      <c r="AQ1824">
        <v>40</v>
      </c>
      <c r="AR1824" s="29">
        <v>4650</v>
      </c>
      <c r="AS1824">
        <v>23</v>
      </c>
    </row>
    <row r="1825" spans="13:46" x14ac:dyDescent="0.35">
      <c r="M1825"/>
      <c r="AC1825"/>
      <c r="AF1825">
        <v>452</v>
      </c>
      <c r="AG1825">
        <v>144929</v>
      </c>
      <c r="AH1825">
        <v>1793</v>
      </c>
      <c r="AI1825">
        <v>4</v>
      </c>
      <c r="AJ1825">
        <v>24</v>
      </c>
      <c r="AK1825">
        <v>234</v>
      </c>
      <c r="AM1825" s="23" t="s">
        <v>567</v>
      </c>
      <c r="AO1825">
        <v>6409</v>
      </c>
      <c r="AQ1825">
        <v>353</v>
      </c>
      <c r="AR1825" s="29">
        <v>1949</v>
      </c>
      <c r="AS1825">
        <v>20</v>
      </c>
    </row>
    <row r="1826" spans="13:46" x14ac:dyDescent="0.35">
      <c r="M1826"/>
      <c r="AC1826"/>
      <c r="AF1826">
        <v>452</v>
      </c>
      <c r="AG1826">
        <v>144929</v>
      </c>
      <c r="AH1826">
        <v>1793</v>
      </c>
      <c r="AI1826">
        <v>4</v>
      </c>
      <c r="AJ1826">
        <v>25</v>
      </c>
      <c r="AK1826">
        <v>234</v>
      </c>
      <c r="AM1826" t="s">
        <v>312</v>
      </c>
      <c r="AN1826" t="s">
        <v>293</v>
      </c>
      <c r="AO1826">
        <v>6421</v>
      </c>
      <c r="AQ1826">
        <v>414</v>
      </c>
      <c r="AR1826" s="29">
        <v>882</v>
      </c>
      <c r="AS1826">
        <v>21</v>
      </c>
    </row>
    <row r="1827" spans="13:46" x14ac:dyDescent="0.35">
      <c r="M1827"/>
      <c r="AC1827"/>
      <c r="AF1827">
        <v>452</v>
      </c>
      <c r="AG1827">
        <v>144929</v>
      </c>
      <c r="AH1827">
        <v>1793</v>
      </c>
      <c r="AI1827">
        <v>4</v>
      </c>
      <c r="AJ1827">
        <v>25</v>
      </c>
      <c r="AK1827">
        <v>234</v>
      </c>
      <c r="AM1827" s="23" t="s">
        <v>308</v>
      </c>
      <c r="AN1827" t="s">
        <v>902</v>
      </c>
      <c r="AO1827">
        <v>6425</v>
      </c>
      <c r="AQ1827">
        <v>46</v>
      </c>
      <c r="AR1827" s="29">
        <v>17</v>
      </c>
      <c r="AS1827">
        <v>39</v>
      </c>
    </row>
    <row r="1828" spans="13:46" x14ac:dyDescent="0.35">
      <c r="M1828"/>
      <c r="AC1828"/>
      <c r="AF1828">
        <v>452</v>
      </c>
      <c r="AG1828">
        <v>144929</v>
      </c>
      <c r="AH1828">
        <v>1793</v>
      </c>
      <c r="AI1828">
        <v>4</v>
      </c>
      <c r="AJ1828">
        <v>26</v>
      </c>
      <c r="AK1828">
        <v>235</v>
      </c>
      <c r="AM1828" s="23" t="s">
        <v>308</v>
      </c>
      <c r="AN1828" t="s">
        <v>902</v>
      </c>
      <c r="AO1828">
        <v>6426</v>
      </c>
      <c r="AQ1828">
        <v>46</v>
      </c>
      <c r="AR1828" s="29">
        <v>6</v>
      </c>
      <c r="AS1828">
        <v>13</v>
      </c>
    </row>
    <row r="1829" spans="13:46" x14ac:dyDescent="0.35">
      <c r="M1829"/>
      <c r="AC1829"/>
      <c r="AF1829">
        <v>452</v>
      </c>
      <c r="AG1829">
        <v>144929</v>
      </c>
      <c r="AH1829">
        <v>1793</v>
      </c>
      <c r="AI1829">
        <v>4</v>
      </c>
      <c r="AJ1829">
        <v>24</v>
      </c>
      <c r="AK1829">
        <v>235</v>
      </c>
      <c r="AM1829" s="23" t="s">
        <v>151</v>
      </c>
      <c r="AN1829" t="s">
        <v>903</v>
      </c>
      <c r="AO1829">
        <v>6427</v>
      </c>
      <c r="AQ1829">
        <v>46</v>
      </c>
      <c r="AR1829" s="29">
        <v>94</v>
      </c>
      <c r="AS1829">
        <v>62</v>
      </c>
    </row>
    <row r="1830" spans="13:46" x14ac:dyDescent="0.35">
      <c r="M1830"/>
      <c r="AC1830"/>
      <c r="AF1830">
        <v>452</v>
      </c>
      <c r="AG1830">
        <v>144929</v>
      </c>
      <c r="AH1830">
        <v>1793</v>
      </c>
      <c r="AI1830">
        <v>4</v>
      </c>
      <c r="AJ1830">
        <v>24</v>
      </c>
      <c r="AK1830">
        <v>235</v>
      </c>
      <c r="AM1830" s="23" t="s">
        <v>24</v>
      </c>
      <c r="AN1830" t="s">
        <v>630</v>
      </c>
      <c r="AO1830">
        <v>6428</v>
      </c>
      <c r="AQ1830">
        <v>38</v>
      </c>
      <c r="AR1830" s="29">
        <v>675</v>
      </c>
      <c r="AS1830">
        <v>44</v>
      </c>
    </row>
    <row r="1831" spans="13:46" x14ac:dyDescent="0.35">
      <c r="M1831"/>
      <c r="AC1831"/>
      <c r="AF1831">
        <v>452</v>
      </c>
      <c r="AG1831">
        <v>144929</v>
      </c>
      <c r="AH1831">
        <v>1793</v>
      </c>
      <c r="AI1831">
        <v>4</v>
      </c>
      <c r="AJ1831">
        <v>28</v>
      </c>
      <c r="AK1831">
        <v>235</v>
      </c>
      <c r="AM1831" s="23" t="s">
        <v>53</v>
      </c>
      <c r="AN1831" t="s">
        <v>731</v>
      </c>
      <c r="AO1831">
        <v>6429</v>
      </c>
      <c r="AQ1831">
        <v>148</v>
      </c>
      <c r="AR1831" s="29">
        <v>10</v>
      </c>
      <c r="AS1831">
        <v>76</v>
      </c>
    </row>
    <row r="1832" spans="13:46" x14ac:dyDescent="0.35">
      <c r="M1832"/>
      <c r="AC1832"/>
      <c r="AF1832">
        <v>452</v>
      </c>
      <c r="AG1832">
        <v>144929</v>
      </c>
      <c r="AH1832">
        <v>1793</v>
      </c>
      <c r="AI1832">
        <v>4</v>
      </c>
      <c r="AJ1832">
        <v>28</v>
      </c>
      <c r="AK1832">
        <v>236</v>
      </c>
      <c r="AM1832" s="23" t="s">
        <v>27</v>
      </c>
      <c r="AN1832" t="s">
        <v>904</v>
      </c>
      <c r="AO1832">
        <v>6430</v>
      </c>
      <c r="AQ1832">
        <v>48</v>
      </c>
      <c r="AR1832" s="29">
        <v>170</v>
      </c>
      <c r="AS1832">
        <v>7</v>
      </c>
    </row>
    <row r="1833" spans="13:46" x14ac:dyDescent="0.35">
      <c r="M1833"/>
      <c r="AC1833"/>
      <c r="AF1833">
        <v>452</v>
      </c>
      <c r="AG1833">
        <v>144929</v>
      </c>
      <c r="AH1833">
        <v>1793</v>
      </c>
      <c r="AI1833">
        <v>4</v>
      </c>
      <c r="AJ1833">
        <v>28</v>
      </c>
      <c r="AK1833">
        <v>236</v>
      </c>
      <c r="AM1833" s="23" t="s">
        <v>104</v>
      </c>
      <c r="AN1833" t="s">
        <v>577</v>
      </c>
      <c r="AO1833">
        <v>6431</v>
      </c>
      <c r="AQ1833">
        <v>479</v>
      </c>
      <c r="AR1833" s="29">
        <v>497</v>
      </c>
      <c r="AS1833">
        <v>80</v>
      </c>
    </row>
    <row r="1834" spans="13:46" x14ac:dyDescent="0.35">
      <c r="M1834"/>
      <c r="AC1834"/>
      <c r="AF1834">
        <v>452</v>
      </c>
      <c r="AG1834">
        <v>144929</v>
      </c>
      <c r="AH1834">
        <v>1793</v>
      </c>
      <c r="AI1834">
        <v>4</v>
      </c>
      <c r="AJ1834">
        <v>28</v>
      </c>
      <c r="AK1834">
        <v>236</v>
      </c>
      <c r="AM1834" s="23" t="s">
        <v>111</v>
      </c>
      <c r="AN1834" t="s">
        <v>848</v>
      </c>
      <c r="AO1834">
        <v>6433</v>
      </c>
      <c r="AQ1834">
        <v>48</v>
      </c>
      <c r="AR1834" s="29">
        <v>588</v>
      </c>
      <c r="AS1834">
        <v>52</v>
      </c>
    </row>
    <row r="1835" spans="13:46" x14ac:dyDescent="0.35">
      <c r="M1835"/>
      <c r="AC1835"/>
      <c r="AF1835">
        <v>452</v>
      </c>
      <c r="AG1835">
        <v>144929</v>
      </c>
      <c r="AH1835">
        <v>1793</v>
      </c>
      <c r="AI1835">
        <v>4</v>
      </c>
      <c r="AJ1835">
        <v>28</v>
      </c>
      <c r="AK1835">
        <v>236</v>
      </c>
      <c r="AM1835" s="23" t="s">
        <v>758</v>
      </c>
      <c r="AN1835" t="s">
        <v>521</v>
      </c>
      <c r="AO1835">
        <v>6447</v>
      </c>
      <c r="AQ1835">
        <v>389</v>
      </c>
      <c r="AR1835" s="29">
        <v>12</v>
      </c>
      <c r="AS1835">
        <v>80</v>
      </c>
      <c r="AT1835" s="39"/>
    </row>
    <row r="1836" spans="13:46" x14ac:dyDescent="0.35">
      <c r="M1836"/>
      <c r="AC1836"/>
      <c r="AF1836">
        <v>452</v>
      </c>
      <c r="AG1836">
        <v>144929</v>
      </c>
      <c r="AH1836">
        <v>1793</v>
      </c>
      <c r="AI1836">
        <v>5</v>
      </c>
      <c r="AJ1836">
        <v>2</v>
      </c>
      <c r="AK1836">
        <v>236</v>
      </c>
      <c r="AM1836" s="23" t="s">
        <v>24</v>
      </c>
      <c r="AN1836" t="s">
        <v>624</v>
      </c>
      <c r="AO1836">
        <v>6448</v>
      </c>
      <c r="AQ1836">
        <v>195</v>
      </c>
      <c r="AR1836" s="29">
        <v>478</v>
      </c>
      <c r="AS1836">
        <v>33</v>
      </c>
    </row>
    <row r="1837" spans="13:46" x14ac:dyDescent="0.35">
      <c r="M1837"/>
      <c r="AC1837"/>
      <c r="AF1837">
        <v>452</v>
      </c>
      <c r="AG1837">
        <v>144929</v>
      </c>
      <c r="AH1837">
        <v>1793</v>
      </c>
      <c r="AI1837">
        <v>5</v>
      </c>
      <c r="AJ1837">
        <v>6</v>
      </c>
      <c r="AK1837">
        <v>237</v>
      </c>
      <c r="AM1837" s="23" t="s">
        <v>225</v>
      </c>
      <c r="AN1837" t="s">
        <v>226</v>
      </c>
      <c r="AO1837">
        <v>6449</v>
      </c>
      <c r="AQ1837">
        <v>27</v>
      </c>
      <c r="AR1837" s="29">
        <v>49</v>
      </c>
      <c r="AS1837">
        <v>78</v>
      </c>
    </row>
    <row r="1838" spans="13:46" x14ac:dyDescent="0.35">
      <c r="M1838"/>
      <c r="AC1838"/>
      <c r="AF1838">
        <v>452</v>
      </c>
      <c r="AG1838">
        <v>144929</v>
      </c>
      <c r="AH1838">
        <v>1793</v>
      </c>
      <c r="AI1838">
        <v>5</v>
      </c>
      <c r="AJ1838">
        <v>6</v>
      </c>
      <c r="AK1838">
        <v>237</v>
      </c>
      <c r="AM1838" s="23" t="s">
        <v>24</v>
      </c>
      <c r="AN1838" t="s">
        <v>62</v>
      </c>
      <c r="AO1838">
        <v>6450</v>
      </c>
      <c r="AQ1838">
        <v>27</v>
      </c>
      <c r="AR1838" s="29">
        <v>36</v>
      </c>
      <c r="AS1838">
        <v>0</v>
      </c>
    </row>
    <row r="1839" spans="13:46" x14ac:dyDescent="0.35">
      <c r="M1839"/>
      <c r="AC1839"/>
      <c r="AF1839">
        <v>452</v>
      </c>
      <c r="AG1839">
        <v>144929</v>
      </c>
      <c r="AH1839">
        <v>1793</v>
      </c>
      <c r="AI1839">
        <v>5</v>
      </c>
      <c r="AJ1839">
        <v>6</v>
      </c>
      <c r="AK1839">
        <v>237</v>
      </c>
      <c r="AM1839" s="23" t="s">
        <v>758</v>
      </c>
      <c r="AN1839" t="s">
        <v>521</v>
      </c>
      <c r="AO1839">
        <v>6447</v>
      </c>
      <c r="AQ1839">
        <v>389</v>
      </c>
      <c r="AR1839" s="29">
        <v>17</v>
      </c>
      <c r="AS1839">
        <v>60</v>
      </c>
    </row>
    <row r="1840" spans="13:46" x14ac:dyDescent="0.35">
      <c r="M1840"/>
      <c r="AC1840"/>
      <c r="AF1840">
        <v>452</v>
      </c>
      <c r="AG1840">
        <v>144929</v>
      </c>
      <c r="AH1840">
        <v>1793</v>
      </c>
      <c r="AI1840">
        <v>5</v>
      </c>
      <c r="AJ1840">
        <v>6</v>
      </c>
      <c r="AK1840">
        <v>237</v>
      </c>
      <c r="AM1840" s="23" t="s">
        <v>27</v>
      </c>
      <c r="AN1840" t="s">
        <v>905</v>
      </c>
      <c r="AO1840">
        <v>6467</v>
      </c>
      <c r="AQ1840">
        <v>64</v>
      </c>
      <c r="AR1840" s="29">
        <v>89</v>
      </c>
      <c r="AS1840">
        <v>64</v>
      </c>
    </row>
    <row r="1841" spans="13:45" x14ac:dyDescent="0.35">
      <c r="M1841"/>
      <c r="AC1841"/>
      <c r="AF1841">
        <v>452</v>
      </c>
      <c r="AG1841">
        <v>144929</v>
      </c>
      <c r="AH1841">
        <v>1793</v>
      </c>
      <c r="AI1841">
        <v>5</v>
      </c>
      <c r="AJ1841">
        <v>6</v>
      </c>
      <c r="AK1841">
        <v>237</v>
      </c>
      <c r="AM1841" s="23" t="s">
        <v>179</v>
      </c>
      <c r="AN1841" t="s">
        <v>180</v>
      </c>
      <c r="AO1841">
        <v>6468</v>
      </c>
      <c r="AQ1841">
        <v>478</v>
      </c>
      <c r="AR1841" s="29">
        <v>1302</v>
      </c>
      <c r="AS1841">
        <v>45</v>
      </c>
    </row>
    <row r="1842" spans="13:45" x14ac:dyDescent="0.35">
      <c r="M1842"/>
      <c r="AC1842"/>
      <c r="AF1842">
        <v>452</v>
      </c>
      <c r="AG1842">
        <v>144929</v>
      </c>
      <c r="AH1842">
        <v>1793</v>
      </c>
      <c r="AI1842">
        <v>5</v>
      </c>
      <c r="AJ1842">
        <v>6</v>
      </c>
      <c r="AK1842">
        <v>238</v>
      </c>
      <c r="AM1842" s="23" t="s">
        <v>173</v>
      </c>
      <c r="AN1842" t="s">
        <v>739</v>
      </c>
      <c r="AO1842">
        <v>6469</v>
      </c>
      <c r="AQ1842">
        <v>443</v>
      </c>
      <c r="AR1842" s="29">
        <v>71</v>
      </c>
      <c r="AS1842">
        <v>23</v>
      </c>
    </row>
    <row r="1843" spans="13:45" x14ac:dyDescent="0.35">
      <c r="M1843"/>
      <c r="AC1843"/>
      <c r="AF1843">
        <v>452</v>
      </c>
      <c r="AG1843">
        <v>144929</v>
      </c>
      <c r="AH1843">
        <v>1793</v>
      </c>
      <c r="AI1843">
        <v>5</v>
      </c>
      <c r="AJ1843">
        <v>6</v>
      </c>
      <c r="AK1843">
        <v>238</v>
      </c>
      <c r="AM1843" s="23" t="s">
        <v>28</v>
      </c>
      <c r="AN1843" t="s">
        <v>906</v>
      </c>
      <c r="AO1843">
        <v>6498</v>
      </c>
      <c r="AQ1843">
        <v>90</v>
      </c>
      <c r="AR1843" s="29">
        <v>10401</v>
      </c>
      <c r="AS1843">
        <v>31</v>
      </c>
    </row>
    <row r="1844" spans="13:45" x14ac:dyDescent="0.35">
      <c r="M1844"/>
      <c r="AC1844"/>
      <c r="AF1844">
        <v>453</v>
      </c>
      <c r="AG1844">
        <v>144951</v>
      </c>
      <c r="AH1844">
        <v>1793</v>
      </c>
      <c r="AI1844">
        <v>5</v>
      </c>
      <c r="AJ1844">
        <v>6</v>
      </c>
      <c r="AK1844">
        <v>238</v>
      </c>
      <c r="AM1844" s="23" t="s">
        <v>104</v>
      </c>
      <c r="AN1844" t="s">
        <v>577</v>
      </c>
      <c r="AO1844">
        <v>6503</v>
      </c>
      <c r="AQ1844">
        <v>479</v>
      </c>
      <c r="AR1844" s="29">
        <v>1110</v>
      </c>
      <c r="AS1844">
        <v>12</v>
      </c>
    </row>
    <row r="1845" spans="13:45" x14ac:dyDescent="0.35">
      <c r="M1845"/>
      <c r="AC1845"/>
      <c r="AF1845">
        <v>453</v>
      </c>
      <c r="AG1845">
        <v>144951</v>
      </c>
      <c r="AH1845">
        <v>1793</v>
      </c>
      <c r="AI1845">
        <v>5</v>
      </c>
      <c r="AJ1845">
        <v>16</v>
      </c>
      <c r="AK1845">
        <v>240</v>
      </c>
      <c r="AM1845" s="23" t="s">
        <v>228</v>
      </c>
      <c r="AN1845" t="s">
        <v>440</v>
      </c>
      <c r="AO1845">
        <v>6526</v>
      </c>
      <c r="AQ1845">
        <v>89</v>
      </c>
      <c r="AR1845" s="29">
        <v>23</v>
      </c>
      <c r="AS1845">
        <v>51</v>
      </c>
    </row>
    <row r="1846" spans="13:45" x14ac:dyDescent="0.35">
      <c r="M1846"/>
      <c r="AC1846"/>
      <c r="AF1846">
        <v>453</v>
      </c>
      <c r="AG1846">
        <v>144951</v>
      </c>
      <c r="AH1846">
        <v>1793</v>
      </c>
      <c r="AI1846">
        <v>5</v>
      </c>
      <c r="AJ1846">
        <v>17</v>
      </c>
      <c r="AK1846">
        <v>240</v>
      </c>
      <c r="AM1846" s="23" t="s">
        <v>27</v>
      </c>
      <c r="AN1846" t="s">
        <v>873</v>
      </c>
      <c r="AO1846">
        <v>6527</v>
      </c>
      <c r="AQ1846">
        <v>247</v>
      </c>
      <c r="AR1846" s="29">
        <v>38</v>
      </c>
      <c r="AS1846">
        <v>29</v>
      </c>
    </row>
    <row r="1847" spans="13:45" x14ac:dyDescent="0.35">
      <c r="M1847"/>
      <c r="AC1847"/>
      <c r="AF1847">
        <v>453</v>
      </c>
      <c r="AG1847">
        <v>144951</v>
      </c>
      <c r="AH1847">
        <v>1793</v>
      </c>
      <c r="AI1847">
        <v>5</v>
      </c>
      <c r="AJ1847">
        <v>23</v>
      </c>
      <c r="AK1847">
        <v>242</v>
      </c>
      <c r="AM1847" s="23" t="s">
        <v>839</v>
      </c>
      <c r="AN1847" t="s">
        <v>101</v>
      </c>
      <c r="AO1847">
        <v>6528</v>
      </c>
      <c r="AQ1847">
        <v>461</v>
      </c>
      <c r="AR1847" s="29">
        <v>24</v>
      </c>
      <c r="AS1847">
        <v>3</v>
      </c>
    </row>
    <row r="1848" spans="13:45" x14ac:dyDescent="0.35">
      <c r="M1848"/>
      <c r="AC1848"/>
      <c r="AF1848">
        <v>453</v>
      </c>
      <c r="AG1848">
        <v>144951</v>
      </c>
      <c r="AH1848">
        <v>1793</v>
      </c>
      <c r="AI1848">
        <v>5</v>
      </c>
      <c r="AJ1848">
        <v>24</v>
      </c>
      <c r="AK1848">
        <v>242</v>
      </c>
      <c r="AM1848" s="23" t="s">
        <v>27</v>
      </c>
      <c r="AN1848" t="s">
        <v>70</v>
      </c>
      <c r="AO1848">
        <v>6530</v>
      </c>
      <c r="AQ1848">
        <v>13</v>
      </c>
      <c r="AR1848" s="29">
        <v>7883</v>
      </c>
      <c r="AS1848">
        <v>99</v>
      </c>
    </row>
    <row r="1849" spans="13:45" x14ac:dyDescent="0.35">
      <c r="M1849"/>
      <c r="AC1849"/>
      <c r="AF1849">
        <v>453</v>
      </c>
      <c r="AG1849">
        <v>144951</v>
      </c>
      <c r="AH1849">
        <v>1793</v>
      </c>
      <c r="AI1849">
        <v>5</v>
      </c>
      <c r="AJ1849">
        <v>24</v>
      </c>
      <c r="AK1849">
        <v>242</v>
      </c>
      <c r="AM1849" s="23" t="s">
        <v>179</v>
      </c>
      <c r="AN1849" t="s">
        <v>907</v>
      </c>
      <c r="AO1849">
        <v>6543</v>
      </c>
      <c r="AQ1849">
        <v>442</v>
      </c>
      <c r="AR1849" s="29">
        <v>18</v>
      </c>
      <c r="AS1849">
        <v>39</v>
      </c>
    </row>
    <row r="1850" spans="13:45" x14ac:dyDescent="0.35">
      <c r="M1850"/>
      <c r="AC1850"/>
      <c r="AF1850">
        <v>453</v>
      </c>
      <c r="AG1850">
        <v>144951</v>
      </c>
      <c r="AH1850">
        <v>1793</v>
      </c>
      <c r="AI1850">
        <v>5</v>
      </c>
      <c r="AJ1850">
        <v>24</v>
      </c>
      <c r="AK1850">
        <v>242</v>
      </c>
      <c r="AM1850" s="23" t="s">
        <v>179</v>
      </c>
      <c r="AN1850" t="s">
        <v>907</v>
      </c>
      <c r="AO1850">
        <v>6544</v>
      </c>
      <c r="AQ1850">
        <v>442</v>
      </c>
      <c r="AR1850" s="29">
        <v>5</v>
      </c>
      <c r="AS1850">
        <v>51</v>
      </c>
    </row>
    <row r="1851" spans="13:45" x14ac:dyDescent="0.35">
      <c r="M1851"/>
      <c r="AC1851"/>
      <c r="AF1851">
        <v>453</v>
      </c>
      <c r="AG1851">
        <v>144951</v>
      </c>
      <c r="AH1851">
        <v>1793</v>
      </c>
      <c r="AI1851">
        <v>5</v>
      </c>
      <c r="AJ1851">
        <v>28</v>
      </c>
      <c r="AK1851">
        <v>243</v>
      </c>
      <c r="AM1851" s="23" t="s">
        <v>30</v>
      </c>
      <c r="AN1851" t="s">
        <v>745</v>
      </c>
      <c r="AO1851">
        <v>6545</v>
      </c>
      <c r="AQ1851">
        <v>266</v>
      </c>
      <c r="AR1851" s="29">
        <v>3226</v>
      </c>
      <c r="AS1851">
        <v>72</v>
      </c>
    </row>
    <row r="1852" spans="13:45" x14ac:dyDescent="0.35">
      <c r="M1852"/>
      <c r="AC1852"/>
      <c r="AF1852">
        <v>453</v>
      </c>
      <c r="AG1852">
        <v>144951</v>
      </c>
      <c r="AH1852">
        <v>1793</v>
      </c>
      <c r="AI1852">
        <v>5</v>
      </c>
      <c r="AJ1852">
        <v>28</v>
      </c>
      <c r="AK1852">
        <v>243</v>
      </c>
      <c r="AM1852" s="23" t="s">
        <v>27</v>
      </c>
      <c r="AN1852" t="s">
        <v>161</v>
      </c>
      <c r="AO1852">
        <v>6546</v>
      </c>
      <c r="AQ1852">
        <v>364</v>
      </c>
      <c r="AR1852" s="29">
        <v>4954</v>
      </c>
      <c r="AS1852">
        <v>67</v>
      </c>
    </row>
    <row r="1853" spans="13:45" x14ac:dyDescent="0.35">
      <c r="M1853"/>
      <c r="AC1853"/>
      <c r="AF1853">
        <v>453</v>
      </c>
      <c r="AG1853">
        <v>144951</v>
      </c>
      <c r="AH1853">
        <v>1793</v>
      </c>
      <c r="AI1853">
        <v>5</v>
      </c>
      <c r="AJ1853">
        <v>28</v>
      </c>
      <c r="AK1853">
        <v>243</v>
      </c>
      <c r="AM1853" s="23" t="s">
        <v>30</v>
      </c>
      <c r="AN1853" t="s">
        <v>764</v>
      </c>
      <c r="AO1853">
        <v>6547</v>
      </c>
      <c r="AQ1853">
        <v>35</v>
      </c>
      <c r="AR1853" s="29">
        <v>335</v>
      </c>
      <c r="AS1853">
        <v>76</v>
      </c>
    </row>
    <row r="1854" spans="13:45" x14ac:dyDescent="0.35">
      <c r="M1854"/>
      <c r="AC1854"/>
      <c r="AF1854">
        <v>453</v>
      </c>
      <c r="AG1854">
        <v>144951</v>
      </c>
      <c r="AH1854">
        <v>1793</v>
      </c>
      <c r="AI1854">
        <v>5</v>
      </c>
      <c r="AJ1854">
        <v>28</v>
      </c>
      <c r="AK1854">
        <v>243</v>
      </c>
      <c r="AM1854" s="23" t="s">
        <v>908</v>
      </c>
      <c r="AN1854" t="s">
        <v>844</v>
      </c>
      <c r="AO1854">
        <v>6554</v>
      </c>
      <c r="AQ1854">
        <v>67</v>
      </c>
      <c r="AR1854" s="29">
        <v>82</v>
      </c>
      <c r="AS1854">
        <v>69</v>
      </c>
    </row>
    <row r="1855" spans="13:45" x14ac:dyDescent="0.35">
      <c r="M1855"/>
      <c r="AC1855"/>
      <c r="AF1855">
        <v>453</v>
      </c>
      <c r="AG1855">
        <v>144951</v>
      </c>
      <c r="AH1855">
        <v>1793</v>
      </c>
      <c r="AI1855">
        <v>5</v>
      </c>
      <c r="AJ1855">
        <v>28</v>
      </c>
      <c r="AK1855">
        <v>243</v>
      </c>
      <c r="AM1855" s="23" t="s">
        <v>909</v>
      </c>
      <c r="AN1855" t="s">
        <v>910</v>
      </c>
      <c r="AO1855">
        <v>6555</v>
      </c>
      <c r="AQ1855">
        <v>57</v>
      </c>
      <c r="AR1855" s="29">
        <v>61919</v>
      </c>
      <c r="AS1855">
        <v>65</v>
      </c>
    </row>
    <row r="1856" spans="13:45" x14ac:dyDescent="0.35">
      <c r="M1856"/>
      <c r="AC1856"/>
      <c r="AF1856">
        <v>453</v>
      </c>
      <c r="AG1856">
        <v>144951</v>
      </c>
      <c r="AH1856">
        <v>1793</v>
      </c>
      <c r="AI1856">
        <v>5</v>
      </c>
      <c r="AJ1856">
        <v>29</v>
      </c>
      <c r="AK1856">
        <v>243</v>
      </c>
      <c r="AM1856" s="23" t="s">
        <v>42</v>
      </c>
      <c r="AN1856" t="s">
        <v>580</v>
      </c>
      <c r="AO1856">
        <v>6562</v>
      </c>
      <c r="AQ1856">
        <v>266</v>
      </c>
      <c r="AR1856" s="29">
        <v>108</v>
      </c>
      <c r="AS1856">
        <v>8</v>
      </c>
    </row>
    <row r="1857" spans="13:46" x14ac:dyDescent="0.35">
      <c r="M1857"/>
      <c r="AC1857"/>
      <c r="AF1857">
        <v>453</v>
      </c>
      <c r="AG1857">
        <v>144951</v>
      </c>
      <c r="AH1857">
        <v>1793</v>
      </c>
      <c r="AI1857">
        <v>5</v>
      </c>
      <c r="AJ1857">
        <v>30</v>
      </c>
      <c r="AK1857">
        <v>243</v>
      </c>
      <c r="AM1857" s="23" t="s">
        <v>27</v>
      </c>
      <c r="AN1857" t="s">
        <v>912</v>
      </c>
      <c r="AO1857">
        <v>6567</v>
      </c>
      <c r="AQ1857">
        <v>266</v>
      </c>
      <c r="AR1857" s="29">
        <v>1699</v>
      </c>
      <c r="AS1857">
        <v>19</v>
      </c>
    </row>
    <row r="1858" spans="13:46" x14ac:dyDescent="0.35">
      <c r="M1858"/>
      <c r="AC1858"/>
      <c r="AF1858">
        <v>453</v>
      </c>
      <c r="AG1858">
        <v>144951</v>
      </c>
      <c r="AH1858">
        <v>1793</v>
      </c>
      <c r="AI1858">
        <v>5</v>
      </c>
      <c r="AJ1858">
        <v>31</v>
      </c>
      <c r="AK1858">
        <v>244</v>
      </c>
      <c r="AM1858" t="s">
        <v>228</v>
      </c>
      <c r="AN1858" t="s">
        <v>271</v>
      </c>
      <c r="AO1858">
        <v>6590</v>
      </c>
      <c r="AQ1858">
        <v>474</v>
      </c>
      <c r="AR1858" s="29">
        <v>1076</v>
      </c>
      <c r="AS1858">
        <v>33</v>
      </c>
    </row>
    <row r="1859" spans="13:46" x14ac:dyDescent="0.35">
      <c r="M1859"/>
      <c r="AC1859"/>
      <c r="AF1859">
        <v>453</v>
      </c>
      <c r="AG1859">
        <v>144951</v>
      </c>
      <c r="AH1859">
        <v>1793</v>
      </c>
      <c r="AI1859">
        <v>6</v>
      </c>
      <c r="AJ1859">
        <v>4</v>
      </c>
      <c r="AK1859">
        <v>244</v>
      </c>
      <c r="AL1859" t="s">
        <v>911</v>
      </c>
      <c r="AM1859" s="23" t="s">
        <v>913</v>
      </c>
      <c r="AN1859" t="s">
        <v>914</v>
      </c>
      <c r="AO1859">
        <v>6596</v>
      </c>
      <c r="AQ1859">
        <v>126</v>
      </c>
      <c r="AR1859" s="29">
        <v>387</v>
      </c>
      <c r="AS1859">
        <v>93</v>
      </c>
    </row>
    <row r="1860" spans="13:46" x14ac:dyDescent="0.35">
      <c r="M1860"/>
      <c r="AC1860"/>
      <c r="AF1860">
        <v>453</v>
      </c>
      <c r="AG1860">
        <v>144951</v>
      </c>
      <c r="AH1860">
        <v>1793</v>
      </c>
      <c r="AI1860">
        <v>6</v>
      </c>
      <c r="AJ1860">
        <v>8</v>
      </c>
      <c r="AK1860">
        <v>246</v>
      </c>
      <c r="AM1860" s="23" t="s">
        <v>915</v>
      </c>
      <c r="AN1860" t="s">
        <v>251</v>
      </c>
      <c r="AO1860">
        <v>6600</v>
      </c>
      <c r="AQ1860">
        <v>312</v>
      </c>
      <c r="AR1860" s="29">
        <v>273</v>
      </c>
      <c r="AS1860">
        <v>65</v>
      </c>
    </row>
    <row r="1861" spans="13:46" x14ac:dyDescent="0.35">
      <c r="M1861"/>
      <c r="AC1861"/>
      <c r="AF1861">
        <v>453</v>
      </c>
      <c r="AG1861">
        <v>144951</v>
      </c>
      <c r="AH1861">
        <v>1793</v>
      </c>
      <c r="AI1861">
        <v>6</v>
      </c>
      <c r="AJ1861">
        <v>11</v>
      </c>
      <c r="AK1861">
        <v>247</v>
      </c>
      <c r="AM1861" s="23" t="s">
        <v>506</v>
      </c>
      <c r="AN1861" t="s">
        <v>916</v>
      </c>
      <c r="AO1861">
        <v>6601</v>
      </c>
      <c r="AQ1861">
        <v>130</v>
      </c>
      <c r="AR1861" s="29">
        <v>19</v>
      </c>
      <c r="AS1861">
        <v>24</v>
      </c>
    </row>
    <row r="1862" spans="13:46" x14ac:dyDescent="0.35">
      <c r="M1862"/>
      <c r="AC1862"/>
      <c r="AF1862">
        <v>453</v>
      </c>
      <c r="AG1862">
        <v>144951</v>
      </c>
      <c r="AH1862">
        <v>1793</v>
      </c>
      <c r="AI1862">
        <v>6</v>
      </c>
      <c r="AJ1862">
        <v>12</v>
      </c>
      <c r="AK1862">
        <v>247</v>
      </c>
      <c r="AM1862" s="23" t="s">
        <v>506</v>
      </c>
      <c r="AN1862" t="s">
        <v>916</v>
      </c>
      <c r="AO1862">
        <v>6002</v>
      </c>
      <c r="AQ1862">
        <v>130</v>
      </c>
      <c r="AR1862" s="29">
        <v>55</v>
      </c>
      <c r="AS1862">
        <v>19</v>
      </c>
    </row>
    <row r="1863" spans="13:46" x14ac:dyDescent="0.35">
      <c r="M1863"/>
      <c r="AC1863"/>
      <c r="AF1863">
        <v>453</v>
      </c>
      <c r="AG1863">
        <v>144954</v>
      </c>
      <c r="AH1863">
        <v>1793</v>
      </c>
      <c r="AI1863">
        <v>6</v>
      </c>
      <c r="AJ1863">
        <v>12</v>
      </c>
      <c r="AK1863">
        <v>247</v>
      </c>
      <c r="AM1863" s="23" t="s">
        <v>151</v>
      </c>
      <c r="AN1863" t="s">
        <v>917</v>
      </c>
      <c r="AO1863">
        <v>6605</v>
      </c>
      <c r="AQ1863">
        <v>108</v>
      </c>
      <c r="AR1863" s="29">
        <v>23</v>
      </c>
      <c r="AS1863">
        <v>17</v>
      </c>
    </row>
    <row r="1864" spans="13:46" x14ac:dyDescent="0.35">
      <c r="M1864"/>
      <c r="AC1864"/>
      <c r="AF1864">
        <v>453</v>
      </c>
      <c r="AG1864">
        <v>144954</v>
      </c>
      <c r="AH1864">
        <v>1793</v>
      </c>
      <c r="AI1864">
        <v>6</v>
      </c>
      <c r="AJ1864">
        <v>12</v>
      </c>
      <c r="AK1864">
        <v>247</v>
      </c>
      <c r="AM1864" s="23" t="s">
        <v>918</v>
      </c>
      <c r="AN1864" t="s">
        <v>401</v>
      </c>
      <c r="AO1864">
        <v>6606</v>
      </c>
      <c r="AQ1864">
        <v>108</v>
      </c>
      <c r="AR1864" s="29">
        <v>935</v>
      </c>
      <c r="AS1864">
        <v>66</v>
      </c>
    </row>
    <row r="1865" spans="13:46" x14ac:dyDescent="0.35">
      <c r="M1865"/>
      <c r="AC1865"/>
      <c r="AF1865">
        <v>453</v>
      </c>
      <c r="AG1865">
        <v>144954</v>
      </c>
      <c r="AH1865">
        <v>1793</v>
      </c>
      <c r="AI1865">
        <v>6</v>
      </c>
      <c r="AJ1865">
        <v>13</v>
      </c>
      <c r="AK1865">
        <v>248</v>
      </c>
      <c r="AM1865" s="23" t="s">
        <v>503</v>
      </c>
      <c r="AN1865" t="s">
        <v>749</v>
      </c>
      <c r="AO1865">
        <v>6614</v>
      </c>
      <c r="AQ1865">
        <v>144</v>
      </c>
      <c r="AR1865" s="29">
        <v>20</v>
      </c>
      <c r="AS1865">
        <v>12</v>
      </c>
    </row>
    <row r="1866" spans="13:46" x14ac:dyDescent="0.35">
      <c r="M1866"/>
      <c r="AC1866"/>
      <c r="AF1866">
        <v>453</v>
      </c>
      <c r="AG1866">
        <v>144954</v>
      </c>
      <c r="AH1866">
        <v>1793</v>
      </c>
      <c r="AI1866">
        <v>6</v>
      </c>
      <c r="AJ1866">
        <v>14</v>
      </c>
      <c r="AK1866">
        <v>248</v>
      </c>
      <c r="AM1866" s="23" t="s">
        <v>240</v>
      </c>
      <c r="AN1866" t="s">
        <v>919</v>
      </c>
      <c r="AO1866">
        <v>6615</v>
      </c>
      <c r="AQ1866">
        <v>142</v>
      </c>
      <c r="AR1866" s="29">
        <v>38</v>
      </c>
      <c r="AS1866">
        <v>5</v>
      </c>
    </row>
    <row r="1867" spans="13:46" x14ac:dyDescent="0.35">
      <c r="M1867"/>
      <c r="AC1867"/>
      <c r="AF1867">
        <v>453</v>
      </c>
      <c r="AG1867">
        <v>144954</v>
      </c>
      <c r="AH1867">
        <v>1793</v>
      </c>
      <c r="AI1867">
        <v>6</v>
      </c>
      <c r="AJ1867">
        <v>15</v>
      </c>
      <c r="AK1867">
        <v>248</v>
      </c>
      <c r="AL1867" t="s">
        <v>23</v>
      </c>
      <c r="AM1867" t="s">
        <v>920</v>
      </c>
      <c r="AN1867" t="s">
        <v>1610</v>
      </c>
      <c r="AO1867">
        <v>6616</v>
      </c>
      <c r="AQ1867">
        <v>84</v>
      </c>
      <c r="AR1867" s="29">
        <v>75</v>
      </c>
      <c r="AS1867">
        <v>51</v>
      </c>
      <c r="AT1867" s="39"/>
    </row>
    <row r="1868" spans="13:46" x14ac:dyDescent="0.35">
      <c r="M1868"/>
      <c r="AC1868"/>
      <c r="AF1868">
        <v>453</v>
      </c>
      <c r="AG1868">
        <v>144954</v>
      </c>
      <c r="AH1868">
        <v>1793</v>
      </c>
      <c r="AI1868">
        <v>6</v>
      </c>
      <c r="AJ1868">
        <v>15</v>
      </c>
      <c r="AK1868">
        <v>248</v>
      </c>
      <c r="AM1868" s="23" t="s">
        <v>465</v>
      </c>
      <c r="AN1868" t="s">
        <v>466</v>
      </c>
      <c r="AO1868">
        <v>6617</v>
      </c>
      <c r="AQ1868">
        <v>171</v>
      </c>
      <c r="AR1868" s="29">
        <v>61</v>
      </c>
      <c r="AS1868">
        <v>7</v>
      </c>
    </row>
    <row r="1869" spans="13:46" x14ac:dyDescent="0.35">
      <c r="M1869"/>
      <c r="AC1869"/>
      <c r="AF1869">
        <v>453</v>
      </c>
      <c r="AG1869">
        <v>144954</v>
      </c>
      <c r="AH1869">
        <v>1793</v>
      </c>
      <c r="AI1869">
        <v>6</v>
      </c>
      <c r="AJ1869">
        <v>15</v>
      </c>
      <c r="AK1869">
        <v>248</v>
      </c>
      <c r="AM1869" s="23" t="s">
        <v>27</v>
      </c>
      <c r="AN1869" t="s">
        <v>54</v>
      </c>
      <c r="AO1869">
        <v>6628</v>
      </c>
      <c r="AQ1869">
        <v>181</v>
      </c>
      <c r="AR1869" s="29">
        <v>4436</v>
      </c>
      <c r="AS1869">
        <v>19</v>
      </c>
    </row>
    <row r="1870" spans="13:46" x14ac:dyDescent="0.35">
      <c r="M1870"/>
      <c r="AC1870"/>
      <c r="AF1870">
        <v>453</v>
      </c>
      <c r="AG1870">
        <v>144954</v>
      </c>
      <c r="AH1870">
        <v>1793</v>
      </c>
      <c r="AI1870">
        <v>6</v>
      </c>
      <c r="AJ1870">
        <v>15</v>
      </c>
      <c r="AK1870">
        <v>248</v>
      </c>
      <c r="AM1870" s="23" t="s">
        <v>261</v>
      </c>
      <c r="AN1870" t="s">
        <v>921</v>
      </c>
      <c r="AO1870">
        <v>6629</v>
      </c>
      <c r="AQ1870">
        <v>482</v>
      </c>
      <c r="AR1870" s="29">
        <v>12</v>
      </c>
      <c r="AS1870">
        <v>75</v>
      </c>
    </row>
    <row r="1871" spans="13:46" x14ac:dyDescent="0.35">
      <c r="M1871"/>
      <c r="AC1871"/>
      <c r="AF1871">
        <v>453</v>
      </c>
      <c r="AG1871">
        <v>144954</v>
      </c>
      <c r="AH1871">
        <v>1793</v>
      </c>
      <c r="AI1871">
        <v>7</v>
      </c>
      <c r="AJ1871">
        <v>3</v>
      </c>
      <c r="AK1871">
        <v>249</v>
      </c>
      <c r="AM1871" s="23" t="s">
        <v>151</v>
      </c>
      <c r="AN1871" t="s">
        <v>922</v>
      </c>
      <c r="AO1871">
        <v>6630</v>
      </c>
      <c r="AQ1871">
        <v>482</v>
      </c>
      <c r="AR1871" s="29">
        <v>19</v>
      </c>
      <c r="AS1871">
        <v>50</v>
      </c>
    </row>
    <row r="1872" spans="13:46" x14ac:dyDescent="0.35">
      <c r="M1872"/>
      <c r="AC1872"/>
      <c r="AF1872">
        <v>453</v>
      </c>
      <c r="AG1872">
        <v>144954</v>
      </c>
      <c r="AH1872">
        <v>1793</v>
      </c>
      <c r="AI1872">
        <v>7</v>
      </c>
      <c r="AJ1872">
        <v>3</v>
      </c>
      <c r="AK1872">
        <v>249</v>
      </c>
      <c r="AM1872" s="23" t="s">
        <v>27</v>
      </c>
      <c r="AN1872" t="s">
        <v>54</v>
      </c>
      <c r="AO1872">
        <v>6643</v>
      </c>
      <c r="AQ1872">
        <v>482</v>
      </c>
      <c r="AR1872" s="29">
        <v>500</v>
      </c>
      <c r="AS1872">
        <v>0</v>
      </c>
    </row>
    <row r="1873" spans="13:45" x14ac:dyDescent="0.35">
      <c r="M1873"/>
      <c r="AC1873"/>
      <c r="AF1873">
        <v>453</v>
      </c>
      <c r="AG1873">
        <v>144954</v>
      </c>
      <c r="AH1873">
        <v>1793</v>
      </c>
      <c r="AI1873">
        <v>7</v>
      </c>
      <c r="AJ1873">
        <v>3</v>
      </c>
      <c r="AK1873">
        <v>249</v>
      </c>
      <c r="AM1873" t="s">
        <v>228</v>
      </c>
      <c r="AN1873" t="s">
        <v>271</v>
      </c>
      <c r="AO1873">
        <v>6646</v>
      </c>
      <c r="AQ1873">
        <v>474</v>
      </c>
      <c r="AR1873" s="29">
        <v>846</v>
      </c>
      <c r="AS1873">
        <v>79</v>
      </c>
    </row>
    <row r="1874" spans="13:45" x14ac:dyDescent="0.35">
      <c r="M1874"/>
      <c r="AC1874"/>
      <c r="AF1874">
        <v>453</v>
      </c>
      <c r="AG1874">
        <v>144954</v>
      </c>
      <c r="AH1874">
        <v>1793</v>
      </c>
      <c r="AI1874">
        <v>7</v>
      </c>
      <c r="AJ1874">
        <v>10</v>
      </c>
      <c r="AK1874">
        <v>250</v>
      </c>
      <c r="AM1874" s="23" t="s">
        <v>26</v>
      </c>
      <c r="AN1874" t="s">
        <v>923</v>
      </c>
      <c r="AO1874">
        <v>6647</v>
      </c>
      <c r="AQ1874">
        <v>483</v>
      </c>
      <c r="AR1874" s="29">
        <v>10000</v>
      </c>
      <c r="AS1874">
        <v>0</v>
      </c>
    </row>
    <row r="1875" spans="13:45" x14ac:dyDescent="0.35">
      <c r="M1875"/>
      <c r="AC1875"/>
      <c r="AF1875">
        <v>453</v>
      </c>
      <c r="AG1875">
        <v>144954</v>
      </c>
      <c r="AH1875">
        <v>1793</v>
      </c>
      <c r="AI1875">
        <v>7</v>
      </c>
      <c r="AJ1875">
        <v>10</v>
      </c>
      <c r="AK1875">
        <v>250</v>
      </c>
      <c r="AM1875" s="23" t="s">
        <v>924</v>
      </c>
      <c r="AN1875" t="s">
        <v>925</v>
      </c>
      <c r="AO1875">
        <v>6648</v>
      </c>
      <c r="AQ1875">
        <v>484</v>
      </c>
      <c r="AR1875" s="29">
        <v>3000</v>
      </c>
      <c r="AS1875">
        <v>0</v>
      </c>
    </row>
    <row r="1876" spans="13:45" x14ac:dyDescent="0.35">
      <c r="M1876"/>
      <c r="AC1876"/>
      <c r="AF1876">
        <v>453</v>
      </c>
      <c r="AG1876">
        <v>144954</v>
      </c>
      <c r="AH1876">
        <v>1793</v>
      </c>
      <c r="AI1876">
        <v>7</v>
      </c>
      <c r="AJ1876">
        <v>10</v>
      </c>
      <c r="AK1876">
        <v>250</v>
      </c>
      <c r="AM1876" s="23" t="s">
        <v>926</v>
      </c>
      <c r="AO1876">
        <v>6649</v>
      </c>
      <c r="AQ1876">
        <v>484</v>
      </c>
      <c r="AR1876" s="29">
        <v>10000</v>
      </c>
      <c r="AS1876">
        <v>0</v>
      </c>
    </row>
    <row r="1877" spans="13:45" x14ac:dyDescent="0.35">
      <c r="M1877"/>
      <c r="AC1877"/>
      <c r="AF1877">
        <v>453</v>
      </c>
      <c r="AG1877">
        <v>144954</v>
      </c>
      <c r="AH1877">
        <v>1793</v>
      </c>
      <c r="AI1877">
        <v>7</v>
      </c>
      <c r="AJ1877">
        <v>31</v>
      </c>
      <c r="AK1877">
        <v>250</v>
      </c>
      <c r="AM1877" s="23" t="s">
        <v>926</v>
      </c>
      <c r="AO1877">
        <v>6650</v>
      </c>
      <c r="AQ1877">
        <v>484</v>
      </c>
      <c r="AR1877" s="29">
        <v>9986</v>
      </c>
      <c r="AS1877">
        <v>0</v>
      </c>
    </row>
    <row r="1878" spans="13:45" x14ac:dyDescent="0.35">
      <c r="M1878"/>
      <c r="AC1878"/>
      <c r="AF1878">
        <v>453</v>
      </c>
      <c r="AG1878">
        <v>144954</v>
      </c>
      <c r="AH1878">
        <v>1793</v>
      </c>
      <c r="AI1878">
        <v>7</v>
      </c>
      <c r="AJ1878">
        <v>31</v>
      </c>
      <c r="AK1878">
        <v>250</v>
      </c>
      <c r="AM1878" s="23" t="s">
        <v>27</v>
      </c>
      <c r="AN1878" t="s">
        <v>560</v>
      </c>
      <c r="AO1878">
        <v>6651</v>
      </c>
      <c r="AQ1878">
        <v>13</v>
      </c>
      <c r="AR1878" s="29">
        <v>3557</v>
      </c>
      <c r="AS1878">
        <v>76</v>
      </c>
    </row>
    <row r="1879" spans="13:45" x14ac:dyDescent="0.35">
      <c r="M1879"/>
      <c r="AC1879"/>
      <c r="AF1879">
        <v>453</v>
      </c>
      <c r="AG1879">
        <v>144954</v>
      </c>
      <c r="AH1879">
        <v>1793</v>
      </c>
      <c r="AI1879">
        <v>7</v>
      </c>
      <c r="AJ1879">
        <v>31</v>
      </c>
      <c r="AK1879">
        <v>250</v>
      </c>
      <c r="AM1879" s="23" t="s">
        <v>104</v>
      </c>
      <c r="AN1879" t="s">
        <v>577</v>
      </c>
      <c r="AO1879">
        <v>6652</v>
      </c>
      <c r="AQ1879">
        <v>479</v>
      </c>
      <c r="AR1879" s="29">
        <v>22</v>
      </c>
      <c r="AS1879">
        <v>7</v>
      </c>
    </row>
    <row r="1880" spans="13:45" x14ac:dyDescent="0.35">
      <c r="M1880"/>
      <c r="AC1880"/>
      <c r="AF1880">
        <v>453</v>
      </c>
      <c r="AG1880">
        <v>144954</v>
      </c>
      <c r="AH1880">
        <v>1793</v>
      </c>
      <c r="AI1880">
        <v>7</v>
      </c>
      <c r="AJ1880">
        <v>31</v>
      </c>
      <c r="AK1880">
        <v>250</v>
      </c>
      <c r="AM1880" s="23" t="s">
        <v>853</v>
      </c>
      <c r="AN1880" t="s">
        <v>333</v>
      </c>
      <c r="AO1880">
        <v>6653</v>
      </c>
      <c r="AQ1880">
        <v>422</v>
      </c>
      <c r="AR1880" s="29">
        <v>36</v>
      </c>
      <c r="AS1880">
        <v>73</v>
      </c>
    </row>
    <row r="1881" spans="13:45" x14ac:dyDescent="0.35">
      <c r="M1881"/>
      <c r="AC1881"/>
      <c r="AF1881">
        <v>453</v>
      </c>
      <c r="AG1881">
        <v>144954</v>
      </c>
      <c r="AH1881">
        <v>1793</v>
      </c>
      <c r="AI1881">
        <v>7</v>
      </c>
      <c r="AJ1881">
        <v>31</v>
      </c>
      <c r="AK1881">
        <v>250</v>
      </c>
      <c r="AM1881" t="s">
        <v>337</v>
      </c>
      <c r="AN1881" t="s">
        <v>199</v>
      </c>
      <c r="AO1881">
        <v>6654</v>
      </c>
      <c r="AQ1881">
        <v>47</v>
      </c>
      <c r="AR1881" s="29">
        <v>416</v>
      </c>
      <c r="AS1881">
        <v>91</v>
      </c>
    </row>
    <row r="1882" spans="13:45" x14ac:dyDescent="0.35">
      <c r="M1882"/>
      <c r="AC1882"/>
      <c r="AF1882">
        <v>453</v>
      </c>
      <c r="AG1882">
        <v>144954</v>
      </c>
      <c r="AH1882">
        <v>1793</v>
      </c>
      <c r="AI1882">
        <v>7</v>
      </c>
      <c r="AJ1882">
        <v>31</v>
      </c>
      <c r="AK1882">
        <v>250</v>
      </c>
      <c r="AM1882" s="23" t="s">
        <v>567</v>
      </c>
      <c r="AO1882">
        <v>6655</v>
      </c>
      <c r="AQ1882">
        <v>353</v>
      </c>
      <c r="AR1882" s="29">
        <v>2593</v>
      </c>
      <c r="AS1882">
        <v>2</v>
      </c>
    </row>
    <row r="1883" spans="13:45" x14ac:dyDescent="0.35">
      <c r="M1883"/>
      <c r="AC1883"/>
      <c r="AF1883">
        <v>453</v>
      </c>
      <c r="AG1883">
        <v>144954</v>
      </c>
      <c r="AH1883">
        <v>1793</v>
      </c>
      <c r="AI1883">
        <v>7</v>
      </c>
      <c r="AJ1883">
        <v>31</v>
      </c>
      <c r="AK1883">
        <v>250</v>
      </c>
      <c r="AM1883" s="23" t="s">
        <v>33</v>
      </c>
      <c r="AN1883" t="s">
        <v>743</v>
      </c>
      <c r="AO1883">
        <v>6656</v>
      </c>
      <c r="AQ1883">
        <v>369</v>
      </c>
      <c r="AR1883" s="29">
        <v>120</v>
      </c>
      <c r="AS1883">
        <v>79</v>
      </c>
    </row>
    <row r="1884" spans="13:45" x14ac:dyDescent="0.35">
      <c r="M1884"/>
      <c r="AC1884"/>
      <c r="AF1884">
        <v>453</v>
      </c>
      <c r="AG1884">
        <v>144954</v>
      </c>
      <c r="AH1884">
        <v>1793</v>
      </c>
      <c r="AI1884">
        <v>7</v>
      </c>
      <c r="AJ1884">
        <v>31</v>
      </c>
      <c r="AK1884">
        <v>250</v>
      </c>
      <c r="AM1884" s="23" t="s">
        <v>104</v>
      </c>
      <c r="AN1884" t="s">
        <v>577</v>
      </c>
      <c r="AO1884">
        <v>6657</v>
      </c>
      <c r="AQ1884">
        <v>479</v>
      </c>
      <c r="AR1884" s="29">
        <v>1025</v>
      </c>
      <c r="AS1884">
        <v>15</v>
      </c>
    </row>
    <row r="1885" spans="13:45" x14ac:dyDescent="0.35">
      <c r="M1885"/>
      <c r="AC1885"/>
      <c r="AF1885">
        <v>453</v>
      </c>
      <c r="AG1885">
        <v>144954</v>
      </c>
      <c r="AH1885">
        <v>1793</v>
      </c>
      <c r="AI1885">
        <v>7</v>
      </c>
      <c r="AJ1885">
        <v>31</v>
      </c>
      <c r="AK1885">
        <v>250</v>
      </c>
      <c r="AM1885" s="23" t="s">
        <v>481</v>
      </c>
      <c r="AN1885" t="s">
        <v>927</v>
      </c>
      <c r="AO1885">
        <v>6658</v>
      </c>
      <c r="AQ1885">
        <v>484</v>
      </c>
      <c r="AR1885" s="29">
        <v>40</v>
      </c>
      <c r="AS1885">
        <v>65</v>
      </c>
    </row>
    <row r="1886" spans="13:45" x14ac:dyDescent="0.35">
      <c r="M1886"/>
      <c r="AC1886"/>
      <c r="AF1886">
        <v>453</v>
      </c>
      <c r="AG1886">
        <v>144954</v>
      </c>
      <c r="AH1886">
        <v>1793</v>
      </c>
      <c r="AI1886">
        <v>7</v>
      </c>
      <c r="AJ1886">
        <v>31</v>
      </c>
      <c r="AK1886">
        <v>250</v>
      </c>
      <c r="AM1886" s="23" t="s">
        <v>758</v>
      </c>
      <c r="AN1886" t="s">
        <v>521</v>
      </c>
      <c r="AO1886">
        <v>6681</v>
      </c>
      <c r="AQ1886">
        <v>487</v>
      </c>
      <c r="AR1886" s="29">
        <v>122</v>
      </c>
      <c r="AS1886">
        <v>0</v>
      </c>
    </row>
    <row r="1887" spans="13:45" x14ac:dyDescent="0.35">
      <c r="M1887"/>
      <c r="AC1887"/>
      <c r="AF1887">
        <v>454</v>
      </c>
      <c r="AG1887">
        <v>145000</v>
      </c>
      <c r="AH1887">
        <v>1793</v>
      </c>
      <c r="AI1887">
        <v>7</v>
      </c>
      <c r="AJ1887">
        <v>31</v>
      </c>
      <c r="AK1887">
        <v>251</v>
      </c>
      <c r="AM1887" s="23" t="s">
        <v>928</v>
      </c>
      <c r="AN1887" t="s">
        <v>929</v>
      </c>
      <c r="AO1887">
        <v>6684</v>
      </c>
      <c r="AQ1887">
        <v>487</v>
      </c>
      <c r="AR1887" s="29">
        <v>2244</v>
      </c>
      <c r="AS1887">
        <v>7</v>
      </c>
    </row>
    <row r="1888" spans="13:45" x14ac:dyDescent="0.35">
      <c r="M1888"/>
      <c r="AC1888"/>
      <c r="AF1888">
        <v>454</v>
      </c>
      <c r="AG1888">
        <v>145000</v>
      </c>
      <c r="AH1888">
        <v>1793</v>
      </c>
      <c r="AI1888">
        <v>7</v>
      </c>
      <c r="AJ1888">
        <v>31</v>
      </c>
      <c r="AK1888">
        <v>252</v>
      </c>
      <c r="AM1888" s="23" t="s">
        <v>930</v>
      </c>
      <c r="AN1888" t="s">
        <v>157</v>
      </c>
      <c r="AO1888">
        <v>6685</v>
      </c>
      <c r="AQ1888">
        <v>487</v>
      </c>
      <c r="AR1888" s="29">
        <v>1080</v>
      </c>
      <c r="AS1888">
        <v>9</v>
      </c>
    </row>
    <row r="1889" spans="13:45" x14ac:dyDescent="0.35">
      <c r="M1889"/>
      <c r="AC1889"/>
      <c r="AF1889">
        <v>454</v>
      </c>
      <c r="AG1889">
        <v>145000</v>
      </c>
      <c r="AH1889">
        <v>1793</v>
      </c>
      <c r="AI1889">
        <v>7</v>
      </c>
      <c r="AJ1889">
        <v>31</v>
      </c>
      <c r="AK1889">
        <v>252</v>
      </c>
      <c r="AM1889" s="23" t="s">
        <v>931</v>
      </c>
      <c r="AN1889" t="s">
        <v>932</v>
      </c>
      <c r="AO1889">
        <v>6688</v>
      </c>
      <c r="AQ1889">
        <v>487</v>
      </c>
      <c r="AR1889" s="29">
        <v>113</v>
      </c>
      <c r="AS1889">
        <v>82</v>
      </c>
    </row>
    <row r="1890" spans="13:45" x14ac:dyDescent="0.35">
      <c r="M1890"/>
      <c r="AC1890"/>
      <c r="AF1890">
        <v>454</v>
      </c>
      <c r="AG1890">
        <v>145000</v>
      </c>
      <c r="AH1890">
        <v>1793</v>
      </c>
      <c r="AI1890">
        <v>8</v>
      </c>
      <c r="AJ1890">
        <v>2</v>
      </c>
      <c r="AK1890">
        <v>252</v>
      </c>
      <c r="AL1890" t="s">
        <v>267</v>
      </c>
      <c r="AM1890" s="23" t="s">
        <v>169</v>
      </c>
      <c r="AN1890" t="s">
        <v>58</v>
      </c>
      <c r="AO1890">
        <v>6689</v>
      </c>
      <c r="AQ1890">
        <v>487</v>
      </c>
      <c r="AR1890" s="29">
        <v>967</v>
      </c>
      <c r="AS1890">
        <v>49</v>
      </c>
    </row>
    <row r="1891" spans="13:45" x14ac:dyDescent="0.35">
      <c r="M1891"/>
      <c r="AC1891"/>
      <c r="AF1891">
        <v>454</v>
      </c>
      <c r="AG1891">
        <v>145000</v>
      </c>
      <c r="AH1891">
        <v>1793</v>
      </c>
      <c r="AI1891">
        <v>8</v>
      </c>
      <c r="AJ1891">
        <v>7</v>
      </c>
      <c r="AK1891">
        <v>253</v>
      </c>
      <c r="AM1891" s="23" t="s">
        <v>28</v>
      </c>
      <c r="AN1891" t="s">
        <v>906</v>
      </c>
      <c r="AO1891">
        <v>6721</v>
      </c>
      <c r="AQ1891">
        <v>90</v>
      </c>
      <c r="AR1891" s="29">
        <v>5000</v>
      </c>
      <c r="AS1891">
        <v>0</v>
      </c>
    </row>
    <row r="1892" spans="13:45" x14ac:dyDescent="0.35">
      <c r="M1892"/>
      <c r="AC1892"/>
      <c r="AF1892">
        <v>454</v>
      </c>
      <c r="AG1892">
        <v>145000</v>
      </c>
      <c r="AH1892">
        <v>1793</v>
      </c>
      <c r="AI1892">
        <v>8</v>
      </c>
      <c r="AJ1892">
        <v>7</v>
      </c>
      <c r="AK1892">
        <v>253</v>
      </c>
      <c r="AM1892" s="23" t="s">
        <v>933</v>
      </c>
      <c r="AN1892" t="s">
        <v>934</v>
      </c>
      <c r="AO1892">
        <v>6722</v>
      </c>
      <c r="AQ1892">
        <v>90</v>
      </c>
      <c r="AR1892" s="29">
        <v>22</v>
      </c>
      <c r="AS1892">
        <v>67</v>
      </c>
    </row>
    <row r="1893" spans="13:45" x14ac:dyDescent="0.35">
      <c r="M1893"/>
      <c r="AC1893"/>
      <c r="AF1893">
        <v>454</v>
      </c>
      <c r="AG1893">
        <v>145000</v>
      </c>
      <c r="AH1893">
        <v>1793</v>
      </c>
      <c r="AI1893">
        <v>8</v>
      </c>
      <c r="AJ1893">
        <v>7</v>
      </c>
      <c r="AK1893">
        <v>253</v>
      </c>
      <c r="AM1893" s="23" t="s">
        <v>36</v>
      </c>
      <c r="AN1893" t="s">
        <v>935</v>
      </c>
      <c r="AO1893">
        <v>6737</v>
      </c>
      <c r="AQ1893">
        <v>90</v>
      </c>
      <c r="AR1893" s="29">
        <v>1256</v>
      </c>
      <c r="AS1893">
        <v>22</v>
      </c>
    </row>
    <row r="1894" spans="13:45" x14ac:dyDescent="0.35">
      <c r="M1894"/>
      <c r="AC1894"/>
      <c r="AF1894">
        <v>454</v>
      </c>
      <c r="AG1894">
        <v>145000</v>
      </c>
      <c r="AH1894">
        <v>1793</v>
      </c>
      <c r="AI1894">
        <v>8</v>
      </c>
      <c r="AJ1894">
        <v>13</v>
      </c>
      <c r="AK1894">
        <v>255</v>
      </c>
      <c r="AM1894" s="23" t="s">
        <v>936</v>
      </c>
      <c r="AN1894" t="s">
        <v>937</v>
      </c>
      <c r="AO1894">
        <v>6742</v>
      </c>
      <c r="AQ1894">
        <v>90</v>
      </c>
      <c r="AR1894" s="29">
        <v>1000</v>
      </c>
      <c r="AS1894">
        <v>63</v>
      </c>
    </row>
    <row r="1895" spans="13:45" x14ac:dyDescent="0.35">
      <c r="M1895"/>
      <c r="AC1895"/>
      <c r="AF1895">
        <v>454</v>
      </c>
      <c r="AG1895">
        <v>145000</v>
      </c>
      <c r="AH1895">
        <v>1793</v>
      </c>
      <c r="AI1895">
        <v>8</v>
      </c>
      <c r="AJ1895">
        <v>21</v>
      </c>
      <c r="AK1895">
        <v>256</v>
      </c>
      <c r="AM1895" s="23" t="s">
        <v>938</v>
      </c>
      <c r="AN1895" t="s">
        <v>939</v>
      </c>
      <c r="AO1895">
        <v>6753</v>
      </c>
      <c r="AQ1895">
        <v>490</v>
      </c>
      <c r="AR1895" s="29">
        <v>131</v>
      </c>
      <c r="AS1895">
        <v>83</v>
      </c>
    </row>
    <row r="1896" spans="13:45" x14ac:dyDescent="0.35">
      <c r="M1896"/>
      <c r="AC1896"/>
      <c r="AF1896">
        <v>454</v>
      </c>
      <c r="AG1896">
        <v>145000</v>
      </c>
      <c r="AH1896">
        <v>1793</v>
      </c>
      <c r="AI1896">
        <v>8</v>
      </c>
      <c r="AJ1896">
        <v>27</v>
      </c>
      <c r="AK1896">
        <v>256</v>
      </c>
      <c r="AM1896" s="23" t="s">
        <v>37</v>
      </c>
      <c r="AN1896" t="s">
        <v>44</v>
      </c>
      <c r="AO1896">
        <v>6757</v>
      </c>
      <c r="AQ1896">
        <v>155</v>
      </c>
      <c r="AR1896" s="29">
        <v>1499</v>
      </c>
      <c r="AS1896">
        <v>29</v>
      </c>
    </row>
    <row r="1897" spans="13:45" x14ac:dyDescent="0.35">
      <c r="M1897"/>
      <c r="AC1897"/>
      <c r="AF1897">
        <v>454</v>
      </c>
      <c r="AG1897">
        <v>145006</v>
      </c>
      <c r="AH1897">
        <v>1793</v>
      </c>
      <c r="AI1897">
        <v>8</v>
      </c>
      <c r="AJ1897">
        <v>27</v>
      </c>
      <c r="AK1897">
        <v>257</v>
      </c>
      <c r="AM1897" s="23" t="s">
        <v>642</v>
      </c>
      <c r="AN1897" t="s">
        <v>643</v>
      </c>
      <c r="AO1897">
        <v>6778</v>
      </c>
      <c r="AQ1897">
        <v>300</v>
      </c>
      <c r="AR1897" s="29">
        <v>395</v>
      </c>
      <c r="AS1897">
        <v>21</v>
      </c>
    </row>
    <row r="1898" spans="13:45" x14ac:dyDescent="0.35">
      <c r="M1898"/>
      <c r="AC1898"/>
      <c r="AF1898">
        <v>454</v>
      </c>
      <c r="AG1898">
        <v>145006</v>
      </c>
      <c r="AH1898">
        <v>1793</v>
      </c>
      <c r="AI1898">
        <v>8</v>
      </c>
      <c r="AJ1898">
        <v>27</v>
      </c>
      <c r="AK1898">
        <v>257</v>
      </c>
      <c r="AM1898" s="23" t="s">
        <v>33</v>
      </c>
      <c r="AN1898" t="s">
        <v>940</v>
      </c>
      <c r="AO1898">
        <v>6796</v>
      </c>
      <c r="AR1898" s="29">
        <v>34</v>
      </c>
      <c r="AS1898">
        <v>36</v>
      </c>
    </row>
    <row r="1899" spans="13:45" x14ac:dyDescent="0.35">
      <c r="M1899"/>
      <c r="AC1899"/>
      <c r="AF1899">
        <v>454</v>
      </c>
      <c r="AG1899">
        <v>145006</v>
      </c>
      <c r="AH1899">
        <v>1793</v>
      </c>
      <c r="AI1899">
        <v>8</v>
      </c>
      <c r="AJ1899">
        <v>28</v>
      </c>
      <c r="AK1899">
        <v>258</v>
      </c>
      <c r="AM1899" s="23" t="s">
        <v>133</v>
      </c>
      <c r="AN1899" t="s">
        <v>947</v>
      </c>
      <c r="AO1899">
        <v>6843</v>
      </c>
      <c r="AQ1899">
        <v>499</v>
      </c>
      <c r="AR1899" s="29">
        <v>67</v>
      </c>
      <c r="AS1899">
        <v>18</v>
      </c>
    </row>
    <row r="1900" spans="13:45" x14ac:dyDescent="0.35">
      <c r="M1900"/>
      <c r="AC1900"/>
      <c r="AF1900">
        <v>454</v>
      </c>
      <c r="AG1900">
        <v>145006</v>
      </c>
      <c r="AH1900">
        <v>1793</v>
      </c>
      <c r="AI1900">
        <v>9</v>
      </c>
      <c r="AJ1900">
        <v>10</v>
      </c>
      <c r="AK1900">
        <v>260</v>
      </c>
      <c r="AM1900" t="s">
        <v>35</v>
      </c>
      <c r="AN1900" t="s">
        <v>346</v>
      </c>
      <c r="AO1900">
        <v>6851</v>
      </c>
      <c r="AQ1900">
        <v>409</v>
      </c>
      <c r="AR1900" s="29">
        <v>41</v>
      </c>
      <c r="AS1900">
        <v>44</v>
      </c>
    </row>
    <row r="1901" spans="13:45" x14ac:dyDescent="0.35">
      <c r="M1901"/>
      <c r="AC1901"/>
      <c r="AF1901">
        <v>454</v>
      </c>
      <c r="AG1901">
        <v>145006</v>
      </c>
      <c r="AH1901">
        <v>1793</v>
      </c>
      <c r="AI1901">
        <v>9</v>
      </c>
      <c r="AJ1901">
        <v>10</v>
      </c>
      <c r="AK1901">
        <v>262</v>
      </c>
      <c r="AM1901" s="23" t="s">
        <v>941</v>
      </c>
      <c r="AN1901" t="s">
        <v>942</v>
      </c>
      <c r="AO1901">
        <v>6853</v>
      </c>
      <c r="AQ1901">
        <v>499</v>
      </c>
      <c r="AR1901" s="29">
        <v>18</v>
      </c>
      <c r="AS1901">
        <v>0</v>
      </c>
    </row>
    <row r="1902" spans="13:45" x14ac:dyDescent="0.35">
      <c r="M1902"/>
      <c r="AC1902"/>
      <c r="AF1902">
        <v>454</v>
      </c>
      <c r="AG1902">
        <v>145006</v>
      </c>
      <c r="AH1902">
        <v>1793</v>
      </c>
      <c r="AI1902">
        <v>9</v>
      </c>
      <c r="AJ1902">
        <v>17</v>
      </c>
      <c r="AK1902">
        <v>262</v>
      </c>
      <c r="AM1902" s="23" t="s">
        <v>943</v>
      </c>
      <c r="AN1902" t="s">
        <v>944</v>
      </c>
      <c r="AO1902">
        <v>6871</v>
      </c>
      <c r="AQ1902">
        <v>482</v>
      </c>
      <c r="AR1902" s="29">
        <v>4265</v>
      </c>
      <c r="AS1902">
        <v>13</v>
      </c>
    </row>
    <row r="1903" spans="13:45" x14ac:dyDescent="0.35">
      <c r="M1903"/>
      <c r="AC1903"/>
      <c r="AF1903">
        <v>454</v>
      </c>
      <c r="AG1903">
        <v>145006</v>
      </c>
      <c r="AH1903">
        <v>1793</v>
      </c>
      <c r="AI1903">
        <v>9</v>
      </c>
      <c r="AJ1903">
        <v>19</v>
      </c>
      <c r="AK1903">
        <v>263</v>
      </c>
      <c r="AM1903" s="23" t="s">
        <v>27</v>
      </c>
      <c r="AN1903" t="s">
        <v>65</v>
      </c>
      <c r="AO1903">
        <v>6890</v>
      </c>
      <c r="AQ1903">
        <v>441</v>
      </c>
      <c r="AR1903" s="29">
        <v>1660</v>
      </c>
      <c r="AS1903">
        <v>27</v>
      </c>
    </row>
    <row r="1904" spans="13:45" x14ac:dyDescent="0.35">
      <c r="M1904"/>
      <c r="AC1904"/>
      <c r="AF1904">
        <v>454</v>
      </c>
      <c r="AG1904">
        <v>145006</v>
      </c>
      <c r="AH1904">
        <v>1793</v>
      </c>
      <c r="AI1904">
        <v>9</v>
      </c>
      <c r="AJ1904">
        <v>19</v>
      </c>
      <c r="AK1904">
        <v>265</v>
      </c>
      <c r="AM1904" s="23" t="s">
        <v>27</v>
      </c>
      <c r="AN1904" t="s">
        <v>28</v>
      </c>
      <c r="AO1904">
        <v>6894</v>
      </c>
      <c r="AQ1904">
        <v>505</v>
      </c>
      <c r="AR1904" s="29">
        <v>67</v>
      </c>
      <c r="AS1904">
        <v>4</v>
      </c>
    </row>
    <row r="1905" spans="13:45" x14ac:dyDescent="0.35">
      <c r="M1905"/>
      <c r="AC1905"/>
      <c r="AF1905">
        <v>454</v>
      </c>
      <c r="AG1905">
        <v>145006</v>
      </c>
      <c r="AH1905">
        <v>1793</v>
      </c>
      <c r="AI1905">
        <v>10</v>
      </c>
      <c r="AJ1905">
        <v>8</v>
      </c>
      <c r="AK1905">
        <v>266</v>
      </c>
      <c r="AM1905" s="23" t="s">
        <v>196</v>
      </c>
      <c r="AN1905" t="s">
        <v>945</v>
      </c>
      <c r="AO1905">
        <v>6916</v>
      </c>
      <c r="AQ1905">
        <v>505</v>
      </c>
      <c r="AR1905" s="29">
        <v>2405</v>
      </c>
      <c r="AS1905">
        <v>58</v>
      </c>
    </row>
    <row r="1906" spans="13:45" x14ac:dyDescent="0.35">
      <c r="M1906"/>
      <c r="AC1906"/>
      <c r="AF1906">
        <v>454</v>
      </c>
      <c r="AG1906">
        <v>145006</v>
      </c>
      <c r="AH1906">
        <v>1793</v>
      </c>
      <c r="AI1906">
        <v>10</v>
      </c>
      <c r="AJ1906">
        <v>13</v>
      </c>
      <c r="AK1906">
        <v>266</v>
      </c>
      <c r="AL1906" t="s">
        <v>23</v>
      </c>
      <c r="AM1906" s="23" t="s">
        <v>946</v>
      </c>
      <c r="AN1906" t="s">
        <v>363</v>
      </c>
      <c r="AO1906">
        <v>6919</v>
      </c>
      <c r="AQ1906">
        <v>120</v>
      </c>
      <c r="AR1906" s="29">
        <v>46</v>
      </c>
      <c r="AS1906">
        <v>0</v>
      </c>
    </row>
    <row r="1907" spans="13:45" x14ac:dyDescent="0.35">
      <c r="M1907"/>
      <c r="AC1907"/>
      <c r="AF1907">
        <v>454</v>
      </c>
      <c r="AG1907">
        <v>145006</v>
      </c>
      <c r="AH1907">
        <v>1793</v>
      </c>
      <c r="AI1907">
        <v>10</v>
      </c>
      <c r="AJ1907">
        <v>21</v>
      </c>
      <c r="AK1907">
        <v>268</v>
      </c>
      <c r="AL1907" t="s">
        <v>23</v>
      </c>
      <c r="AM1907" s="23" t="s">
        <v>179</v>
      </c>
      <c r="AN1907" t="s">
        <v>907</v>
      </c>
      <c r="AO1907">
        <v>6920</v>
      </c>
      <c r="AQ1907">
        <v>442</v>
      </c>
      <c r="AR1907" s="29">
        <v>23</v>
      </c>
      <c r="AS1907">
        <v>82</v>
      </c>
    </row>
    <row r="1908" spans="13:45" x14ac:dyDescent="0.35">
      <c r="M1908"/>
      <c r="AC1908"/>
      <c r="AF1908">
        <v>454</v>
      </c>
      <c r="AG1908">
        <v>145006</v>
      </c>
      <c r="AH1908">
        <v>1793</v>
      </c>
      <c r="AI1908">
        <v>10</v>
      </c>
      <c r="AJ1908">
        <v>23</v>
      </c>
      <c r="AK1908">
        <v>268</v>
      </c>
      <c r="AM1908" s="23" t="s">
        <v>317</v>
      </c>
      <c r="AN1908" t="s">
        <v>630</v>
      </c>
      <c r="AO1908">
        <v>6921</v>
      </c>
      <c r="AQ1908">
        <v>506</v>
      </c>
      <c r="AR1908" s="29">
        <v>824</v>
      </c>
      <c r="AS1908">
        <v>4</v>
      </c>
    </row>
    <row r="1909" spans="13:45" x14ac:dyDescent="0.35">
      <c r="M1909"/>
      <c r="AC1909"/>
      <c r="AF1909">
        <v>454</v>
      </c>
      <c r="AG1909">
        <v>145006</v>
      </c>
      <c r="AH1909">
        <v>1793</v>
      </c>
      <c r="AI1909">
        <v>10</v>
      </c>
      <c r="AJ1909">
        <v>23</v>
      </c>
      <c r="AK1909">
        <v>268</v>
      </c>
      <c r="AM1909" s="23" t="s">
        <v>284</v>
      </c>
      <c r="AN1909" t="s">
        <v>596</v>
      </c>
      <c r="AO1909">
        <v>6922</v>
      </c>
      <c r="AQ1909">
        <v>508</v>
      </c>
      <c r="AR1909" s="29">
        <v>2000</v>
      </c>
      <c r="AS1909">
        <v>0</v>
      </c>
    </row>
    <row r="1910" spans="13:45" x14ac:dyDescent="0.35">
      <c r="M1910"/>
      <c r="AC1910"/>
      <c r="AF1910">
        <v>455</v>
      </c>
      <c r="AG1910">
        <v>145021</v>
      </c>
      <c r="AH1910">
        <v>1793</v>
      </c>
      <c r="AI1910">
        <v>10</v>
      </c>
      <c r="AJ1910">
        <v>23</v>
      </c>
      <c r="AK1910">
        <v>268</v>
      </c>
      <c r="AM1910" s="23" t="s">
        <v>495</v>
      </c>
      <c r="AN1910" t="s">
        <v>948</v>
      </c>
      <c r="AO1910">
        <v>6928</v>
      </c>
      <c r="AQ1910">
        <v>221</v>
      </c>
      <c r="AR1910" s="29">
        <v>559</v>
      </c>
      <c r="AS1910">
        <v>66</v>
      </c>
    </row>
    <row r="1911" spans="13:45" x14ac:dyDescent="0.35">
      <c r="M1911"/>
      <c r="AC1911"/>
      <c r="AF1911">
        <v>455</v>
      </c>
      <c r="AG1911">
        <v>145021</v>
      </c>
      <c r="AH1911">
        <v>1793</v>
      </c>
      <c r="AI1911">
        <v>11</v>
      </c>
      <c r="AJ1911">
        <v>25</v>
      </c>
      <c r="AK1911">
        <v>268</v>
      </c>
      <c r="AM1911" s="23" t="s">
        <v>824</v>
      </c>
      <c r="AN1911" t="s">
        <v>84</v>
      </c>
      <c r="AO1911">
        <v>6936</v>
      </c>
      <c r="AQ1911">
        <v>208</v>
      </c>
      <c r="AR1911" s="29">
        <v>25</v>
      </c>
      <c r="AS1911">
        <v>40</v>
      </c>
    </row>
    <row r="1912" spans="13:45" x14ac:dyDescent="0.35">
      <c r="M1912"/>
      <c r="AC1912"/>
      <c r="AF1912">
        <v>455</v>
      </c>
      <c r="AG1912">
        <v>145021</v>
      </c>
      <c r="AH1912">
        <v>1793</v>
      </c>
      <c r="AI1912">
        <v>11</v>
      </c>
      <c r="AJ1912">
        <v>28</v>
      </c>
      <c r="AK1912">
        <v>268</v>
      </c>
      <c r="AM1912" s="23" t="s">
        <v>26</v>
      </c>
      <c r="AN1912" t="s">
        <v>905</v>
      </c>
      <c r="AO1912">
        <v>6937</v>
      </c>
      <c r="AQ1912">
        <v>208</v>
      </c>
      <c r="AR1912" s="29">
        <v>225</v>
      </c>
      <c r="AS1912">
        <v>74</v>
      </c>
    </row>
    <row r="1913" spans="13:45" x14ac:dyDescent="0.35">
      <c r="M1913"/>
      <c r="AC1913"/>
      <c r="AF1913">
        <v>455</v>
      </c>
      <c r="AG1913">
        <v>145021</v>
      </c>
      <c r="AH1913">
        <v>1793</v>
      </c>
      <c r="AI1913">
        <v>12</v>
      </c>
      <c r="AJ1913">
        <v>3</v>
      </c>
      <c r="AK1913">
        <v>268</v>
      </c>
      <c r="AM1913" s="23" t="s">
        <v>949</v>
      </c>
      <c r="AN1913" t="s">
        <v>950</v>
      </c>
      <c r="AO1913">
        <v>6947</v>
      </c>
      <c r="AQ1913">
        <v>481</v>
      </c>
      <c r="AR1913" s="29">
        <v>721</v>
      </c>
      <c r="AS1913">
        <v>0</v>
      </c>
    </row>
    <row r="1914" spans="13:45" x14ac:dyDescent="0.35">
      <c r="M1914"/>
      <c r="AC1914"/>
      <c r="AF1914">
        <v>455</v>
      </c>
      <c r="AG1914">
        <v>145021</v>
      </c>
      <c r="AH1914">
        <v>1793</v>
      </c>
      <c r="AI1914">
        <v>12</v>
      </c>
      <c r="AJ1914">
        <v>3</v>
      </c>
      <c r="AK1914">
        <v>268</v>
      </c>
      <c r="AM1914" s="23" t="s">
        <v>951</v>
      </c>
      <c r="AO1914">
        <v>6948</v>
      </c>
      <c r="AQ1914">
        <v>417</v>
      </c>
      <c r="AR1914" s="29">
        <v>3078</v>
      </c>
      <c r="AS1914">
        <v>64</v>
      </c>
    </row>
    <row r="1915" spans="13:45" x14ac:dyDescent="0.35">
      <c r="M1915"/>
      <c r="AC1915"/>
      <c r="AF1915">
        <v>455</v>
      </c>
      <c r="AG1915">
        <v>145021</v>
      </c>
      <c r="AH1915">
        <v>1793</v>
      </c>
      <c r="AI1915">
        <v>12</v>
      </c>
      <c r="AJ1915">
        <v>6</v>
      </c>
      <c r="AK1915">
        <v>269</v>
      </c>
      <c r="AM1915" s="23" t="s">
        <v>173</v>
      </c>
      <c r="AN1915" t="s">
        <v>739</v>
      </c>
      <c r="AO1915">
        <v>6950</v>
      </c>
      <c r="AQ1915">
        <v>494</v>
      </c>
      <c r="AR1915" s="29">
        <v>2827</v>
      </c>
      <c r="AS1915">
        <v>68</v>
      </c>
    </row>
    <row r="1916" spans="13:45" x14ac:dyDescent="0.35">
      <c r="M1916"/>
      <c r="AC1916"/>
      <c r="AF1916">
        <v>455</v>
      </c>
      <c r="AG1916">
        <v>145021</v>
      </c>
      <c r="AH1916">
        <v>1793</v>
      </c>
      <c r="AI1916">
        <v>12</v>
      </c>
      <c r="AJ1916">
        <v>6</v>
      </c>
      <c r="AK1916">
        <v>269</v>
      </c>
      <c r="AM1916" s="23" t="s">
        <v>179</v>
      </c>
      <c r="AN1916" t="s">
        <v>952</v>
      </c>
      <c r="AO1916">
        <v>6956</v>
      </c>
      <c r="AQ1916">
        <v>378</v>
      </c>
      <c r="AR1916" s="29">
        <v>87</v>
      </c>
      <c r="AS1916">
        <v>25</v>
      </c>
    </row>
    <row r="1917" spans="13:45" x14ac:dyDescent="0.35">
      <c r="M1917"/>
      <c r="AC1917"/>
      <c r="AF1917">
        <v>455</v>
      </c>
      <c r="AG1917">
        <v>145021</v>
      </c>
      <c r="AH1917">
        <v>1793</v>
      </c>
      <c r="AI1917">
        <v>12</v>
      </c>
      <c r="AJ1917">
        <v>9</v>
      </c>
      <c r="AK1917">
        <v>269</v>
      </c>
      <c r="AM1917" s="23" t="s">
        <v>953</v>
      </c>
      <c r="AO1917">
        <v>6957</v>
      </c>
      <c r="AQ1917">
        <v>504</v>
      </c>
      <c r="AR1917" s="29">
        <v>40697</v>
      </c>
      <c r="AS1917">
        <v>0</v>
      </c>
    </row>
    <row r="1918" spans="13:45" x14ac:dyDescent="0.35">
      <c r="M1918"/>
      <c r="AC1918"/>
      <c r="AF1918">
        <v>455</v>
      </c>
      <c r="AG1918">
        <v>145021</v>
      </c>
      <c r="AH1918">
        <v>1793</v>
      </c>
      <c r="AI1918">
        <v>12</v>
      </c>
      <c r="AJ1918">
        <v>10</v>
      </c>
      <c r="AK1918">
        <v>269</v>
      </c>
      <c r="AM1918" s="23" t="s">
        <v>122</v>
      </c>
      <c r="AN1918" t="s">
        <v>733</v>
      </c>
      <c r="AO1918">
        <v>6958</v>
      </c>
      <c r="AQ1918">
        <v>29</v>
      </c>
      <c r="AR1918" s="29">
        <v>5000</v>
      </c>
      <c r="AS1918">
        <v>0</v>
      </c>
    </row>
    <row r="1919" spans="13:45" x14ac:dyDescent="0.35">
      <c r="M1919"/>
      <c r="AC1919"/>
      <c r="AF1919">
        <v>455</v>
      </c>
      <c r="AG1919">
        <v>145021</v>
      </c>
      <c r="AH1919">
        <v>1793</v>
      </c>
      <c r="AI1919">
        <v>12</v>
      </c>
      <c r="AJ1919">
        <v>10</v>
      </c>
      <c r="AK1919">
        <v>269</v>
      </c>
      <c r="AM1919" s="23" t="s">
        <v>104</v>
      </c>
      <c r="AN1919" t="s">
        <v>577</v>
      </c>
      <c r="AO1919">
        <v>6959</v>
      </c>
      <c r="AQ1919">
        <v>479</v>
      </c>
      <c r="AR1919" s="29">
        <v>27</v>
      </c>
      <c r="AS1919">
        <v>41</v>
      </c>
    </row>
    <row r="1920" spans="13:45" x14ac:dyDescent="0.35">
      <c r="M1920"/>
      <c r="AC1920"/>
      <c r="AF1920">
        <v>455</v>
      </c>
      <c r="AG1920">
        <v>145021</v>
      </c>
      <c r="AH1920">
        <v>1793</v>
      </c>
      <c r="AI1920">
        <v>12</v>
      </c>
      <c r="AJ1920">
        <v>10</v>
      </c>
      <c r="AK1920">
        <v>269</v>
      </c>
      <c r="AM1920" s="23" t="s">
        <v>104</v>
      </c>
      <c r="AN1920" t="s">
        <v>577</v>
      </c>
      <c r="AO1920">
        <v>6960</v>
      </c>
      <c r="AQ1920">
        <v>479</v>
      </c>
      <c r="AR1920" s="29">
        <v>2223</v>
      </c>
      <c r="AS1920">
        <v>91</v>
      </c>
    </row>
    <row r="1921" spans="13:46" x14ac:dyDescent="0.35">
      <c r="M1921"/>
      <c r="AC1921"/>
      <c r="AF1921">
        <v>455</v>
      </c>
      <c r="AG1921">
        <v>145021</v>
      </c>
      <c r="AH1921">
        <v>1793</v>
      </c>
      <c r="AI1921">
        <v>12</v>
      </c>
      <c r="AJ1921">
        <v>10</v>
      </c>
      <c r="AK1921">
        <v>269</v>
      </c>
      <c r="AM1921" s="23" t="s">
        <v>465</v>
      </c>
      <c r="AN1921" t="s">
        <v>728</v>
      </c>
      <c r="AO1921">
        <v>6953</v>
      </c>
      <c r="AQ1921">
        <v>479</v>
      </c>
      <c r="AR1921" s="29">
        <v>857</v>
      </c>
      <c r="AS1921">
        <v>48</v>
      </c>
    </row>
    <row r="1922" spans="13:46" x14ac:dyDescent="0.35">
      <c r="M1922"/>
      <c r="AC1922"/>
      <c r="AF1922">
        <v>455</v>
      </c>
      <c r="AG1922">
        <v>145021</v>
      </c>
      <c r="AH1922">
        <v>1793</v>
      </c>
      <c r="AI1922">
        <v>12</v>
      </c>
      <c r="AJ1922">
        <v>10</v>
      </c>
      <c r="AK1922">
        <v>269</v>
      </c>
      <c r="AM1922" s="23" t="s">
        <v>954</v>
      </c>
      <c r="AN1922" t="s">
        <v>955</v>
      </c>
      <c r="AO1922">
        <v>6967</v>
      </c>
      <c r="AQ1922">
        <v>479</v>
      </c>
      <c r="AR1922" s="29">
        <v>9000</v>
      </c>
      <c r="AS1922">
        <v>0</v>
      </c>
    </row>
    <row r="1923" spans="13:46" x14ac:dyDescent="0.35">
      <c r="M1923"/>
      <c r="AC1923"/>
      <c r="AF1923">
        <v>455</v>
      </c>
      <c r="AG1923">
        <v>145021</v>
      </c>
      <c r="AH1923">
        <v>1793</v>
      </c>
      <c r="AI1923">
        <v>12</v>
      </c>
      <c r="AJ1923">
        <v>10</v>
      </c>
      <c r="AK1923">
        <v>269</v>
      </c>
      <c r="AM1923" s="23" t="s">
        <v>949</v>
      </c>
      <c r="AN1923" t="s">
        <v>950</v>
      </c>
      <c r="AO1923">
        <v>6968</v>
      </c>
      <c r="AQ1923">
        <v>503</v>
      </c>
      <c r="AR1923" s="29">
        <v>6586</v>
      </c>
      <c r="AS1923">
        <v>26</v>
      </c>
    </row>
    <row r="1924" spans="13:46" x14ac:dyDescent="0.35">
      <c r="M1924"/>
      <c r="AC1924"/>
      <c r="AF1924">
        <v>455</v>
      </c>
      <c r="AG1924">
        <v>145021</v>
      </c>
      <c r="AH1924">
        <v>1793</v>
      </c>
      <c r="AI1924">
        <v>12</v>
      </c>
      <c r="AJ1924">
        <v>12</v>
      </c>
      <c r="AK1924">
        <v>270</v>
      </c>
      <c r="AM1924" s="23" t="s">
        <v>26</v>
      </c>
      <c r="AN1924" t="s">
        <v>626</v>
      </c>
      <c r="AO1924">
        <v>6975</v>
      </c>
      <c r="AQ1924">
        <v>59</v>
      </c>
      <c r="AR1924" s="29">
        <v>6421</v>
      </c>
      <c r="AS1924">
        <v>34</v>
      </c>
    </row>
    <row r="1925" spans="13:46" x14ac:dyDescent="0.35">
      <c r="M1925"/>
      <c r="AC1925"/>
      <c r="AF1925">
        <v>455</v>
      </c>
      <c r="AG1925">
        <v>145021</v>
      </c>
      <c r="AH1925">
        <v>1793</v>
      </c>
      <c r="AI1925">
        <v>12</v>
      </c>
      <c r="AJ1925">
        <v>12</v>
      </c>
      <c r="AK1925">
        <v>270</v>
      </c>
      <c r="AM1925" s="23" t="s">
        <v>953</v>
      </c>
      <c r="AO1925">
        <v>6976</v>
      </c>
      <c r="AQ1925">
        <v>504</v>
      </c>
      <c r="AR1925" s="29">
        <v>994</v>
      </c>
      <c r="AS1925">
        <v>41</v>
      </c>
    </row>
    <row r="1926" spans="13:46" x14ac:dyDescent="0.35">
      <c r="M1926"/>
      <c r="AC1926"/>
      <c r="AF1926">
        <v>455</v>
      </c>
      <c r="AG1926">
        <v>145021</v>
      </c>
      <c r="AH1926">
        <v>1793</v>
      </c>
      <c r="AI1926">
        <v>12</v>
      </c>
      <c r="AJ1926">
        <v>13</v>
      </c>
      <c r="AK1926">
        <v>270</v>
      </c>
      <c r="AM1926" s="23" t="s">
        <v>173</v>
      </c>
      <c r="AN1926" t="s">
        <v>739</v>
      </c>
      <c r="AO1926">
        <v>6977</v>
      </c>
      <c r="AQ1926">
        <v>494</v>
      </c>
      <c r="AR1926" s="29">
        <v>72</v>
      </c>
      <c r="AS1926">
        <v>14</v>
      </c>
      <c r="AT1926" s="39"/>
    </row>
    <row r="1927" spans="13:46" x14ac:dyDescent="0.35">
      <c r="M1927"/>
      <c r="AC1927"/>
      <c r="AF1927">
        <v>455</v>
      </c>
      <c r="AG1927">
        <v>145025</v>
      </c>
      <c r="AH1927">
        <v>1793</v>
      </c>
      <c r="AI1927">
        <v>12</v>
      </c>
      <c r="AJ1927">
        <v>13</v>
      </c>
      <c r="AK1927">
        <v>270</v>
      </c>
      <c r="AM1927" s="23" t="s">
        <v>317</v>
      </c>
      <c r="AN1927" t="s">
        <v>630</v>
      </c>
      <c r="AO1927">
        <v>6982</v>
      </c>
      <c r="AQ1927">
        <v>506</v>
      </c>
      <c r="AR1927" s="29">
        <v>4728</v>
      </c>
      <c r="AS1927">
        <v>77</v>
      </c>
    </row>
    <row r="1928" spans="13:46" x14ac:dyDescent="0.35">
      <c r="M1928"/>
      <c r="AC1928"/>
      <c r="AF1928">
        <v>455</v>
      </c>
      <c r="AG1928">
        <v>145025</v>
      </c>
      <c r="AH1928">
        <v>1793</v>
      </c>
      <c r="AI1928">
        <v>12</v>
      </c>
      <c r="AJ1928">
        <v>13</v>
      </c>
      <c r="AK1928">
        <v>270</v>
      </c>
      <c r="AM1928" s="23" t="s">
        <v>949</v>
      </c>
      <c r="AN1928" t="s">
        <v>950</v>
      </c>
      <c r="AO1928">
        <v>6983</v>
      </c>
      <c r="AQ1928">
        <v>503</v>
      </c>
      <c r="AR1928" s="29">
        <v>2809</v>
      </c>
      <c r="AS1928">
        <v>17</v>
      </c>
    </row>
    <row r="1929" spans="13:46" x14ac:dyDescent="0.35">
      <c r="M1929"/>
      <c r="AC1929"/>
      <c r="AF1929">
        <v>455</v>
      </c>
      <c r="AG1929">
        <v>145025</v>
      </c>
      <c r="AH1929">
        <v>1793</v>
      </c>
      <c r="AI1929">
        <v>12</v>
      </c>
      <c r="AJ1929">
        <v>14</v>
      </c>
      <c r="AK1929">
        <v>271</v>
      </c>
      <c r="AM1929" s="23" t="s">
        <v>567</v>
      </c>
      <c r="AO1929">
        <v>6984</v>
      </c>
      <c r="AQ1929">
        <v>500</v>
      </c>
      <c r="AR1929" s="29">
        <v>5519</v>
      </c>
      <c r="AS1929">
        <v>56</v>
      </c>
    </row>
    <row r="1930" spans="13:46" x14ac:dyDescent="0.35">
      <c r="M1930"/>
      <c r="AC1930"/>
      <c r="AF1930">
        <v>455</v>
      </c>
      <c r="AG1930">
        <v>145025</v>
      </c>
      <c r="AH1930">
        <v>1793</v>
      </c>
      <c r="AI1930">
        <v>12</v>
      </c>
      <c r="AJ1930">
        <v>14</v>
      </c>
      <c r="AK1930">
        <v>271</v>
      </c>
      <c r="AM1930" s="23" t="s">
        <v>377</v>
      </c>
      <c r="AN1930" t="s">
        <v>247</v>
      </c>
      <c r="AO1930">
        <v>6985</v>
      </c>
      <c r="AQ1930">
        <v>513</v>
      </c>
      <c r="AR1930" s="29">
        <v>5</v>
      </c>
      <c r="AS1930">
        <v>84</v>
      </c>
    </row>
    <row r="1931" spans="13:46" x14ac:dyDescent="0.35">
      <c r="M1931"/>
      <c r="AC1931"/>
      <c r="AF1931">
        <v>455</v>
      </c>
      <c r="AG1931">
        <v>145025</v>
      </c>
      <c r="AH1931">
        <v>1793</v>
      </c>
      <c r="AI1931">
        <v>12</v>
      </c>
      <c r="AJ1931">
        <v>14</v>
      </c>
      <c r="AK1931">
        <v>271</v>
      </c>
      <c r="AM1931" s="23" t="s">
        <v>26</v>
      </c>
      <c r="AN1931" t="s">
        <v>923</v>
      </c>
      <c r="AO1931">
        <v>6986</v>
      </c>
      <c r="AQ1931">
        <v>514</v>
      </c>
      <c r="AR1931" s="29">
        <v>9870</v>
      </c>
      <c r="AS1931">
        <v>8</v>
      </c>
    </row>
    <row r="1932" spans="13:46" x14ac:dyDescent="0.35">
      <c r="M1932"/>
      <c r="AC1932"/>
      <c r="AF1932">
        <v>455</v>
      </c>
      <c r="AG1932">
        <v>145025</v>
      </c>
      <c r="AH1932">
        <v>1793</v>
      </c>
      <c r="AI1932">
        <v>12</v>
      </c>
      <c r="AJ1932">
        <v>14</v>
      </c>
      <c r="AK1932">
        <v>271</v>
      </c>
      <c r="AM1932" t="s">
        <v>104</v>
      </c>
      <c r="AN1932" t="s">
        <v>577</v>
      </c>
      <c r="AO1932">
        <v>6987</v>
      </c>
      <c r="AQ1932">
        <v>514</v>
      </c>
      <c r="AR1932" s="29">
        <v>4</v>
      </c>
      <c r="AS1932">
        <v>71</v>
      </c>
    </row>
    <row r="1933" spans="13:46" x14ac:dyDescent="0.35">
      <c r="M1933"/>
      <c r="AC1933"/>
      <c r="AF1933">
        <v>455</v>
      </c>
      <c r="AG1933">
        <v>145025</v>
      </c>
      <c r="AH1933">
        <v>1793</v>
      </c>
      <c r="AI1933">
        <v>12</v>
      </c>
      <c r="AJ1933">
        <v>14</v>
      </c>
      <c r="AK1933">
        <v>271</v>
      </c>
      <c r="AM1933" s="23" t="s">
        <v>104</v>
      </c>
      <c r="AN1933" t="s">
        <v>577</v>
      </c>
      <c r="AO1933">
        <v>6988</v>
      </c>
      <c r="AQ1933">
        <v>479</v>
      </c>
      <c r="AR1933" s="29">
        <v>508</v>
      </c>
      <c r="AS1933">
        <v>92</v>
      </c>
    </row>
    <row r="1934" spans="13:46" x14ac:dyDescent="0.35">
      <c r="M1934"/>
      <c r="AC1934"/>
      <c r="AF1934">
        <v>455</v>
      </c>
      <c r="AG1934">
        <v>145025</v>
      </c>
      <c r="AH1934">
        <v>1793</v>
      </c>
      <c r="AI1934">
        <v>12</v>
      </c>
      <c r="AJ1934">
        <v>14</v>
      </c>
      <c r="AK1934">
        <v>271</v>
      </c>
      <c r="AL1934" t="s">
        <v>762</v>
      </c>
      <c r="AM1934" s="23" t="s">
        <v>36</v>
      </c>
      <c r="AN1934" t="s">
        <v>467</v>
      </c>
      <c r="AO1934">
        <v>6989</v>
      </c>
      <c r="AQ1934">
        <v>25</v>
      </c>
      <c r="AR1934" s="29">
        <v>246</v>
      </c>
      <c r="AS1934">
        <v>82</v>
      </c>
    </row>
    <row r="1935" spans="13:46" x14ac:dyDescent="0.35">
      <c r="M1935"/>
      <c r="AC1935"/>
      <c r="AF1935">
        <v>455</v>
      </c>
      <c r="AG1935">
        <v>145025</v>
      </c>
      <c r="AH1935">
        <v>1793</v>
      </c>
      <c r="AI1935">
        <v>12</v>
      </c>
      <c r="AJ1935">
        <v>14</v>
      </c>
      <c r="AK1935">
        <v>271</v>
      </c>
      <c r="AM1935" s="23" t="s">
        <v>30</v>
      </c>
      <c r="AN1935" t="s">
        <v>413</v>
      </c>
      <c r="AO1935">
        <v>6990</v>
      </c>
      <c r="AQ1935">
        <v>99</v>
      </c>
      <c r="AR1935" s="29">
        <v>160</v>
      </c>
      <c r="AS1935">
        <v>50</v>
      </c>
    </row>
    <row r="1936" spans="13:46" x14ac:dyDescent="0.35">
      <c r="M1936"/>
      <c r="AC1936"/>
      <c r="AF1936">
        <v>455</v>
      </c>
      <c r="AG1936">
        <v>145025</v>
      </c>
      <c r="AH1936">
        <v>1793</v>
      </c>
      <c r="AI1936">
        <v>12</v>
      </c>
      <c r="AJ1936">
        <v>14</v>
      </c>
      <c r="AK1936">
        <v>271</v>
      </c>
      <c r="AL1936" t="s">
        <v>23</v>
      </c>
      <c r="AM1936" s="23" t="s">
        <v>26</v>
      </c>
      <c r="AN1936" t="s">
        <v>923</v>
      </c>
      <c r="AO1936">
        <v>6997</v>
      </c>
      <c r="AQ1936">
        <v>514</v>
      </c>
      <c r="AR1936" s="29">
        <v>13961</v>
      </c>
      <c r="AS1936">
        <v>56</v>
      </c>
    </row>
    <row r="1937" spans="13:46" x14ac:dyDescent="0.35">
      <c r="M1937"/>
      <c r="AC1937"/>
      <c r="AF1937">
        <v>455</v>
      </c>
      <c r="AG1937">
        <v>145025</v>
      </c>
      <c r="AH1937">
        <v>1793</v>
      </c>
      <c r="AI1937">
        <v>12</v>
      </c>
      <c r="AJ1937">
        <v>14</v>
      </c>
      <c r="AK1937">
        <v>271</v>
      </c>
      <c r="AM1937" s="23" t="s">
        <v>42</v>
      </c>
      <c r="AN1937" t="s">
        <v>751</v>
      </c>
      <c r="AO1937">
        <v>6998</v>
      </c>
      <c r="AQ1937">
        <v>374</v>
      </c>
      <c r="AR1937" s="29">
        <v>386</v>
      </c>
      <c r="AS1937">
        <v>39</v>
      </c>
    </row>
    <row r="1938" spans="13:46" x14ac:dyDescent="0.35">
      <c r="M1938"/>
      <c r="AC1938"/>
      <c r="AF1938">
        <v>455</v>
      </c>
      <c r="AG1938">
        <v>145025</v>
      </c>
      <c r="AH1938">
        <v>1793</v>
      </c>
      <c r="AI1938">
        <v>12</v>
      </c>
      <c r="AJ1938">
        <v>16</v>
      </c>
      <c r="AK1938">
        <v>271</v>
      </c>
      <c r="AM1938" s="23" t="s">
        <v>605</v>
      </c>
      <c r="AN1938" t="s">
        <v>500</v>
      </c>
      <c r="AO1938">
        <v>7000</v>
      </c>
      <c r="AQ1938">
        <v>200</v>
      </c>
      <c r="AR1938" s="29">
        <v>200</v>
      </c>
      <c r="AS1938">
        <v>29</v>
      </c>
    </row>
    <row r="1939" spans="13:46" x14ac:dyDescent="0.35">
      <c r="M1939"/>
      <c r="AC1939"/>
      <c r="AF1939">
        <v>455</v>
      </c>
      <c r="AG1939">
        <v>145025</v>
      </c>
      <c r="AH1939">
        <v>1794</v>
      </c>
      <c r="AI1939">
        <v>1</v>
      </c>
      <c r="AJ1939">
        <v>2</v>
      </c>
      <c r="AK1939">
        <v>272</v>
      </c>
      <c r="AM1939" s="23" t="s">
        <v>53</v>
      </c>
      <c r="AN1939" t="s">
        <v>685</v>
      </c>
      <c r="AO1939">
        <v>7006</v>
      </c>
      <c r="AQ1939">
        <v>94</v>
      </c>
      <c r="AR1939" s="29">
        <v>68</v>
      </c>
      <c r="AS1939">
        <v>49</v>
      </c>
    </row>
    <row r="1940" spans="13:46" x14ac:dyDescent="0.35">
      <c r="M1940"/>
      <c r="AC1940"/>
      <c r="AF1940">
        <v>455</v>
      </c>
      <c r="AG1940">
        <v>145025</v>
      </c>
      <c r="AH1940">
        <v>1794</v>
      </c>
      <c r="AI1940">
        <v>1</v>
      </c>
      <c r="AJ1940">
        <v>2</v>
      </c>
      <c r="AK1940">
        <v>272</v>
      </c>
      <c r="AM1940" s="23" t="s">
        <v>758</v>
      </c>
      <c r="AN1940" t="s">
        <v>521</v>
      </c>
      <c r="AO1940">
        <v>7017</v>
      </c>
      <c r="AQ1940">
        <v>487</v>
      </c>
      <c r="AR1940" s="29">
        <v>21</v>
      </c>
      <c r="AS1940">
        <v>42</v>
      </c>
    </row>
    <row r="1941" spans="13:46" x14ac:dyDescent="0.35">
      <c r="M1941"/>
      <c r="AC1941"/>
      <c r="AF1941">
        <v>455</v>
      </c>
      <c r="AG1941">
        <v>145025</v>
      </c>
      <c r="AH1941">
        <v>1794</v>
      </c>
      <c r="AI1941">
        <v>1</v>
      </c>
      <c r="AJ1941">
        <v>4</v>
      </c>
      <c r="AK1941">
        <v>272</v>
      </c>
      <c r="AL1941" t="s">
        <v>23</v>
      </c>
      <c r="AM1941" t="s">
        <v>337</v>
      </c>
      <c r="AN1941" t="s">
        <v>199</v>
      </c>
      <c r="AO1941">
        <v>7018</v>
      </c>
      <c r="AQ1941">
        <v>47</v>
      </c>
      <c r="AR1941" s="29">
        <v>15</v>
      </c>
      <c r="AS1941">
        <v>2</v>
      </c>
    </row>
    <row r="1942" spans="13:46" x14ac:dyDescent="0.35">
      <c r="M1942"/>
      <c r="AC1942"/>
      <c r="AF1942">
        <v>455</v>
      </c>
      <c r="AG1942">
        <v>145025</v>
      </c>
      <c r="AH1942">
        <v>1794</v>
      </c>
      <c r="AI1942">
        <v>1</v>
      </c>
      <c r="AJ1942">
        <v>7</v>
      </c>
      <c r="AK1942">
        <v>273</v>
      </c>
      <c r="AM1942" t="s">
        <v>337</v>
      </c>
      <c r="AN1942" t="s">
        <v>199</v>
      </c>
      <c r="AO1942">
        <v>7021</v>
      </c>
      <c r="AQ1942">
        <v>47</v>
      </c>
      <c r="AR1942" s="29">
        <v>6352</v>
      </c>
      <c r="AS1942">
        <v>99</v>
      </c>
    </row>
    <row r="1943" spans="13:46" x14ac:dyDescent="0.35">
      <c r="M1943"/>
      <c r="AC1943"/>
      <c r="AF1943">
        <v>456</v>
      </c>
      <c r="AG1943">
        <v>145029</v>
      </c>
      <c r="AH1943">
        <v>1794</v>
      </c>
      <c r="AI1943">
        <v>1</v>
      </c>
      <c r="AJ1943">
        <v>7</v>
      </c>
      <c r="AK1943">
        <v>273</v>
      </c>
      <c r="AM1943" s="23" t="s">
        <v>27</v>
      </c>
      <c r="AN1943" t="s">
        <v>381</v>
      </c>
      <c r="AO1943">
        <v>7028</v>
      </c>
      <c r="AQ1943">
        <v>255</v>
      </c>
      <c r="AR1943" s="29">
        <v>1238</v>
      </c>
      <c r="AS1943">
        <v>82</v>
      </c>
    </row>
    <row r="1944" spans="13:46" x14ac:dyDescent="0.35">
      <c r="M1944"/>
      <c r="AC1944"/>
      <c r="AF1944">
        <v>456</v>
      </c>
      <c r="AG1944">
        <v>145029</v>
      </c>
      <c r="AH1944">
        <v>1794</v>
      </c>
      <c r="AI1944">
        <v>1</v>
      </c>
      <c r="AJ1944">
        <v>7</v>
      </c>
      <c r="AK1944">
        <v>273</v>
      </c>
      <c r="AM1944" s="23" t="s">
        <v>26</v>
      </c>
      <c r="AN1944" t="s">
        <v>48</v>
      </c>
      <c r="AO1944">
        <v>7025</v>
      </c>
      <c r="AQ1944">
        <v>379</v>
      </c>
      <c r="AR1944" s="29">
        <v>22</v>
      </c>
      <c r="AS1944">
        <v>41</v>
      </c>
    </row>
    <row r="1945" spans="13:46" x14ac:dyDescent="0.35">
      <c r="M1945"/>
      <c r="AC1945"/>
      <c r="AF1945">
        <v>456</v>
      </c>
      <c r="AG1945">
        <v>145029</v>
      </c>
      <c r="AH1945">
        <v>1794</v>
      </c>
      <c r="AI1945">
        <v>1</v>
      </c>
      <c r="AJ1945">
        <v>7</v>
      </c>
      <c r="AK1945">
        <v>273</v>
      </c>
      <c r="AL1945" t="s">
        <v>23</v>
      </c>
      <c r="AM1945" s="23" t="s">
        <v>26</v>
      </c>
      <c r="AN1945" t="s">
        <v>923</v>
      </c>
      <c r="AO1945">
        <v>7035</v>
      </c>
      <c r="AQ1945">
        <v>483</v>
      </c>
      <c r="AR1945" s="29">
        <v>8825</v>
      </c>
      <c r="AS1945">
        <v>0</v>
      </c>
    </row>
    <row r="1946" spans="13:46" x14ac:dyDescent="0.35">
      <c r="M1946"/>
      <c r="AC1946"/>
      <c r="AF1946">
        <v>456</v>
      </c>
      <c r="AG1946">
        <v>145029</v>
      </c>
      <c r="AH1946">
        <v>1794</v>
      </c>
      <c r="AI1946">
        <v>1</v>
      </c>
      <c r="AJ1946">
        <v>7</v>
      </c>
      <c r="AK1946">
        <v>273</v>
      </c>
      <c r="AM1946" s="23" t="s">
        <v>284</v>
      </c>
      <c r="AN1946" t="s">
        <v>31</v>
      </c>
      <c r="AO1946">
        <v>7036</v>
      </c>
      <c r="AQ1946">
        <v>501</v>
      </c>
      <c r="AR1946" s="29">
        <v>920</v>
      </c>
      <c r="AS1946">
        <v>20</v>
      </c>
    </row>
    <row r="1947" spans="13:46" x14ac:dyDescent="0.35">
      <c r="M1947"/>
      <c r="AC1947"/>
      <c r="AF1947">
        <v>456</v>
      </c>
      <c r="AG1947">
        <v>145029</v>
      </c>
      <c r="AH1947">
        <v>1794</v>
      </c>
      <c r="AI1947">
        <v>1</v>
      </c>
      <c r="AJ1947">
        <v>18</v>
      </c>
      <c r="AK1947">
        <v>274</v>
      </c>
      <c r="AM1947" t="s">
        <v>337</v>
      </c>
      <c r="AN1947" t="s">
        <v>199</v>
      </c>
      <c r="AO1947">
        <v>7037</v>
      </c>
      <c r="AQ1947">
        <v>47</v>
      </c>
      <c r="AR1947" s="29">
        <v>133</v>
      </c>
      <c r="AS1947">
        <v>15</v>
      </c>
      <c r="AT1947" s="39"/>
    </row>
    <row r="1948" spans="13:46" x14ac:dyDescent="0.35">
      <c r="M1948"/>
      <c r="AC1948"/>
      <c r="AF1948">
        <v>456</v>
      </c>
      <c r="AG1948">
        <v>145029</v>
      </c>
      <c r="AH1948">
        <v>1794</v>
      </c>
      <c r="AI1948">
        <v>1</v>
      </c>
      <c r="AJ1948">
        <v>18</v>
      </c>
      <c r="AK1948">
        <v>274</v>
      </c>
      <c r="AM1948" s="23" t="s">
        <v>173</v>
      </c>
      <c r="AN1948" t="s">
        <v>739</v>
      </c>
      <c r="AO1948">
        <v>7041</v>
      </c>
      <c r="AQ1948">
        <v>494</v>
      </c>
      <c r="AR1948" s="29">
        <v>390</v>
      </c>
      <c r="AS1948">
        <v>96</v>
      </c>
    </row>
    <row r="1949" spans="13:46" x14ac:dyDescent="0.35">
      <c r="M1949"/>
      <c r="AC1949"/>
      <c r="AF1949">
        <v>456</v>
      </c>
      <c r="AG1949">
        <v>145029</v>
      </c>
      <c r="AH1949">
        <v>1794</v>
      </c>
      <c r="AI1949">
        <v>1</v>
      </c>
      <c r="AJ1949">
        <v>18</v>
      </c>
      <c r="AK1949">
        <v>274</v>
      </c>
      <c r="AM1949" s="23" t="s">
        <v>126</v>
      </c>
      <c r="AN1949" t="s">
        <v>127</v>
      </c>
      <c r="AO1949">
        <v>7045</v>
      </c>
      <c r="AQ1949">
        <v>354</v>
      </c>
      <c r="AR1949" s="29">
        <v>498</v>
      </c>
      <c r="AS1949">
        <v>11</v>
      </c>
    </row>
    <row r="1950" spans="13:46" x14ac:dyDescent="0.35">
      <c r="M1950"/>
      <c r="AC1950"/>
      <c r="AF1950">
        <v>456</v>
      </c>
      <c r="AG1950">
        <v>145029</v>
      </c>
      <c r="AH1950">
        <v>1794</v>
      </c>
      <c r="AI1950">
        <v>1</v>
      </c>
      <c r="AJ1950">
        <v>23</v>
      </c>
      <c r="AK1950">
        <v>274</v>
      </c>
      <c r="AM1950" s="23" t="s">
        <v>173</v>
      </c>
      <c r="AN1950" t="s">
        <v>739</v>
      </c>
      <c r="AO1950">
        <v>7051</v>
      </c>
      <c r="AQ1950">
        <v>494</v>
      </c>
      <c r="AR1950" s="29">
        <v>24</v>
      </c>
      <c r="AS1950">
        <v>60</v>
      </c>
    </row>
    <row r="1951" spans="13:46" x14ac:dyDescent="0.35">
      <c r="M1951"/>
      <c r="AC1951"/>
      <c r="AF1951">
        <v>456</v>
      </c>
      <c r="AG1951">
        <v>145029</v>
      </c>
      <c r="AH1951">
        <v>1794</v>
      </c>
      <c r="AI1951">
        <v>1</v>
      </c>
      <c r="AJ1951">
        <v>25</v>
      </c>
      <c r="AK1951">
        <v>274</v>
      </c>
      <c r="AM1951" t="s">
        <v>337</v>
      </c>
      <c r="AN1951" t="s">
        <v>199</v>
      </c>
      <c r="AO1951">
        <v>7053</v>
      </c>
      <c r="AQ1951">
        <v>47</v>
      </c>
      <c r="AR1951" s="29">
        <v>74</v>
      </c>
      <c r="AS1951">
        <v>37</v>
      </c>
    </row>
    <row r="1952" spans="13:46" x14ac:dyDescent="0.35">
      <c r="M1952"/>
      <c r="AC1952"/>
      <c r="AF1952">
        <v>456</v>
      </c>
      <c r="AG1952">
        <v>145029</v>
      </c>
      <c r="AH1952">
        <v>1794</v>
      </c>
      <c r="AI1952">
        <v>1</v>
      </c>
      <c r="AJ1952">
        <v>25</v>
      </c>
      <c r="AK1952">
        <v>274</v>
      </c>
      <c r="AM1952" s="23" t="s">
        <v>465</v>
      </c>
      <c r="AN1952" t="s">
        <v>728</v>
      </c>
      <c r="AO1952">
        <v>7054</v>
      </c>
      <c r="AQ1952">
        <v>510</v>
      </c>
      <c r="AR1952" s="29">
        <v>1052</v>
      </c>
      <c r="AS1952">
        <v>4</v>
      </c>
    </row>
    <row r="1953" spans="13:45" x14ac:dyDescent="0.35">
      <c r="M1953"/>
      <c r="AC1953"/>
      <c r="AF1953">
        <v>456</v>
      </c>
      <c r="AG1953">
        <v>145029</v>
      </c>
      <c r="AH1953">
        <v>1794</v>
      </c>
      <c r="AI1953">
        <v>1</v>
      </c>
      <c r="AJ1953">
        <v>25</v>
      </c>
      <c r="AK1953">
        <v>274</v>
      </c>
      <c r="AM1953" s="23" t="s">
        <v>40</v>
      </c>
      <c r="AN1953" t="s">
        <v>956</v>
      </c>
      <c r="AO1953">
        <v>7061</v>
      </c>
      <c r="AQ1953">
        <v>517</v>
      </c>
      <c r="AR1953" s="29">
        <v>3462</v>
      </c>
      <c r="AS1953">
        <v>22</v>
      </c>
    </row>
    <row r="1954" spans="13:45" x14ac:dyDescent="0.35">
      <c r="M1954"/>
      <c r="AC1954"/>
      <c r="AF1954">
        <v>456</v>
      </c>
      <c r="AG1954">
        <v>145029</v>
      </c>
      <c r="AH1954">
        <v>1794</v>
      </c>
      <c r="AI1954">
        <v>1</v>
      </c>
      <c r="AJ1954">
        <v>25</v>
      </c>
      <c r="AK1954">
        <v>274</v>
      </c>
      <c r="AM1954" s="23" t="s">
        <v>122</v>
      </c>
      <c r="AN1954" t="s">
        <v>733</v>
      </c>
      <c r="AO1954">
        <v>7062</v>
      </c>
      <c r="AQ1954">
        <v>29</v>
      </c>
      <c r="AR1954" s="29">
        <v>223</v>
      </c>
      <c r="AS1954">
        <v>13</v>
      </c>
    </row>
    <row r="1955" spans="13:45" x14ac:dyDescent="0.35">
      <c r="M1955"/>
      <c r="AC1955"/>
      <c r="AF1955">
        <v>456</v>
      </c>
      <c r="AG1955">
        <v>145029</v>
      </c>
      <c r="AH1955">
        <v>1794</v>
      </c>
      <c r="AI1955">
        <v>2</v>
      </c>
      <c r="AJ1955">
        <v>7</v>
      </c>
      <c r="AK1955">
        <v>275</v>
      </c>
      <c r="AM1955" s="23" t="s">
        <v>250</v>
      </c>
      <c r="AN1955" t="s">
        <v>957</v>
      </c>
      <c r="AO1955">
        <v>7063</v>
      </c>
      <c r="AQ1955">
        <v>518</v>
      </c>
      <c r="AR1955" s="29">
        <v>101</v>
      </c>
      <c r="AS1955">
        <v>73</v>
      </c>
    </row>
    <row r="1956" spans="13:45" x14ac:dyDescent="0.35">
      <c r="M1956"/>
      <c r="AC1956"/>
      <c r="AF1956">
        <v>456</v>
      </c>
      <c r="AG1956">
        <v>145029</v>
      </c>
      <c r="AH1956">
        <v>1794</v>
      </c>
      <c r="AI1956">
        <v>2</v>
      </c>
      <c r="AJ1956">
        <v>7</v>
      </c>
      <c r="AK1956">
        <v>275</v>
      </c>
      <c r="AM1956" s="23" t="s">
        <v>958</v>
      </c>
      <c r="AN1956" t="s">
        <v>521</v>
      </c>
      <c r="AO1956">
        <v>7064</v>
      </c>
      <c r="AQ1956">
        <v>487</v>
      </c>
      <c r="AR1956" s="29">
        <v>1</v>
      </c>
      <c r="AS1956">
        <v>87</v>
      </c>
    </row>
    <row r="1957" spans="13:45" x14ac:dyDescent="0.35">
      <c r="M1957"/>
      <c r="AC1957"/>
      <c r="AF1957">
        <v>456</v>
      </c>
      <c r="AG1957">
        <v>145029</v>
      </c>
      <c r="AH1957">
        <v>1794</v>
      </c>
      <c r="AI1957">
        <v>2</v>
      </c>
      <c r="AJ1957">
        <v>7</v>
      </c>
      <c r="AK1957">
        <v>275</v>
      </c>
      <c r="AM1957" s="23" t="s">
        <v>53</v>
      </c>
      <c r="AN1957" s="23" t="s">
        <v>801</v>
      </c>
      <c r="AO1957">
        <v>7067</v>
      </c>
      <c r="AQ1957">
        <v>430</v>
      </c>
      <c r="AR1957" s="29">
        <v>653</v>
      </c>
      <c r="AS1957">
        <v>77</v>
      </c>
    </row>
    <row r="1958" spans="13:45" x14ac:dyDescent="0.35">
      <c r="M1958"/>
      <c r="AC1958"/>
      <c r="AF1958">
        <v>456</v>
      </c>
      <c r="AG1958">
        <v>145029</v>
      </c>
      <c r="AH1958">
        <v>1794</v>
      </c>
      <c r="AI1958">
        <v>2</v>
      </c>
      <c r="AJ1958">
        <v>7</v>
      </c>
      <c r="AK1958">
        <v>275</v>
      </c>
      <c r="AM1958" s="23" t="s">
        <v>959</v>
      </c>
      <c r="AO1958">
        <v>7070</v>
      </c>
      <c r="AQ1958">
        <v>518</v>
      </c>
      <c r="AR1958" s="29">
        <v>5140</v>
      </c>
      <c r="AS1958">
        <v>86</v>
      </c>
    </row>
    <row r="1959" spans="13:45" x14ac:dyDescent="0.35">
      <c r="M1959"/>
      <c r="AC1959"/>
      <c r="AF1959">
        <v>456</v>
      </c>
      <c r="AG1959">
        <v>145029</v>
      </c>
      <c r="AH1959">
        <v>1794</v>
      </c>
      <c r="AI1959">
        <v>3</v>
      </c>
      <c r="AJ1959">
        <v>1</v>
      </c>
      <c r="AK1959">
        <v>275</v>
      </c>
      <c r="AM1959" s="23" t="s">
        <v>813</v>
      </c>
      <c r="AO1959">
        <v>7071</v>
      </c>
      <c r="AQ1959">
        <v>417</v>
      </c>
      <c r="AR1959" s="29">
        <v>4974</v>
      </c>
      <c r="AS1959">
        <v>16</v>
      </c>
    </row>
    <row r="1960" spans="13:45" x14ac:dyDescent="0.35">
      <c r="M1960"/>
      <c r="AC1960"/>
      <c r="AF1960">
        <v>456</v>
      </c>
      <c r="AG1960">
        <v>145029</v>
      </c>
      <c r="AH1960">
        <v>1794</v>
      </c>
      <c r="AI1960">
        <v>3</v>
      </c>
      <c r="AJ1960">
        <v>1</v>
      </c>
      <c r="AK1960">
        <v>275</v>
      </c>
      <c r="AM1960" s="23" t="s">
        <v>746</v>
      </c>
      <c r="AN1960" t="s">
        <v>747</v>
      </c>
      <c r="AO1960">
        <v>7072</v>
      </c>
      <c r="AQ1960">
        <v>294</v>
      </c>
      <c r="AR1960" s="29">
        <v>500</v>
      </c>
      <c r="AS1960">
        <v>0</v>
      </c>
    </row>
    <row r="1961" spans="13:45" x14ac:dyDescent="0.35">
      <c r="M1961"/>
      <c r="AC1961"/>
      <c r="AF1961">
        <v>456</v>
      </c>
      <c r="AG1961">
        <v>145029</v>
      </c>
      <c r="AH1961">
        <v>1794</v>
      </c>
      <c r="AI1961">
        <v>3</v>
      </c>
      <c r="AJ1961">
        <v>10</v>
      </c>
      <c r="AK1961">
        <v>275</v>
      </c>
      <c r="AM1961" s="23" t="s">
        <v>960</v>
      </c>
      <c r="AN1961" t="s">
        <v>961</v>
      </c>
      <c r="AO1961">
        <v>7074</v>
      </c>
      <c r="AQ1961">
        <v>518</v>
      </c>
      <c r="AR1961" s="29">
        <v>4801</v>
      </c>
      <c r="AS1961">
        <v>39</v>
      </c>
    </row>
    <row r="1962" spans="13:45" x14ac:dyDescent="0.35">
      <c r="M1962"/>
      <c r="AC1962"/>
      <c r="AF1962">
        <v>456</v>
      </c>
      <c r="AG1962">
        <v>145029</v>
      </c>
      <c r="AH1962">
        <v>1794</v>
      </c>
      <c r="AI1962">
        <v>3</v>
      </c>
      <c r="AJ1962">
        <v>10</v>
      </c>
      <c r="AK1962">
        <v>275</v>
      </c>
      <c r="AM1962" s="23" t="s">
        <v>42</v>
      </c>
      <c r="AN1962" t="s">
        <v>962</v>
      </c>
      <c r="AO1962">
        <v>7075</v>
      </c>
      <c r="AQ1962">
        <v>518</v>
      </c>
      <c r="AR1962" s="29">
        <v>949</v>
      </c>
      <c r="AS1962">
        <v>52</v>
      </c>
    </row>
    <row r="1963" spans="13:45" x14ac:dyDescent="0.35">
      <c r="M1963"/>
      <c r="AC1963"/>
      <c r="AF1963">
        <v>456</v>
      </c>
      <c r="AG1963">
        <v>145029</v>
      </c>
      <c r="AH1963">
        <v>1794</v>
      </c>
      <c r="AI1963">
        <v>3</v>
      </c>
      <c r="AJ1963">
        <v>10</v>
      </c>
      <c r="AK1963">
        <v>275</v>
      </c>
      <c r="AM1963" s="23" t="s">
        <v>51</v>
      </c>
      <c r="AN1963" t="s">
        <v>963</v>
      </c>
      <c r="AO1963">
        <v>7077</v>
      </c>
      <c r="AQ1963">
        <v>519</v>
      </c>
      <c r="AR1963" s="29">
        <v>97</v>
      </c>
      <c r="AS1963">
        <v>70</v>
      </c>
    </row>
    <row r="1964" spans="13:45" x14ac:dyDescent="0.35">
      <c r="M1964"/>
      <c r="AC1964"/>
      <c r="AF1964">
        <v>456</v>
      </c>
      <c r="AG1964">
        <v>145029</v>
      </c>
      <c r="AH1964">
        <v>1794</v>
      </c>
      <c r="AI1964">
        <v>3</v>
      </c>
      <c r="AJ1964">
        <v>10</v>
      </c>
      <c r="AK1964">
        <v>275</v>
      </c>
      <c r="AM1964" s="23" t="s">
        <v>51</v>
      </c>
      <c r="AN1964" t="s">
        <v>963</v>
      </c>
      <c r="AO1964">
        <v>7078</v>
      </c>
      <c r="AR1964" s="29">
        <v>37</v>
      </c>
      <c r="AS1964">
        <v>71</v>
      </c>
    </row>
    <row r="1965" spans="13:45" x14ac:dyDescent="0.35">
      <c r="M1965"/>
      <c r="AC1965"/>
      <c r="AF1965">
        <v>456</v>
      </c>
      <c r="AG1965">
        <v>145034</v>
      </c>
      <c r="AH1965">
        <v>1794</v>
      </c>
      <c r="AI1965">
        <v>3</v>
      </c>
      <c r="AJ1965">
        <v>10</v>
      </c>
      <c r="AK1965">
        <v>275</v>
      </c>
      <c r="AM1965" s="23" t="s">
        <v>27</v>
      </c>
      <c r="AN1965" t="s">
        <v>964</v>
      </c>
      <c r="AO1965">
        <v>7086</v>
      </c>
      <c r="AR1965" s="29">
        <v>44</v>
      </c>
      <c r="AS1965">
        <v>79</v>
      </c>
    </row>
    <row r="1966" spans="13:45" x14ac:dyDescent="0.35">
      <c r="M1966"/>
      <c r="AC1966"/>
      <c r="AF1966">
        <v>456</v>
      </c>
      <c r="AG1966">
        <v>145034</v>
      </c>
      <c r="AH1966">
        <v>1794</v>
      </c>
      <c r="AI1966">
        <v>3</v>
      </c>
      <c r="AJ1966">
        <v>10</v>
      </c>
      <c r="AK1966">
        <v>275</v>
      </c>
      <c r="AM1966" s="23" t="s">
        <v>27</v>
      </c>
      <c r="AN1966" t="s">
        <v>964</v>
      </c>
      <c r="AO1966">
        <v>7087</v>
      </c>
      <c r="AR1966" s="29">
        <v>4</v>
      </c>
      <c r="AS1966">
        <v>43</v>
      </c>
    </row>
    <row r="1967" spans="13:45" x14ac:dyDescent="0.35">
      <c r="M1967"/>
      <c r="AC1967"/>
      <c r="AF1967">
        <v>456</v>
      </c>
      <c r="AG1967">
        <v>145034</v>
      </c>
      <c r="AH1967">
        <v>1794</v>
      </c>
      <c r="AI1967">
        <v>3</v>
      </c>
      <c r="AJ1967">
        <v>10</v>
      </c>
      <c r="AK1967">
        <v>276</v>
      </c>
      <c r="AM1967" s="23" t="s">
        <v>27</v>
      </c>
      <c r="AN1967" t="s">
        <v>964</v>
      </c>
      <c r="AO1967">
        <v>7085</v>
      </c>
      <c r="AR1967" s="29">
        <v>369</v>
      </c>
      <c r="AS1967">
        <v>59</v>
      </c>
    </row>
    <row r="1968" spans="13:45" x14ac:dyDescent="0.35">
      <c r="M1968"/>
      <c r="AC1968"/>
      <c r="AF1968">
        <v>456</v>
      </c>
      <c r="AG1968">
        <v>145034</v>
      </c>
      <c r="AH1968">
        <v>1794</v>
      </c>
      <c r="AI1968">
        <v>3</v>
      </c>
      <c r="AJ1968">
        <v>10</v>
      </c>
      <c r="AK1968">
        <v>276</v>
      </c>
      <c r="AM1968" s="23" t="s">
        <v>813</v>
      </c>
      <c r="AO1968">
        <v>7097</v>
      </c>
      <c r="AR1968" s="29">
        <v>7419</v>
      </c>
      <c r="AS1968">
        <v>40</v>
      </c>
    </row>
    <row r="1969" spans="13:45" x14ac:dyDescent="0.35">
      <c r="M1969"/>
      <c r="AC1969"/>
      <c r="AF1969">
        <v>456</v>
      </c>
      <c r="AG1969">
        <v>145034</v>
      </c>
      <c r="AH1969">
        <v>1794</v>
      </c>
      <c r="AI1969">
        <v>3</v>
      </c>
      <c r="AJ1969">
        <v>10</v>
      </c>
      <c r="AK1969">
        <v>276</v>
      </c>
      <c r="AM1969" s="23" t="s">
        <v>222</v>
      </c>
      <c r="AN1969" t="s">
        <v>965</v>
      </c>
      <c r="AO1969">
        <v>7103</v>
      </c>
      <c r="AR1969" s="29">
        <v>2526</v>
      </c>
      <c r="AS1969">
        <v>35</v>
      </c>
    </row>
    <row r="1970" spans="13:45" x14ac:dyDescent="0.35">
      <c r="M1970"/>
      <c r="AC1970"/>
      <c r="AF1970">
        <v>456</v>
      </c>
      <c r="AG1970">
        <v>145034</v>
      </c>
      <c r="AH1970">
        <v>1794</v>
      </c>
      <c r="AI1970">
        <v>3</v>
      </c>
      <c r="AJ1970">
        <v>10</v>
      </c>
      <c r="AK1970">
        <v>277</v>
      </c>
      <c r="AM1970" s="23" t="s">
        <v>317</v>
      </c>
      <c r="AN1970" t="s">
        <v>630</v>
      </c>
      <c r="AO1970">
        <v>7109</v>
      </c>
      <c r="AR1970" s="29">
        <v>19</v>
      </c>
      <c r="AS1970">
        <v>13</v>
      </c>
    </row>
    <row r="1971" spans="13:45" x14ac:dyDescent="0.35">
      <c r="M1971"/>
      <c r="AC1971"/>
      <c r="AF1971">
        <v>456</v>
      </c>
      <c r="AG1971">
        <v>145034</v>
      </c>
      <c r="AH1971">
        <v>1794</v>
      </c>
      <c r="AI1971">
        <v>3</v>
      </c>
      <c r="AJ1971">
        <v>10</v>
      </c>
      <c r="AK1971">
        <v>277</v>
      </c>
      <c r="AM1971" s="23" t="s">
        <v>317</v>
      </c>
      <c r="AN1971" t="s">
        <v>630</v>
      </c>
      <c r="AO1971">
        <v>7110</v>
      </c>
      <c r="AR1971" s="29">
        <v>43</v>
      </c>
      <c r="AS1971">
        <v>77</v>
      </c>
    </row>
    <row r="1972" spans="13:45" x14ac:dyDescent="0.35">
      <c r="M1972"/>
      <c r="AC1972"/>
      <c r="AF1972">
        <v>456</v>
      </c>
      <c r="AG1972">
        <v>145034</v>
      </c>
      <c r="AH1972">
        <v>1794</v>
      </c>
      <c r="AI1972">
        <v>3</v>
      </c>
      <c r="AJ1972">
        <v>10</v>
      </c>
      <c r="AK1972">
        <v>277</v>
      </c>
      <c r="AM1972" s="23" t="s">
        <v>953</v>
      </c>
      <c r="AO1972">
        <v>7111</v>
      </c>
      <c r="AR1972" s="29">
        <v>3719</v>
      </c>
      <c r="AS1972">
        <v>79</v>
      </c>
    </row>
    <row r="1973" spans="13:45" x14ac:dyDescent="0.35">
      <c r="M1973"/>
      <c r="AC1973"/>
      <c r="AF1973">
        <v>456</v>
      </c>
      <c r="AG1973">
        <v>145034</v>
      </c>
      <c r="AH1973">
        <v>1794</v>
      </c>
      <c r="AI1973">
        <v>3</v>
      </c>
      <c r="AJ1973">
        <v>10</v>
      </c>
      <c r="AK1973">
        <v>277</v>
      </c>
      <c r="AM1973" s="23" t="s">
        <v>148</v>
      </c>
      <c r="AN1973" t="s">
        <v>149</v>
      </c>
      <c r="AO1973">
        <v>7113</v>
      </c>
      <c r="AR1973" s="29">
        <v>23</v>
      </c>
      <c r="AS1973">
        <v>5</v>
      </c>
    </row>
    <row r="1974" spans="13:45" x14ac:dyDescent="0.35">
      <c r="M1974"/>
      <c r="AC1974"/>
      <c r="AF1974">
        <v>456</v>
      </c>
      <c r="AG1974">
        <v>145034</v>
      </c>
      <c r="AH1974">
        <v>1794</v>
      </c>
      <c r="AI1974">
        <v>3</v>
      </c>
      <c r="AJ1974">
        <v>10</v>
      </c>
      <c r="AK1974">
        <v>277</v>
      </c>
      <c r="AM1974" t="s">
        <v>40</v>
      </c>
      <c r="AN1974" t="s">
        <v>50</v>
      </c>
      <c r="AO1974">
        <v>7126</v>
      </c>
      <c r="AR1974" s="29">
        <v>20000</v>
      </c>
      <c r="AS1974">
        <v>0</v>
      </c>
    </row>
    <row r="1975" spans="13:45" x14ac:dyDescent="0.35">
      <c r="M1975"/>
      <c r="AC1975"/>
      <c r="AF1975">
        <v>456</v>
      </c>
      <c r="AG1975">
        <v>145034</v>
      </c>
      <c r="AH1975">
        <v>1794</v>
      </c>
      <c r="AI1975">
        <v>3</v>
      </c>
      <c r="AJ1975">
        <v>10</v>
      </c>
      <c r="AK1975">
        <v>278</v>
      </c>
      <c r="AM1975" s="23" t="s">
        <v>953</v>
      </c>
      <c r="AO1975">
        <v>7033</v>
      </c>
      <c r="AQ1975">
        <v>504</v>
      </c>
      <c r="AR1975" s="29">
        <v>1500</v>
      </c>
      <c r="AS1975">
        <v>0</v>
      </c>
    </row>
    <row r="1976" spans="13:45" x14ac:dyDescent="0.35">
      <c r="M1976"/>
      <c r="AC1976"/>
      <c r="AF1976">
        <v>456</v>
      </c>
      <c r="AG1976">
        <v>145034</v>
      </c>
      <c r="AH1976">
        <v>1794</v>
      </c>
      <c r="AI1976">
        <v>3</v>
      </c>
      <c r="AJ1976">
        <v>10</v>
      </c>
      <c r="AK1976">
        <v>278</v>
      </c>
      <c r="AM1976" s="23" t="s">
        <v>133</v>
      </c>
      <c r="AN1976" t="s">
        <v>720</v>
      </c>
      <c r="AO1976">
        <v>7141</v>
      </c>
      <c r="AQ1976">
        <v>504</v>
      </c>
      <c r="AR1976" s="29">
        <v>59</v>
      </c>
      <c r="AS1976">
        <v>53</v>
      </c>
    </row>
    <row r="1977" spans="13:45" x14ac:dyDescent="0.35">
      <c r="M1977"/>
      <c r="AC1977"/>
      <c r="AF1977">
        <v>456</v>
      </c>
      <c r="AG1977">
        <v>145034</v>
      </c>
      <c r="AH1977">
        <v>1794</v>
      </c>
      <c r="AI1977">
        <v>3</v>
      </c>
      <c r="AJ1977">
        <v>10</v>
      </c>
      <c r="AK1977">
        <v>279</v>
      </c>
      <c r="AM1977" s="23" t="s">
        <v>954</v>
      </c>
      <c r="AN1977" t="s">
        <v>955</v>
      </c>
      <c r="AO1977">
        <v>7144</v>
      </c>
      <c r="AQ1977">
        <v>513</v>
      </c>
      <c r="AR1977" s="29">
        <v>4000</v>
      </c>
      <c r="AS1977">
        <v>0</v>
      </c>
    </row>
    <row r="1978" spans="13:45" x14ac:dyDescent="0.35">
      <c r="M1978"/>
      <c r="AC1978"/>
      <c r="AF1978">
        <v>457</v>
      </c>
      <c r="AG1978">
        <v>145051</v>
      </c>
      <c r="AH1978">
        <v>1794</v>
      </c>
      <c r="AI1978">
        <v>3</v>
      </c>
      <c r="AJ1978">
        <v>10</v>
      </c>
      <c r="AK1978">
        <v>279</v>
      </c>
      <c r="AM1978" s="23" t="s">
        <v>104</v>
      </c>
      <c r="AN1978" t="s">
        <v>577</v>
      </c>
      <c r="AO1978">
        <v>7145</v>
      </c>
      <c r="AQ1978">
        <v>479</v>
      </c>
      <c r="AR1978" s="29">
        <v>20</v>
      </c>
      <c r="AS1978">
        <v>22</v>
      </c>
    </row>
    <row r="1979" spans="13:45" x14ac:dyDescent="0.35">
      <c r="M1979"/>
      <c r="AC1979"/>
      <c r="AF1979">
        <v>457</v>
      </c>
      <c r="AG1979">
        <v>145051</v>
      </c>
      <c r="AH1979">
        <v>1794</v>
      </c>
      <c r="AI1979">
        <v>3</v>
      </c>
      <c r="AJ1979">
        <v>10</v>
      </c>
      <c r="AK1979">
        <v>280</v>
      </c>
      <c r="AM1979" s="23" t="s">
        <v>104</v>
      </c>
      <c r="AN1979" t="s">
        <v>577</v>
      </c>
      <c r="AO1979">
        <v>7146</v>
      </c>
      <c r="AQ1979">
        <v>479</v>
      </c>
      <c r="AR1979" s="29">
        <v>800</v>
      </c>
      <c r="AS1979">
        <v>13</v>
      </c>
    </row>
    <row r="1980" spans="13:45" x14ac:dyDescent="0.35">
      <c r="M1980"/>
      <c r="AC1980"/>
      <c r="AF1980">
        <v>457</v>
      </c>
      <c r="AG1980">
        <v>145051</v>
      </c>
      <c r="AH1980">
        <v>1794</v>
      </c>
      <c r="AI1980">
        <v>3</v>
      </c>
      <c r="AJ1980">
        <v>10</v>
      </c>
      <c r="AK1980">
        <v>280</v>
      </c>
      <c r="AM1980" s="23" t="s">
        <v>179</v>
      </c>
      <c r="AN1980" t="s">
        <v>907</v>
      </c>
      <c r="AO1980">
        <v>7147</v>
      </c>
      <c r="AQ1980">
        <v>442</v>
      </c>
      <c r="AR1980" s="29">
        <v>90</v>
      </c>
      <c r="AS1980">
        <v>17</v>
      </c>
    </row>
    <row r="1981" spans="13:45" x14ac:dyDescent="0.35">
      <c r="M1981"/>
      <c r="AC1981"/>
      <c r="AF1981">
        <v>457</v>
      </c>
      <c r="AG1981">
        <v>145051</v>
      </c>
      <c r="AH1981">
        <v>1794</v>
      </c>
      <c r="AI1981">
        <v>3</v>
      </c>
      <c r="AJ1981">
        <v>10</v>
      </c>
      <c r="AK1981">
        <v>280</v>
      </c>
      <c r="AM1981" s="23" t="s">
        <v>36</v>
      </c>
      <c r="AN1981" t="s">
        <v>44</v>
      </c>
      <c r="AO1981">
        <v>7148</v>
      </c>
      <c r="AQ1981">
        <v>337</v>
      </c>
      <c r="AR1981" s="29">
        <v>99</v>
      </c>
      <c r="AS1981">
        <v>52</v>
      </c>
    </row>
    <row r="1982" spans="13:45" x14ac:dyDescent="0.35">
      <c r="M1982"/>
      <c r="AC1982"/>
      <c r="AF1982">
        <v>457</v>
      </c>
      <c r="AG1982">
        <v>145051</v>
      </c>
      <c r="AH1982">
        <v>1794</v>
      </c>
      <c r="AI1982">
        <v>3</v>
      </c>
      <c r="AJ1982">
        <v>12</v>
      </c>
      <c r="AK1982">
        <v>280</v>
      </c>
      <c r="AM1982" s="23" t="s">
        <v>966</v>
      </c>
      <c r="AN1982" t="s">
        <v>967</v>
      </c>
      <c r="AO1982">
        <v>7149</v>
      </c>
      <c r="AQ1982">
        <v>522</v>
      </c>
      <c r="AR1982" s="29">
        <v>4000</v>
      </c>
      <c r="AS1982">
        <v>0</v>
      </c>
    </row>
    <row r="1983" spans="13:45" x14ac:dyDescent="0.35">
      <c r="M1983"/>
      <c r="AC1983"/>
      <c r="AF1983">
        <v>457</v>
      </c>
      <c r="AG1983">
        <v>145051</v>
      </c>
      <c r="AH1983">
        <v>1794</v>
      </c>
      <c r="AI1983">
        <v>3</v>
      </c>
      <c r="AJ1983">
        <v>12</v>
      </c>
      <c r="AK1983">
        <v>280</v>
      </c>
      <c r="AM1983" s="23" t="s">
        <v>968</v>
      </c>
      <c r="AN1983" t="s">
        <v>969</v>
      </c>
      <c r="AO1983">
        <v>7150</v>
      </c>
      <c r="AR1983" s="29">
        <v>5000</v>
      </c>
      <c r="AS1983">
        <v>0</v>
      </c>
    </row>
    <row r="1984" spans="13:45" x14ac:dyDescent="0.35">
      <c r="M1984"/>
      <c r="AC1984"/>
      <c r="AF1984">
        <v>457</v>
      </c>
      <c r="AG1984">
        <v>145051</v>
      </c>
      <c r="AH1984">
        <v>1794</v>
      </c>
      <c r="AI1984">
        <v>3</v>
      </c>
      <c r="AJ1984">
        <v>12</v>
      </c>
      <c r="AK1984">
        <v>280</v>
      </c>
      <c r="AM1984" s="23" t="s">
        <v>968</v>
      </c>
      <c r="AN1984" t="s">
        <v>969</v>
      </c>
      <c r="AO1984">
        <v>7151</v>
      </c>
      <c r="AR1984" s="29">
        <v>5000</v>
      </c>
      <c r="AS1984">
        <v>0</v>
      </c>
    </row>
    <row r="1985" spans="13:46" x14ac:dyDescent="0.35">
      <c r="M1985"/>
      <c r="AC1985"/>
      <c r="AF1985">
        <v>457</v>
      </c>
      <c r="AG1985">
        <v>145051</v>
      </c>
      <c r="AH1985">
        <v>1794</v>
      </c>
      <c r="AI1985">
        <v>3</v>
      </c>
      <c r="AJ1985">
        <v>12</v>
      </c>
      <c r="AK1985">
        <v>280</v>
      </c>
      <c r="AM1985" s="23" t="s">
        <v>968</v>
      </c>
      <c r="AN1985" t="s">
        <v>969</v>
      </c>
      <c r="AO1985">
        <v>7152</v>
      </c>
      <c r="AR1985" s="29">
        <v>5000</v>
      </c>
      <c r="AS1985">
        <v>0</v>
      </c>
    </row>
    <row r="1986" spans="13:46" x14ac:dyDescent="0.35">
      <c r="M1986"/>
      <c r="AC1986"/>
      <c r="AF1986">
        <v>457</v>
      </c>
      <c r="AG1986">
        <v>145051</v>
      </c>
      <c r="AH1986">
        <v>1794</v>
      </c>
      <c r="AI1986">
        <v>3</v>
      </c>
      <c r="AJ1986">
        <v>12</v>
      </c>
      <c r="AK1986">
        <v>280</v>
      </c>
      <c r="AM1986" s="23" t="s">
        <v>968</v>
      </c>
      <c r="AN1986" t="s">
        <v>969</v>
      </c>
      <c r="AO1986">
        <v>7153</v>
      </c>
      <c r="AR1986" s="29">
        <v>5000</v>
      </c>
      <c r="AS1986">
        <v>0</v>
      </c>
    </row>
    <row r="1987" spans="13:46" x14ac:dyDescent="0.35">
      <c r="M1987"/>
      <c r="AC1987"/>
      <c r="AF1987">
        <v>457</v>
      </c>
      <c r="AG1987">
        <v>145051</v>
      </c>
      <c r="AH1987">
        <v>1794</v>
      </c>
      <c r="AI1987">
        <v>3</v>
      </c>
      <c r="AJ1987">
        <v>12</v>
      </c>
      <c r="AK1987">
        <v>280</v>
      </c>
      <c r="AM1987" s="23" t="s">
        <v>968</v>
      </c>
      <c r="AN1987" t="s">
        <v>969</v>
      </c>
      <c r="AO1987">
        <v>7154</v>
      </c>
      <c r="AR1987" s="29">
        <v>5000</v>
      </c>
      <c r="AS1987">
        <v>0</v>
      </c>
    </row>
    <row r="1988" spans="13:46" x14ac:dyDescent="0.35">
      <c r="M1988"/>
      <c r="AC1988"/>
      <c r="AF1988">
        <v>457</v>
      </c>
      <c r="AG1988">
        <v>145051</v>
      </c>
      <c r="AH1988">
        <v>1794</v>
      </c>
      <c r="AI1988">
        <v>3</v>
      </c>
      <c r="AJ1988">
        <v>12</v>
      </c>
      <c r="AK1988">
        <v>280</v>
      </c>
      <c r="AM1988" s="23" t="s">
        <v>968</v>
      </c>
      <c r="AN1988" t="s">
        <v>969</v>
      </c>
      <c r="AO1988">
        <v>7155</v>
      </c>
      <c r="AR1988" s="29">
        <v>5000</v>
      </c>
      <c r="AS1988">
        <v>0</v>
      </c>
    </row>
    <row r="1989" spans="13:46" x14ac:dyDescent="0.35">
      <c r="M1989"/>
      <c r="AC1989"/>
      <c r="AF1989">
        <v>457</v>
      </c>
      <c r="AG1989">
        <v>145051</v>
      </c>
      <c r="AH1989">
        <v>1794</v>
      </c>
      <c r="AI1989">
        <v>3</v>
      </c>
      <c r="AJ1989">
        <v>12</v>
      </c>
      <c r="AK1989">
        <v>280</v>
      </c>
      <c r="AM1989" s="23" t="s">
        <v>968</v>
      </c>
      <c r="AN1989" t="s">
        <v>969</v>
      </c>
      <c r="AO1989">
        <v>7156</v>
      </c>
      <c r="AR1989" s="29">
        <v>7180</v>
      </c>
      <c r="AS1989">
        <v>30</v>
      </c>
    </row>
    <row r="1990" spans="13:46" x14ac:dyDescent="0.35">
      <c r="M1990"/>
      <c r="AC1990"/>
      <c r="AF1990">
        <v>457</v>
      </c>
      <c r="AG1990">
        <v>145051</v>
      </c>
      <c r="AH1990">
        <v>1794</v>
      </c>
      <c r="AI1990">
        <v>3</v>
      </c>
      <c r="AJ1990">
        <v>12</v>
      </c>
      <c r="AK1990">
        <v>280</v>
      </c>
      <c r="AM1990" t="s">
        <v>40</v>
      </c>
      <c r="AN1990" t="s">
        <v>50</v>
      </c>
      <c r="AO1990">
        <v>7167</v>
      </c>
      <c r="AR1990" s="29">
        <v>289</v>
      </c>
      <c r="AS1990">
        <v>52</v>
      </c>
    </row>
    <row r="1991" spans="13:46" x14ac:dyDescent="0.35">
      <c r="M1991"/>
      <c r="AC1991"/>
      <c r="AF1991">
        <v>457</v>
      </c>
      <c r="AG1991">
        <v>145051</v>
      </c>
      <c r="AH1991">
        <v>1794</v>
      </c>
      <c r="AI1991">
        <v>3</v>
      </c>
      <c r="AJ1991">
        <v>12</v>
      </c>
      <c r="AK1991">
        <v>280</v>
      </c>
      <c r="AM1991" t="s">
        <v>337</v>
      </c>
      <c r="AN1991" t="s">
        <v>199</v>
      </c>
      <c r="AO1991">
        <v>7168</v>
      </c>
      <c r="AR1991" s="29">
        <v>67</v>
      </c>
      <c r="AS1991">
        <v>18</v>
      </c>
    </row>
    <row r="1992" spans="13:46" x14ac:dyDescent="0.35">
      <c r="M1992"/>
      <c r="AC1992"/>
      <c r="AF1992">
        <v>457</v>
      </c>
      <c r="AG1992">
        <v>145051</v>
      </c>
      <c r="AH1992">
        <v>1794</v>
      </c>
      <c r="AI1992">
        <v>3</v>
      </c>
      <c r="AJ1992">
        <v>14</v>
      </c>
      <c r="AK1992">
        <v>281</v>
      </c>
      <c r="AM1992" t="s">
        <v>337</v>
      </c>
      <c r="AN1992" t="s">
        <v>199</v>
      </c>
      <c r="AO1992">
        <v>7169</v>
      </c>
      <c r="AR1992" s="29">
        <v>212</v>
      </c>
      <c r="AS1992">
        <v>82</v>
      </c>
    </row>
    <row r="1993" spans="13:46" x14ac:dyDescent="0.35">
      <c r="M1993"/>
      <c r="AC1993"/>
      <c r="AF1993">
        <v>457</v>
      </c>
      <c r="AG1993">
        <v>145051</v>
      </c>
      <c r="AH1993">
        <v>1794</v>
      </c>
      <c r="AI1993">
        <v>3</v>
      </c>
      <c r="AJ1993">
        <v>14</v>
      </c>
      <c r="AK1993">
        <v>281</v>
      </c>
      <c r="AM1993" s="23" t="s">
        <v>970</v>
      </c>
      <c r="AN1993" t="s">
        <v>971</v>
      </c>
      <c r="AO1993">
        <v>7171</v>
      </c>
      <c r="AR1993" s="29">
        <v>200</v>
      </c>
      <c r="AS1993">
        <v>31</v>
      </c>
    </row>
    <row r="1994" spans="13:46" x14ac:dyDescent="0.35">
      <c r="M1994"/>
      <c r="AC1994"/>
      <c r="AF1994">
        <v>457</v>
      </c>
      <c r="AG1994">
        <v>145051</v>
      </c>
      <c r="AH1994">
        <v>1794</v>
      </c>
      <c r="AI1994">
        <v>3</v>
      </c>
      <c r="AJ1994">
        <v>15</v>
      </c>
      <c r="AK1994">
        <v>281</v>
      </c>
      <c r="AM1994" t="s">
        <v>337</v>
      </c>
      <c r="AN1994" t="s">
        <v>199</v>
      </c>
      <c r="AO1994">
        <v>7170</v>
      </c>
      <c r="AR1994" s="29">
        <v>207</v>
      </c>
      <c r="AS1994">
        <v>93</v>
      </c>
    </row>
    <row r="1995" spans="13:46" x14ac:dyDescent="0.35">
      <c r="M1995"/>
      <c r="AC1995"/>
      <c r="AF1995">
        <v>457</v>
      </c>
      <c r="AG1995">
        <v>145055</v>
      </c>
      <c r="AH1995">
        <v>1794</v>
      </c>
      <c r="AI1995">
        <v>3</v>
      </c>
      <c r="AJ1995">
        <v>15</v>
      </c>
      <c r="AK1995">
        <v>281</v>
      </c>
      <c r="AM1995" s="23" t="s">
        <v>972</v>
      </c>
      <c r="AO1995">
        <v>7179</v>
      </c>
      <c r="AR1995" s="29">
        <v>180</v>
      </c>
      <c r="AS1995">
        <v>0</v>
      </c>
    </row>
    <row r="1996" spans="13:46" x14ac:dyDescent="0.35">
      <c r="M1996"/>
      <c r="AC1996"/>
      <c r="AF1996">
        <v>457</v>
      </c>
      <c r="AG1996">
        <v>145055</v>
      </c>
      <c r="AH1996">
        <v>1794</v>
      </c>
      <c r="AI1996">
        <v>3</v>
      </c>
      <c r="AJ1996">
        <v>15</v>
      </c>
      <c r="AK1996">
        <v>281</v>
      </c>
      <c r="AM1996" s="23" t="s">
        <v>970</v>
      </c>
      <c r="AN1996" t="s">
        <v>971</v>
      </c>
      <c r="AO1996">
        <v>7188</v>
      </c>
      <c r="AR1996" s="29">
        <v>61</v>
      </c>
      <c r="AS1996">
        <v>62</v>
      </c>
      <c r="AT1996" s="39"/>
    </row>
    <row r="1997" spans="13:46" x14ac:dyDescent="0.35">
      <c r="M1997"/>
      <c r="AC1997"/>
      <c r="AF1997">
        <v>457</v>
      </c>
      <c r="AG1997">
        <v>145055</v>
      </c>
      <c r="AH1997">
        <v>1794</v>
      </c>
      <c r="AI1997">
        <v>3</v>
      </c>
      <c r="AJ1997">
        <v>15</v>
      </c>
      <c r="AK1997">
        <v>281</v>
      </c>
      <c r="AM1997" s="23" t="s">
        <v>133</v>
      </c>
      <c r="AN1997" t="s">
        <v>973</v>
      </c>
      <c r="AO1997">
        <v>7182</v>
      </c>
      <c r="AR1997" s="29">
        <v>69</v>
      </c>
      <c r="AS1997">
        <v>71</v>
      </c>
    </row>
    <row r="1998" spans="13:46" x14ac:dyDescent="0.35">
      <c r="M1998"/>
      <c r="AC1998"/>
      <c r="AF1998">
        <v>457</v>
      </c>
      <c r="AG1998">
        <v>145055</v>
      </c>
      <c r="AH1998">
        <v>1794</v>
      </c>
      <c r="AI1998">
        <v>3</v>
      </c>
      <c r="AJ1998">
        <v>15</v>
      </c>
      <c r="AK1998">
        <v>281</v>
      </c>
      <c r="AM1998" t="s">
        <v>85</v>
      </c>
      <c r="AN1998" t="s">
        <v>611</v>
      </c>
      <c r="AO1998">
        <v>7183</v>
      </c>
      <c r="AR1998" s="29">
        <v>8</v>
      </c>
      <c r="AS1998">
        <v>3</v>
      </c>
    </row>
    <row r="1999" spans="13:46" x14ac:dyDescent="0.35">
      <c r="M1999"/>
      <c r="AC1999"/>
      <c r="AF1999">
        <v>457</v>
      </c>
      <c r="AG1999">
        <v>145055</v>
      </c>
      <c r="AH1999">
        <v>1794</v>
      </c>
      <c r="AI1999">
        <v>3</v>
      </c>
      <c r="AJ1999">
        <v>15</v>
      </c>
      <c r="AK1999">
        <v>281</v>
      </c>
      <c r="AM1999" s="23" t="s">
        <v>284</v>
      </c>
      <c r="AN1999" t="s">
        <v>31</v>
      </c>
      <c r="AO1999">
        <v>7184</v>
      </c>
      <c r="AR1999" s="29">
        <v>6301</v>
      </c>
      <c r="AS1999">
        <v>55</v>
      </c>
    </row>
    <row r="2000" spans="13:46" x14ac:dyDescent="0.35">
      <c r="M2000"/>
      <c r="AC2000"/>
      <c r="AF2000">
        <v>457</v>
      </c>
      <c r="AG2000">
        <v>145055</v>
      </c>
      <c r="AH2000">
        <v>1794</v>
      </c>
      <c r="AI2000">
        <v>3</v>
      </c>
      <c r="AJ2000">
        <v>15</v>
      </c>
      <c r="AK2000">
        <v>281</v>
      </c>
      <c r="AM2000" t="s">
        <v>228</v>
      </c>
      <c r="AN2000" t="s">
        <v>271</v>
      </c>
      <c r="AO2000">
        <v>7185</v>
      </c>
      <c r="AR2000" s="29">
        <v>15</v>
      </c>
      <c r="AS2000">
        <v>6</v>
      </c>
    </row>
    <row r="2001" spans="13:46" x14ac:dyDescent="0.35">
      <c r="M2001"/>
      <c r="AC2001"/>
      <c r="AF2001">
        <v>457</v>
      </c>
      <c r="AG2001">
        <v>145055</v>
      </c>
      <c r="AH2001">
        <v>1794</v>
      </c>
      <c r="AI2001">
        <v>3</v>
      </c>
      <c r="AJ2001">
        <v>15</v>
      </c>
      <c r="AK2001">
        <v>281</v>
      </c>
      <c r="AM2001" s="23" t="s">
        <v>974</v>
      </c>
      <c r="AN2001" t="s">
        <v>834</v>
      </c>
      <c r="AO2001">
        <v>7186</v>
      </c>
      <c r="AR2001" s="29">
        <v>38</v>
      </c>
      <c r="AS2001">
        <v>0</v>
      </c>
    </row>
    <row r="2002" spans="13:46" x14ac:dyDescent="0.35">
      <c r="M2002"/>
      <c r="AC2002"/>
      <c r="AF2002">
        <v>457</v>
      </c>
      <c r="AG2002">
        <v>145055</v>
      </c>
      <c r="AH2002">
        <v>1794</v>
      </c>
      <c r="AI2002">
        <v>3</v>
      </c>
      <c r="AJ2002">
        <v>15</v>
      </c>
      <c r="AK2002">
        <v>281</v>
      </c>
      <c r="AM2002" s="23" t="s">
        <v>954</v>
      </c>
      <c r="AN2002" t="s">
        <v>955</v>
      </c>
      <c r="AO2002">
        <v>7187</v>
      </c>
      <c r="AR2002" s="29">
        <v>4077</v>
      </c>
      <c r="AS2002">
        <v>69</v>
      </c>
    </row>
    <row r="2003" spans="13:46" x14ac:dyDescent="0.35">
      <c r="M2003"/>
      <c r="AC2003"/>
      <c r="AF2003">
        <v>457</v>
      </c>
      <c r="AG2003">
        <v>145055</v>
      </c>
      <c r="AH2003">
        <v>1794</v>
      </c>
      <c r="AI2003">
        <v>3</v>
      </c>
      <c r="AJ2003">
        <v>15</v>
      </c>
      <c r="AK2003">
        <v>281</v>
      </c>
      <c r="AM2003" s="23" t="s">
        <v>179</v>
      </c>
      <c r="AN2003" t="s">
        <v>952</v>
      </c>
      <c r="AO2003">
        <v>7194</v>
      </c>
      <c r="AQ2003">
        <v>378</v>
      </c>
      <c r="AR2003" s="29">
        <v>511</v>
      </c>
      <c r="AS2003">
        <v>39</v>
      </c>
    </row>
    <row r="2004" spans="13:46" x14ac:dyDescent="0.35">
      <c r="M2004"/>
      <c r="AC2004"/>
      <c r="AF2004">
        <v>457</v>
      </c>
      <c r="AG2004">
        <v>145055</v>
      </c>
      <c r="AH2004">
        <v>1794</v>
      </c>
      <c r="AI2004">
        <v>3</v>
      </c>
      <c r="AJ2004">
        <v>15</v>
      </c>
      <c r="AK2004">
        <v>281</v>
      </c>
      <c r="AM2004" s="23" t="s">
        <v>27</v>
      </c>
      <c r="AN2004" t="s">
        <v>685</v>
      </c>
      <c r="AO2004">
        <v>7195</v>
      </c>
      <c r="AQ2004">
        <v>94</v>
      </c>
      <c r="AR2004" s="29">
        <v>144</v>
      </c>
      <c r="AS2004">
        <v>0</v>
      </c>
    </row>
    <row r="2005" spans="13:46" x14ac:dyDescent="0.35">
      <c r="M2005"/>
      <c r="AC2005"/>
      <c r="AF2005">
        <v>457</v>
      </c>
      <c r="AG2005">
        <v>145055</v>
      </c>
      <c r="AH2005">
        <v>1794</v>
      </c>
      <c r="AI2005">
        <v>4</v>
      </c>
      <c r="AJ2005">
        <v>1</v>
      </c>
      <c r="AK2005">
        <v>283</v>
      </c>
      <c r="AM2005" s="23" t="s">
        <v>162</v>
      </c>
      <c r="AN2005" t="s">
        <v>163</v>
      </c>
      <c r="AO2005">
        <v>7196</v>
      </c>
      <c r="AQ2005">
        <v>232</v>
      </c>
      <c r="AR2005" s="29">
        <v>318</v>
      </c>
      <c r="AS2005">
        <v>20</v>
      </c>
    </row>
    <row r="2006" spans="13:46" x14ac:dyDescent="0.35">
      <c r="M2006"/>
      <c r="AC2006"/>
      <c r="AF2006">
        <v>457</v>
      </c>
      <c r="AG2006">
        <v>145055</v>
      </c>
      <c r="AH2006">
        <v>1794</v>
      </c>
      <c r="AI2006">
        <v>4</v>
      </c>
      <c r="AJ2006">
        <v>1</v>
      </c>
      <c r="AK2006">
        <v>283</v>
      </c>
      <c r="AL2006" t="s">
        <v>23</v>
      </c>
      <c r="AM2006" s="23" t="s">
        <v>330</v>
      </c>
      <c r="AN2006" t="s">
        <v>975</v>
      </c>
      <c r="AO2006">
        <v>7200</v>
      </c>
      <c r="AQ2006">
        <v>457</v>
      </c>
      <c r="AR2006" s="29">
        <v>733</v>
      </c>
      <c r="AS2006">
        <v>55</v>
      </c>
    </row>
    <row r="2007" spans="13:46" x14ac:dyDescent="0.35">
      <c r="M2007"/>
      <c r="AC2007"/>
      <c r="AF2007">
        <v>457</v>
      </c>
      <c r="AG2007">
        <v>145055</v>
      </c>
      <c r="AH2007">
        <v>1794</v>
      </c>
      <c r="AI2007">
        <v>4</v>
      </c>
      <c r="AJ2007">
        <v>1</v>
      </c>
      <c r="AK2007">
        <v>283</v>
      </c>
      <c r="AM2007" s="23" t="s">
        <v>40</v>
      </c>
      <c r="AN2007" t="s">
        <v>41</v>
      </c>
      <c r="AO2007">
        <v>7201</v>
      </c>
      <c r="AR2007" s="29">
        <v>12</v>
      </c>
      <c r="AS2007">
        <v>42</v>
      </c>
    </row>
    <row r="2008" spans="13:46" x14ac:dyDescent="0.35">
      <c r="M2008"/>
      <c r="AC2008"/>
      <c r="AF2008">
        <v>457</v>
      </c>
      <c r="AG2008">
        <v>145055</v>
      </c>
      <c r="AH2008">
        <v>1794</v>
      </c>
      <c r="AI2008">
        <v>4</v>
      </c>
      <c r="AJ2008">
        <v>2</v>
      </c>
      <c r="AK2008">
        <v>283</v>
      </c>
      <c r="AM2008" s="23" t="s">
        <v>151</v>
      </c>
      <c r="AN2008" t="s">
        <v>475</v>
      </c>
      <c r="AO2008">
        <v>7208</v>
      </c>
      <c r="AQ2008">
        <v>131</v>
      </c>
      <c r="AR2008" s="29">
        <v>166</v>
      </c>
      <c r="AS2008">
        <v>58</v>
      </c>
      <c r="AT2008" s="39"/>
    </row>
    <row r="2009" spans="13:46" x14ac:dyDescent="0.35">
      <c r="M2009"/>
      <c r="AC2009"/>
      <c r="AF2009">
        <v>458</v>
      </c>
      <c r="AG2009">
        <v>145100</v>
      </c>
      <c r="AH2009">
        <v>1794</v>
      </c>
      <c r="AI2009">
        <v>4</v>
      </c>
      <c r="AJ2009">
        <v>2</v>
      </c>
      <c r="AK2009">
        <v>283</v>
      </c>
      <c r="AM2009" s="23" t="s">
        <v>26</v>
      </c>
      <c r="AN2009" t="s">
        <v>976</v>
      </c>
      <c r="AO2009">
        <v>7219</v>
      </c>
      <c r="AQ2009">
        <v>519</v>
      </c>
      <c r="AR2009" s="29">
        <v>48</v>
      </c>
      <c r="AS2009">
        <v>25</v>
      </c>
    </row>
    <row r="2010" spans="13:46" x14ac:dyDescent="0.35">
      <c r="M2010"/>
      <c r="AC2010"/>
      <c r="AF2010">
        <v>458</v>
      </c>
      <c r="AG2010">
        <v>145100</v>
      </c>
      <c r="AH2010">
        <v>1794</v>
      </c>
      <c r="AI2010">
        <v>4</v>
      </c>
      <c r="AJ2010">
        <v>4</v>
      </c>
      <c r="AK2010">
        <v>283</v>
      </c>
      <c r="AM2010" s="23" t="s">
        <v>151</v>
      </c>
      <c r="AN2010" t="s">
        <v>475</v>
      </c>
      <c r="AO2010">
        <v>7209</v>
      </c>
      <c r="AQ2010">
        <v>131</v>
      </c>
      <c r="AR2010" s="29">
        <v>54</v>
      </c>
      <c r="AS2010">
        <v>43</v>
      </c>
    </row>
    <row r="2011" spans="13:46" x14ac:dyDescent="0.35">
      <c r="M2011"/>
      <c r="AC2011"/>
      <c r="AF2011">
        <v>458</v>
      </c>
      <c r="AG2011">
        <v>145100</v>
      </c>
      <c r="AH2011">
        <v>1794</v>
      </c>
      <c r="AI2011">
        <v>4</v>
      </c>
      <c r="AJ2011">
        <v>15</v>
      </c>
      <c r="AK2011">
        <v>284</v>
      </c>
      <c r="AM2011" s="23" t="s">
        <v>27</v>
      </c>
      <c r="AN2011" t="s">
        <v>873</v>
      </c>
      <c r="AO2011">
        <v>7220</v>
      </c>
      <c r="AQ2011">
        <v>247</v>
      </c>
      <c r="AR2011" s="29">
        <v>373</v>
      </c>
      <c r="AS2011">
        <v>24</v>
      </c>
    </row>
    <row r="2012" spans="13:46" x14ac:dyDescent="0.35">
      <c r="M2012"/>
      <c r="AC2012"/>
      <c r="AF2012">
        <v>458</v>
      </c>
      <c r="AG2012">
        <v>145100</v>
      </c>
      <c r="AH2012">
        <v>1794</v>
      </c>
      <c r="AI2012">
        <v>4</v>
      </c>
      <c r="AJ2012">
        <v>4</v>
      </c>
      <c r="AK2012">
        <v>283</v>
      </c>
      <c r="AM2012" s="23" t="s">
        <v>33</v>
      </c>
      <c r="AN2012" t="s">
        <v>559</v>
      </c>
      <c r="AO2012">
        <v>7223</v>
      </c>
      <c r="AQ2012">
        <v>247</v>
      </c>
      <c r="AR2012" s="29">
        <v>291</v>
      </c>
      <c r="AS2012">
        <v>15</v>
      </c>
    </row>
    <row r="2013" spans="13:46" x14ac:dyDescent="0.35">
      <c r="M2013"/>
      <c r="AC2013"/>
      <c r="AF2013">
        <v>458</v>
      </c>
      <c r="AG2013">
        <v>145100</v>
      </c>
      <c r="AH2013">
        <v>1794</v>
      </c>
      <c r="AI2013">
        <v>4</v>
      </c>
      <c r="AJ2013">
        <v>16</v>
      </c>
      <c r="AK2013">
        <v>284</v>
      </c>
      <c r="AM2013" s="23" t="s">
        <v>27</v>
      </c>
      <c r="AN2013" t="s">
        <v>977</v>
      </c>
      <c r="AO2013">
        <v>7230</v>
      </c>
      <c r="AQ2013">
        <v>247</v>
      </c>
      <c r="AR2013" s="29">
        <v>79</v>
      </c>
      <c r="AS2013">
        <v>19</v>
      </c>
    </row>
    <row r="2014" spans="13:46" x14ac:dyDescent="0.35">
      <c r="M2014"/>
      <c r="AC2014"/>
      <c r="AF2014">
        <v>458</v>
      </c>
      <c r="AG2014">
        <v>145100</v>
      </c>
      <c r="AH2014">
        <v>1794</v>
      </c>
      <c r="AI2014">
        <v>4</v>
      </c>
      <c r="AJ2014">
        <v>18</v>
      </c>
      <c r="AK2014">
        <v>284</v>
      </c>
      <c r="AM2014" s="23" t="s">
        <v>736</v>
      </c>
      <c r="AN2014" t="s">
        <v>363</v>
      </c>
      <c r="AO2014">
        <v>7231</v>
      </c>
      <c r="AQ2014">
        <v>467</v>
      </c>
      <c r="AR2014" s="29">
        <v>226</v>
      </c>
      <c r="AS2014">
        <v>27</v>
      </c>
    </row>
    <row r="2015" spans="13:46" x14ac:dyDescent="0.35">
      <c r="M2015"/>
      <c r="AC2015"/>
      <c r="AF2015">
        <v>458</v>
      </c>
      <c r="AG2015">
        <v>145100</v>
      </c>
      <c r="AH2015">
        <v>1794</v>
      </c>
      <c r="AI2015">
        <v>4</v>
      </c>
      <c r="AJ2015">
        <v>23</v>
      </c>
      <c r="AK2015">
        <v>285</v>
      </c>
      <c r="AM2015" t="s">
        <v>312</v>
      </c>
      <c r="AN2015" t="s">
        <v>293</v>
      </c>
      <c r="AO2015">
        <v>7232</v>
      </c>
      <c r="AQ2015">
        <v>414</v>
      </c>
      <c r="AR2015" s="29">
        <v>372</v>
      </c>
      <c r="AS2015">
        <v>30</v>
      </c>
    </row>
    <row r="2016" spans="13:46" x14ac:dyDescent="0.35">
      <c r="M2016"/>
      <c r="AC2016"/>
      <c r="AF2016">
        <v>458</v>
      </c>
      <c r="AG2016">
        <v>145100</v>
      </c>
      <c r="AH2016">
        <v>1794</v>
      </c>
      <c r="AI2016">
        <v>4</v>
      </c>
      <c r="AJ2016">
        <v>23</v>
      </c>
      <c r="AK2016">
        <v>285</v>
      </c>
      <c r="AM2016" s="23" t="s">
        <v>33</v>
      </c>
      <c r="AN2016" t="s">
        <v>743</v>
      </c>
      <c r="AO2016">
        <v>7239</v>
      </c>
      <c r="AQ2016">
        <v>369</v>
      </c>
      <c r="AR2016" s="29">
        <v>21</v>
      </c>
      <c r="AS2016">
        <v>97</v>
      </c>
    </row>
    <row r="2017" spans="13:45" x14ac:dyDescent="0.35">
      <c r="M2017"/>
      <c r="AC2017"/>
      <c r="AF2017">
        <v>458</v>
      </c>
      <c r="AG2017">
        <v>145100</v>
      </c>
      <c r="AH2017">
        <v>1794</v>
      </c>
      <c r="AI2017">
        <v>4</v>
      </c>
      <c r="AJ2017">
        <v>23</v>
      </c>
      <c r="AK2017">
        <v>285</v>
      </c>
      <c r="AM2017" s="23" t="s">
        <v>104</v>
      </c>
      <c r="AN2017" t="s">
        <v>577</v>
      </c>
      <c r="AO2017">
        <v>7241</v>
      </c>
      <c r="AQ2017">
        <v>369</v>
      </c>
      <c r="AR2017" s="29">
        <v>289</v>
      </c>
      <c r="AS2017">
        <v>34</v>
      </c>
    </row>
    <row r="2018" spans="13:45" x14ac:dyDescent="0.35">
      <c r="M2018"/>
      <c r="AC2018"/>
      <c r="AF2018">
        <v>458</v>
      </c>
      <c r="AG2018">
        <v>145100</v>
      </c>
      <c r="AH2018">
        <v>1794</v>
      </c>
      <c r="AI2018">
        <v>4</v>
      </c>
      <c r="AJ2018">
        <v>29</v>
      </c>
      <c r="AK2018">
        <v>285</v>
      </c>
      <c r="AM2018" s="23" t="s">
        <v>27</v>
      </c>
      <c r="AN2018" t="s">
        <v>381</v>
      </c>
      <c r="AO2018">
        <v>7242</v>
      </c>
      <c r="AQ2018">
        <v>369</v>
      </c>
      <c r="AR2018" s="29">
        <v>530</v>
      </c>
      <c r="AS2018">
        <v>38</v>
      </c>
    </row>
    <row r="2019" spans="13:45" x14ac:dyDescent="0.35">
      <c r="M2019"/>
      <c r="AC2019"/>
      <c r="AF2019">
        <v>458</v>
      </c>
      <c r="AG2019">
        <v>145100</v>
      </c>
      <c r="AH2019">
        <v>1794</v>
      </c>
      <c r="AI2019">
        <v>4</v>
      </c>
      <c r="AJ2019">
        <v>29</v>
      </c>
      <c r="AK2019">
        <v>285</v>
      </c>
      <c r="AM2019" s="23" t="s">
        <v>26</v>
      </c>
      <c r="AN2019" t="s">
        <v>923</v>
      </c>
      <c r="AO2019">
        <v>7245</v>
      </c>
      <c r="AQ2019">
        <v>483</v>
      </c>
      <c r="AR2019" s="29">
        <v>702</v>
      </c>
      <c r="AS2019">
        <v>76</v>
      </c>
    </row>
    <row r="2020" spans="13:45" x14ac:dyDescent="0.35">
      <c r="M2020"/>
      <c r="AC2020"/>
      <c r="AF2020">
        <v>458</v>
      </c>
      <c r="AG2020">
        <v>145100</v>
      </c>
      <c r="AH2020">
        <v>1794</v>
      </c>
      <c r="AI2020">
        <v>4</v>
      </c>
      <c r="AJ2020">
        <v>29</v>
      </c>
      <c r="AK2020">
        <v>285</v>
      </c>
      <c r="AL2020" t="s">
        <v>23</v>
      </c>
      <c r="AM2020" t="s">
        <v>85</v>
      </c>
      <c r="AN2020" t="s">
        <v>611</v>
      </c>
      <c r="AO2020">
        <v>7246</v>
      </c>
      <c r="AQ2020">
        <v>483</v>
      </c>
      <c r="AR2020" s="29">
        <v>4</v>
      </c>
      <c r="AS2020">
        <v>42</v>
      </c>
    </row>
    <row r="2021" spans="13:45" x14ac:dyDescent="0.35">
      <c r="M2021"/>
      <c r="AC2021"/>
      <c r="AF2021">
        <v>458</v>
      </c>
      <c r="AG2021">
        <v>145100</v>
      </c>
      <c r="AH2021">
        <v>1794</v>
      </c>
      <c r="AI2021">
        <v>4</v>
      </c>
      <c r="AJ2021">
        <v>29</v>
      </c>
      <c r="AK2021">
        <v>285</v>
      </c>
      <c r="AM2021" s="23" t="s">
        <v>133</v>
      </c>
      <c r="AN2021" t="s">
        <v>978</v>
      </c>
      <c r="AO2021">
        <v>7251</v>
      </c>
      <c r="AQ2021">
        <v>483</v>
      </c>
      <c r="AR2021" s="29">
        <v>411</v>
      </c>
      <c r="AS2021">
        <v>13</v>
      </c>
    </row>
    <row r="2022" spans="13:45" x14ac:dyDescent="0.35">
      <c r="M2022"/>
      <c r="AC2022"/>
      <c r="AF2022">
        <v>458</v>
      </c>
      <c r="AG2022">
        <v>145100</v>
      </c>
      <c r="AH2022">
        <v>1794</v>
      </c>
      <c r="AI2022">
        <v>4</v>
      </c>
      <c r="AJ2022">
        <v>29</v>
      </c>
      <c r="AK2022">
        <v>285</v>
      </c>
      <c r="AM2022" s="23" t="s">
        <v>465</v>
      </c>
      <c r="AN2022" t="s">
        <v>728</v>
      </c>
      <c r="AO2022">
        <v>7264</v>
      </c>
      <c r="AQ2022">
        <v>510</v>
      </c>
      <c r="AR2022" s="29">
        <v>1085</v>
      </c>
      <c r="AS2022">
        <v>61</v>
      </c>
    </row>
    <row r="2023" spans="13:45" x14ac:dyDescent="0.35">
      <c r="M2023"/>
      <c r="AC2023"/>
      <c r="AF2023">
        <v>458</v>
      </c>
      <c r="AG2023">
        <v>145100</v>
      </c>
      <c r="AH2023">
        <v>1794</v>
      </c>
      <c r="AI2023">
        <v>5</v>
      </c>
      <c r="AJ2023">
        <v>2</v>
      </c>
      <c r="AK2023">
        <v>285</v>
      </c>
      <c r="AM2023" s="23" t="s">
        <v>27</v>
      </c>
      <c r="AN2023" t="s">
        <v>979</v>
      </c>
      <c r="AO2023">
        <v>7268</v>
      </c>
      <c r="AQ2023">
        <v>531</v>
      </c>
      <c r="AR2023" s="29">
        <v>62</v>
      </c>
      <c r="AS2023">
        <v>28</v>
      </c>
    </row>
    <row r="2024" spans="13:45" x14ac:dyDescent="0.35">
      <c r="M2024"/>
      <c r="AC2024"/>
      <c r="AF2024">
        <v>458</v>
      </c>
      <c r="AG2024">
        <v>145100</v>
      </c>
      <c r="AH2024">
        <v>1794</v>
      </c>
      <c r="AI2024">
        <v>5</v>
      </c>
      <c r="AJ2024">
        <v>5</v>
      </c>
      <c r="AK2024">
        <v>286</v>
      </c>
      <c r="AM2024" s="23" t="s">
        <v>40</v>
      </c>
      <c r="AN2024" t="s">
        <v>41</v>
      </c>
      <c r="AO2024">
        <v>7278</v>
      </c>
      <c r="AQ2024">
        <v>478</v>
      </c>
      <c r="AR2024" s="29">
        <v>56</v>
      </c>
      <c r="AS2024">
        <v>12</v>
      </c>
    </row>
    <row r="2025" spans="13:45" x14ac:dyDescent="0.35">
      <c r="M2025"/>
      <c r="AC2025"/>
      <c r="AF2025">
        <v>458</v>
      </c>
      <c r="AG2025">
        <v>145100</v>
      </c>
      <c r="AH2025">
        <v>1794</v>
      </c>
      <c r="AI2025">
        <v>5</v>
      </c>
      <c r="AJ2025">
        <v>6</v>
      </c>
      <c r="AK2025">
        <v>287</v>
      </c>
      <c r="AM2025" s="23" t="s">
        <v>261</v>
      </c>
      <c r="AN2025" t="s">
        <v>980</v>
      </c>
      <c r="AO2025">
        <v>7293</v>
      </c>
      <c r="AQ2025">
        <v>533</v>
      </c>
      <c r="AR2025" s="29">
        <v>292</v>
      </c>
      <c r="AS2025">
        <v>81</v>
      </c>
    </row>
    <row r="2026" spans="13:45" x14ac:dyDescent="0.35">
      <c r="M2026"/>
      <c r="AC2026"/>
      <c r="AF2026">
        <v>458</v>
      </c>
      <c r="AG2026">
        <v>145100</v>
      </c>
      <c r="AH2026">
        <v>1794</v>
      </c>
      <c r="AI2026">
        <v>5</v>
      </c>
      <c r="AJ2026">
        <v>8</v>
      </c>
      <c r="AK2026">
        <v>287</v>
      </c>
      <c r="AM2026" s="23" t="s">
        <v>332</v>
      </c>
      <c r="AN2026" t="s">
        <v>935</v>
      </c>
      <c r="AO2026">
        <v>7294</v>
      </c>
      <c r="AQ2026">
        <v>533</v>
      </c>
      <c r="AR2026" s="29">
        <v>470</v>
      </c>
      <c r="AS2026">
        <v>16</v>
      </c>
    </row>
    <row r="2027" spans="13:45" x14ac:dyDescent="0.35">
      <c r="M2027"/>
      <c r="AC2027"/>
      <c r="AF2027">
        <v>458</v>
      </c>
      <c r="AG2027">
        <v>145100</v>
      </c>
      <c r="AH2027">
        <v>1794</v>
      </c>
      <c r="AI2027">
        <v>5</v>
      </c>
      <c r="AJ2027">
        <v>14</v>
      </c>
      <c r="AK2027">
        <v>288</v>
      </c>
      <c r="AM2027" s="23" t="s">
        <v>179</v>
      </c>
      <c r="AN2027" t="s">
        <v>981</v>
      </c>
      <c r="AO2027">
        <v>7295</v>
      </c>
      <c r="AQ2027">
        <v>533</v>
      </c>
      <c r="AR2027" s="29">
        <v>136</v>
      </c>
      <c r="AS2027">
        <v>56</v>
      </c>
    </row>
    <row r="2028" spans="13:45" x14ac:dyDescent="0.35">
      <c r="M2028"/>
      <c r="AC2028"/>
      <c r="AF2028">
        <v>458</v>
      </c>
      <c r="AG2028">
        <v>145103</v>
      </c>
      <c r="AH2028">
        <v>1794</v>
      </c>
      <c r="AI2028">
        <v>5</v>
      </c>
      <c r="AJ2028">
        <v>14</v>
      </c>
      <c r="AK2028">
        <v>288</v>
      </c>
      <c r="AM2028" s="23" t="s">
        <v>982</v>
      </c>
      <c r="AN2028" t="s">
        <v>983</v>
      </c>
      <c r="AO2028">
        <v>7299</v>
      </c>
      <c r="AQ2028">
        <v>534</v>
      </c>
      <c r="AR2028" s="29">
        <v>120</v>
      </c>
      <c r="AS2028">
        <v>82</v>
      </c>
    </row>
    <row r="2029" spans="13:45" x14ac:dyDescent="0.35">
      <c r="M2029"/>
      <c r="AC2029"/>
      <c r="AF2029">
        <v>458</v>
      </c>
      <c r="AG2029">
        <v>145103</v>
      </c>
      <c r="AH2029">
        <v>1794</v>
      </c>
      <c r="AI2029">
        <v>5</v>
      </c>
      <c r="AJ2029">
        <v>14</v>
      </c>
      <c r="AK2029">
        <v>288</v>
      </c>
      <c r="AM2029" s="23" t="s">
        <v>465</v>
      </c>
      <c r="AN2029" t="s">
        <v>728</v>
      </c>
      <c r="AO2029">
        <v>7300</v>
      </c>
      <c r="AQ2029">
        <v>510</v>
      </c>
      <c r="AR2029" s="29">
        <v>127</v>
      </c>
      <c r="AS2029">
        <v>26</v>
      </c>
    </row>
    <row r="2030" spans="13:45" x14ac:dyDescent="0.35">
      <c r="M2030"/>
      <c r="AC2030"/>
      <c r="AF2030">
        <v>458</v>
      </c>
      <c r="AG2030">
        <v>145103</v>
      </c>
      <c r="AH2030">
        <v>1794</v>
      </c>
      <c r="AI2030">
        <v>5</v>
      </c>
      <c r="AJ2030">
        <v>16</v>
      </c>
      <c r="AK2030">
        <v>289</v>
      </c>
      <c r="AM2030" t="s">
        <v>85</v>
      </c>
      <c r="AN2030" t="s">
        <v>611</v>
      </c>
      <c r="AO2030">
        <v>7310</v>
      </c>
      <c r="AQ2030">
        <v>257</v>
      </c>
      <c r="AR2030" s="29">
        <v>14</v>
      </c>
      <c r="AS2030">
        <v>3</v>
      </c>
    </row>
    <row r="2031" spans="13:45" x14ac:dyDescent="0.35">
      <c r="M2031"/>
      <c r="AC2031"/>
      <c r="AF2031">
        <v>458</v>
      </c>
      <c r="AG2031">
        <v>145103</v>
      </c>
      <c r="AH2031">
        <v>1794</v>
      </c>
      <c r="AI2031">
        <v>5</v>
      </c>
      <c r="AJ2031">
        <v>16</v>
      </c>
      <c r="AK2031">
        <v>289</v>
      </c>
      <c r="AM2031" s="23" t="s">
        <v>26</v>
      </c>
      <c r="AN2031" t="s">
        <v>923</v>
      </c>
      <c r="AO2031">
        <v>7307</v>
      </c>
      <c r="AQ2031">
        <v>483</v>
      </c>
      <c r="AR2031" s="29">
        <v>527</v>
      </c>
      <c r="AS2031">
        <v>0</v>
      </c>
    </row>
    <row r="2032" spans="13:45" x14ac:dyDescent="0.35">
      <c r="M2032"/>
      <c r="AC2032"/>
      <c r="AF2032">
        <v>458</v>
      </c>
      <c r="AG2032">
        <v>145103</v>
      </c>
      <c r="AH2032">
        <v>1794</v>
      </c>
      <c r="AI2032">
        <v>5</v>
      </c>
      <c r="AJ2032">
        <v>16</v>
      </c>
      <c r="AK2032">
        <v>289</v>
      </c>
      <c r="AM2032" s="23" t="s">
        <v>984</v>
      </c>
      <c r="AN2032" t="s">
        <v>985</v>
      </c>
      <c r="AO2032">
        <v>7322</v>
      </c>
      <c r="AQ2032">
        <v>537</v>
      </c>
      <c r="AR2032" s="29">
        <v>66</v>
      </c>
      <c r="AS2032">
        <v>72</v>
      </c>
    </row>
    <row r="2033" spans="13:46" x14ac:dyDescent="0.35">
      <c r="M2033"/>
      <c r="AC2033"/>
      <c r="AF2033">
        <v>458</v>
      </c>
      <c r="AG2033">
        <v>145103</v>
      </c>
      <c r="AH2033">
        <v>1794</v>
      </c>
      <c r="AI2033">
        <v>5</v>
      </c>
      <c r="AJ2033">
        <v>21</v>
      </c>
      <c r="AK2033">
        <v>289</v>
      </c>
      <c r="AM2033" s="23" t="s">
        <v>151</v>
      </c>
      <c r="AN2033" t="s">
        <v>986</v>
      </c>
      <c r="AO2033">
        <v>7323</v>
      </c>
      <c r="AQ2033">
        <v>537</v>
      </c>
      <c r="AR2033" s="29">
        <v>6229</v>
      </c>
      <c r="AS2033">
        <v>67</v>
      </c>
    </row>
    <row r="2034" spans="13:46" x14ac:dyDescent="0.35">
      <c r="M2034"/>
      <c r="AC2034"/>
      <c r="AF2034">
        <v>458</v>
      </c>
      <c r="AG2034">
        <v>145103</v>
      </c>
      <c r="AH2034">
        <v>1794</v>
      </c>
      <c r="AI2034">
        <v>5</v>
      </c>
      <c r="AJ2034">
        <v>26</v>
      </c>
      <c r="AK2034">
        <v>290</v>
      </c>
      <c r="AM2034" s="23" t="s">
        <v>30</v>
      </c>
      <c r="AN2034" t="s">
        <v>987</v>
      </c>
      <c r="AO2034">
        <v>7327</v>
      </c>
      <c r="AQ2034">
        <v>538</v>
      </c>
      <c r="AR2034" s="29">
        <v>455</v>
      </c>
      <c r="AS2034">
        <v>0</v>
      </c>
    </row>
    <row r="2035" spans="13:46" x14ac:dyDescent="0.35">
      <c r="M2035"/>
      <c r="AC2035"/>
      <c r="AF2035">
        <v>458</v>
      </c>
      <c r="AG2035">
        <v>145103</v>
      </c>
      <c r="AH2035">
        <v>1794</v>
      </c>
      <c r="AI2035">
        <v>5</v>
      </c>
      <c r="AJ2035">
        <v>26</v>
      </c>
      <c r="AK2035">
        <v>290</v>
      </c>
      <c r="AM2035" s="23" t="s">
        <v>319</v>
      </c>
      <c r="AN2035" t="s">
        <v>320</v>
      </c>
      <c r="AO2035">
        <v>7328</v>
      </c>
      <c r="AQ2035">
        <v>32</v>
      </c>
      <c r="AR2035" s="29">
        <v>605</v>
      </c>
      <c r="AS2035">
        <v>19</v>
      </c>
      <c r="AT2035" s="39"/>
    </row>
    <row r="2036" spans="13:46" x14ac:dyDescent="0.35">
      <c r="M2036"/>
      <c r="AC2036"/>
      <c r="AF2036">
        <v>458</v>
      </c>
      <c r="AG2036">
        <v>145103</v>
      </c>
      <c r="AH2036">
        <v>1794</v>
      </c>
      <c r="AI2036">
        <v>5</v>
      </c>
      <c r="AJ2036">
        <v>28</v>
      </c>
      <c r="AK2036">
        <v>291</v>
      </c>
      <c r="AM2036" s="23" t="s">
        <v>724</v>
      </c>
      <c r="AN2036" t="s">
        <v>725</v>
      </c>
      <c r="AO2036">
        <v>7348</v>
      </c>
      <c r="AR2036" s="29">
        <v>416</v>
      </c>
      <c r="AS2036">
        <v>9</v>
      </c>
    </row>
    <row r="2037" spans="13:46" x14ac:dyDescent="0.35">
      <c r="M2037"/>
      <c r="AC2037"/>
      <c r="AF2037">
        <v>458</v>
      </c>
      <c r="AG2037">
        <v>145103</v>
      </c>
      <c r="AH2037">
        <v>1794</v>
      </c>
      <c r="AI2037">
        <v>5</v>
      </c>
      <c r="AJ2037">
        <v>28</v>
      </c>
      <c r="AK2037">
        <v>291</v>
      </c>
      <c r="AM2037" s="23" t="s">
        <v>27</v>
      </c>
      <c r="AN2037" t="s">
        <v>381</v>
      </c>
      <c r="AO2037">
        <v>7349</v>
      </c>
      <c r="AR2037" s="29">
        <v>111</v>
      </c>
      <c r="AS2037">
        <v>6</v>
      </c>
    </row>
    <row r="2038" spans="13:46" x14ac:dyDescent="0.35">
      <c r="M2038"/>
      <c r="AC2038"/>
      <c r="AF2038">
        <v>458</v>
      </c>
      <c r="AG2038">
        <v>145103</v>
      </c>
      <c r="AH2038">
        <v>1794</v>
      </c>
      <c r="AI2038">
        <v>6</v>
      </c>
      <c r="AJ2038">
        <v>5</v>
      </c>
      <c r="AK2038">
        <v>292</v>
      </c>
      <c r="AM2038" s="23" t="s">
        <v>813</v>
      </c>
      <c r="AO2038">
        <v>7354</v>
      </c>
      <c r="AQ2038">
        <v>417</v>
      </c>
      <c r="AR2038" s="29">
        <v>10</v>
      </c>
      <c r="AS2038">
        <v>10</v>
      </c>
    </row>
    <row r="2039" spans="13:46" x14ac:dyDescent="0.35">
      <c r="M2039"/>
      <c r="AC2039"/>
      <c r="AF2039">
        <v>458</v>
      </c>
      <c r="AG2039">
        <v>145103</v>
      </c>
      <c r="AH2039">
        <v>1794</v>
      </c>
      <c r="AI2039">
        <v>6</v>
      </c>
      <c r="AJ2039">
        <v>5</v>
      </c>
      <c r="AK2039">
        <v>292</v>
      </c>
      <c r="AL2039" t="s">
        <v>23</v>
      </c>
      <c r="AM2039" s="23" t="s">
        <v>27</v>
      </c>
      <c r="AN2039" t="s">
        <v>988</v>
      </c>
      <c r="AO2039">
        <v>7355</v>
      </c>
      <c r="AQ2039">
        <v>417</v>
      </c>
      <c r="AR2039" s="29">
        <v>63</v>
      </c>
      <c r="AS2039">
        <v>61</v>
      </c>
    </row>
    <row r="2040" spans="13:46" x14ac:dyDescent="0.35">
      <c r="M2040"/>
      <c r="AC2040"/>
      <c r="AF2040">
        <v>458</v>
      </c>
      <c r="AG2040">
        <v>145103</v>
      </c>
      <c r="AH2040">
        <v>1794</v>
      </c>
      <c r="AI2040">
        <v>6</v>
      </c>
      <c r="AJ2040">
        <v>9</v>
      </c>
      <c r="AK2040">
        <v>292</v>
      </c>
      <c r="AM2040" s="23" t="s">
        <v>989</v>
      </c>
      <c r="AN2040" t="s">
        <v>990</v>
      </c>
      <c r="AO2040">
        <v>7358</v>
      </c>
      <c r="AR2040" s="29">
        <v>180</v>
      </c>
      <c r="AS2040">
        <v>0</v>
      </c>
    </row>
    <row r="2041" spans="13:46" x14ac:dyDescent="0.35">
      <c r="M2041"/>
      <c r="AC2041"/>
      <c r="AF2041">
        <v>458</v>
      </c>
      <c r="AG2041">
        <v>145103</v>
      </c>
      <c r="AH2041">
        <v>1794</v>
      </c>
      <c r="AI2041">
        <v>6</v>
      </c>
      <c r="AJ2041">
        <v>9</v>
      </c>
      <c r="AK2041">
        <v>293</v>
      </c>
      <c r="AM2041" s="23" t="s">
        <v>27</v>
      </c>
      <c r="AN2041" t="s">
        <v>62</v>
      </c>
      <c r="AO2041">
        <v>7359</v>
      </c>
      <c r="AR2041" s="29">
        <v>1074</v>
      </c>
      <c r="AS2041">
        <v>77</v>
      </c>
    </row>
    <row r="2042" spans="13:46" x14ac:dyDescent="0.35">
      <c r="M2042"/>
      <c r="AC2042"/>
      <c r="AF2042">
        <v>458</v>
      </c>
      <c r="AG2042">
        <v>145103</v>
      </c>
      <c r="AH2042">
        <v>1794</v>
      </c>
      <c r="AI2042">
        <v>6</v>
      </c>
      <c r="AJ2042">
        <v>10</v>
      </c>
      <c r="AK2042">
        <v>293</v>
      </c>
      <c r="AM2042" s="23" t="s">
        <v>27</v>
      </c>
      <c r="AN2042" t="s">
        <v>991</v>
      </c>
      <c r="AO2042">
        <v>7361</v>
      </c>
      <c r="AR2042" s="29">
        <v>37</v>
      </c>
      <c r="AS2042">
        <v>90</v>
      </c>
    </row>
    <row r="2043" spans="13:46" x14ac:dyDescent="0.35">
      <c r="M2043"/>
      <c r="AC2043"/>
      <c r="AF2043">
        <v>458</v>
      </c>
      <c r="AG2043">
        <v>145103</v>
      </c>
      <c r="AH2043">
        <v>1794</v>
      </c>
      <c r="AI2043">
        <v>6</v>
      </c>
      <c r="AJ2043">
        <v>10</v>
      </c>
      <c r="AK2043">
        <v>293</v>
      </c>
      <c r="AM2043" t="s">
        <v>85</v>
      </c>
      <c r="AN2043" t="s">
        <v>611</v>
      </c>
      <c r="AO2043">
        <v>7362</v>
      </c>
      <c r="AQ2043">
        <v>257</v>
      </c>
      <c r="AR2043" s="29">
        <v>85</v>
      </c>
      <c r="AS2043">
        <v>3</v>
      </c>
    </row>
    <row r="2044" spans="13:46" x14ac:dyDescent="0.35">
      <c r="M2044"/>
      <c r="AC2044"/>
      <c r="AF2044">
        <v>459</v>
      </c>
      <c r="AG2044">
        <v>145120</v>
      </c>
      <c r="AH2044">
        <v>1794</v>
      </c>
      <c r="AI2044">
        <v>6</v>
      </c>
      <c r="AJ2044">
        <v>12</v>
      </c>
      <c r="AK2044">
        <v>293</v>
      </c>
      <c r="AM2044" s="23" t="s">
        <v>24</v>
      </c>
      <c r="AN2044" t="s">
        <v>624</v>
      </c>
      <c r="AO2044">
        <v>7363</v>
      </c>
      <c r="AQ2044">
        <v>276</v>
      </c>
      <c r="AR2044" s="29">
        <v>942</v>
      </c>
      <c r="AS2044">
        <v>0</v>
      </c>
    </row>
    <row r="2045" spans="13:46" x14ac:dyDescent="0.35">
      <c r="M2045"/>
      <c r="AC2045"/>
      <c r="AF2045">
        <v>459</v>
      </c>
      <c r="AG2045">
        <v>145120</v>
      </c>
      <c r="AH2045">
        <v>1794</v>
      </c>
      <c r="AI2045">
        <v>6</v>
      </c>
      <c r="AJ2045">
        <v>12</v>
      </c>
      <c r="AK2045">
        <v>293</v>
      </c>
      <c r="AM2045" s="23" t="s">
        <v>185</v>
      </c>
      <c r="AN2045" t="s">
        <v>380</v>
      </c>
      <c r="AO2045">
        <v>7370</v>
      </c>
      <c r="AQ2045">
        <v>469</v>
      </c>
      <c r="AR2045" s="29">
        <v>71</v>
      </c>
      <c r="AS2045">
        <v>80</v>
      </c>
    </row>
    <row r="2046" spans="13:46" x14ac:dyDescent="0.35">
      <c r="M2046"/>
      <c r="AC2046"/>
      <c r="AF2046">
        <v>459</v>
      </c>
      <c r="AG2046">
        <v>145120</v>
      </c>
      <c r="AH2046">
        <v>1794</v>
      </c>
      <c r="AI2046">
        <v>6</v>
      </c>
      <c r="AJ2046">
        <v>12</v>
      </c>
      <c r="AK2046">
        <v>293</v>
      </c>
      <c r="AM2046" s="23" t="s">
        <v>179</v>
      </c>
      <c r="AN2046" t="s">
        <v>992</v>
      </c>
      <c r="AO2046">
        <v>7371</v>
      </c>
      <c r="AQ2046">
        <v>537</v>
      </c>
      <c r="AR2046" s="29">
        <v>5000</v>
      </c>
    </row>
    <row r="2047" spans="13:46" x14ac:dyDescent="0.35">
      <c r="M2047"/>
      <c r="AC2047"/>
      <c r="AF2047">
        <v>459</v>
      </c>
      <c r="AG2047">
        <v>145120</v>
      </c>
      <c r="AH2047">
        <v>1794</v>
      </c>
      <c r="AI2047">
        <v>6</v>
      </c>
      <c r="AJ2047">
        <v>13</v>
      </c>
      <c r="AK2047">
        <v>293</v>
      </c>
      <c r="AM2047" s="23" t="s">
        <v>576</v>
      </c>
      <c r="AN2047" t="s">
        <v>410</v>
      </c>
      <c r="AO2047">
        <v>7372</v>
      </c>
      <c r="AQ2047">
        <v>537</v>
      </c>
      <c r="AR2047" s="29">
        <v>7200</v>
      </c>
    </row>
    <row r="2048" spans="13:46" x14ac:dyDescent="0.35">
      <c r="M2048"/>
      <c r="AC2048"/>
      <c r="AF2048">
        <v>459</v>
      </c>
      <c r="AG2048">
        <v>145120</v>
      </c>
      <c r="AH2048">
        <v>1794</v>
      </c>
      <c r="AI2048">
        <v>6</v>
      </c>
      <c r="AJ2048">
        <v>14</v>
      </c>
      <c r="AK2048">
        <v>293</v>
      </c>
      <c r="AM2048" s="23" t="s">
        <v>994</v>
      </c>
      <c r="AN2048" t="s">
        <v>993</v>
      </c>
      <c r="AO2048">
        <v>7381</v>
      </c>
      <c r="AQ2048">
        <v>542</v>
      </c>
      <c r="AR2048" s="29">
        <v>2800</v>
      </c>
      <c r="AS2048">
        <v>0</v>
      </c>
    </row>
    <row r="2049" spans="13:45" x14ac:dyDescent="0.35">
      <c r="M2049"/>
      <c r="AC2049"/>
      <c r="AF2049">
        <v>459</v>
      </c>
      <c r="AG2049">
        <v>145120</v>
      </c>
      <c r="AH2049">
        <v>1794</v>
      </c>
      <c r="AI2049">
        <v>6</v>
      </c>
      <c r="AJ2049">
        <v>14</v>
      </c>
      <c r="AK2049">
        <v>293</v>
      </c>
      <c r="AM2049" s="23" t="s">
        <v>994</v>
      </c>
      <c r="AN2049" t="s">
        <v>993</v>
      </c>
      <c r="AO2049">
        <v>7382</v>
      </c>
      <c r="AQ2049">
        <v>542</v>
      </c>
      <c r="AR2049" s="29">
        <v>2953</v>
      </c>
      <c r="AS2049">
        <v>65</v>
      </c>
    </row>
    <row r="2050" spans="13:45" x14ac:dyDescent="0.35">
      <c r="M2050"/>
      <c r="AC2050"/>
      <c r="AF2050">
        <v>459</v>
      </c>
      <c r="AG2050">
        <v>145120</v>
      </c>
      <c r="AH2050">
        <v>1794</v>
      </c>
      <c r="AI2050">
        <v>7</v>
      </c>
      <c r="AJ2050">
        <v>1</v>
      </c>
      <c r="AK2050">
        <v>295</v>
      </c>
      <c r="AM2050" s="23" t="s">
        <v>506</v>
      </c>
      <c r="AN2050" t="s">
        <v>995</v>
      </c>
      <c r="AO2050">
        <v>7383</v>
      </c>
      <c r="AQ2050">
        <v>543</v>
      </c>
      <c r="AR2050" s="29">
        <v>16</v>
      </c>
      <c r="AS2050">
        <v>13</v>
      </c>
    </row>
    <row r="2051" spans="13:45" x14ac:dyDescent="0.35">
      <c r="M2051"/>
      <c r="AC2051"/>
      <c r="AF2051">
        <v>459</v>
      </c>
      <c r="AG2051">
        <v>145120</v>
      </c>
      <c r="AH2051">
        <v>1794</v>
      </c>
      <c r="AI2051">
        <v>7</v>
      </c>
      <c r="AJ2051">
        <v>1</v>
      </c>
      <c r="AK2051">
        <v>295</v>
      </c>
      <c r="AM2051" s="23" t="s">
        <v>104</v>
      </c>
      <c r="AN2051" t="s">
        <v>996</v>
      </c>
      <c r="AO2051">
        <v>7384</v>
      </c>
      <c r="AQ2051">
        <v>543</v>
      </c>
      <c r="AR2051" s="29">
        <v>101</v>
      </c>
      <c r="AS2051">
        <v>69</v>
      </c>
    </row>
    <row r="2052" spans="13:45" x14ac:dyDescent="0.35">
      <c r="M2052"/>
      <c r="AC2052"/>
      <c r="AF2052">
        <v>459</v>
      </c>
      <c r="AG2052">
        <v>145120</v>
      </c>
      <c r="AH2052">
        <v>1794</v>
      </c>
      <c r="AI2052">
        <v>7</v>
      </c>
      <c r="AJ2052">
        <v>1</v>
      </c>
      <c r="AK2052">
        <v>295</v>
      </c>
      <c r="AM2052" s="23" t="s">
        <v>253</v>
      </c>
      <c r="AN2052" t="s">
        <v>996</v>
      </c>
      <c r="AO2052">
        <v>7385</v>
      </c>
      <c r="AQ2052">
        <v>543</v>
      </c>
      <c r="AR2052" s="29">
        <v>299</v>
      </c>
      <c r="AS2052">
        <v>79</v>
      </c>
    </row>
    <row r="2053" spans="13:45" x14ac:dyDescent="0.35">
      <c r="M2053"/>
      <c r="AC2053"/>
      <c r="AF2053">
        <v>459</v>
      </c>
      <c r="AG2053">
        <v>145120</v>
      </c>
      <c r="AH2053">
        <v>1794</v>
      </c>
      <c r="AI2053">
        <v>7</v>
      </c>
      <c r="AJ2053">
        <v>1</v>
      </c>
      <c r="AK2053">
        <v>295</v>
      </c>
      <c r="AM2053" s="23" t="s">
        <v>424</v>
      </c>
      <c r="AN2053" t="s">
        <v>997</v>
      </c>
      <c r="AO2053">
        <v>7386</v>
      </c>
      <c r="AQ2053">
        <v>543</v>
      </c>
      <c r="AR2053" s="29">
        <v>101</v>
      </c>
      <c r="AS2053">
        <v>69</v>
      </c>
    </row>
    <row r="2054" spans="13:45" x14ac:dyDescent="0.35">
      <c r="M2054"/>
      <c r="AC2054"/>
      <c r="AF2054">
        <v>459</v>
      </c>
      <c r="AG2054">
        <v>145120</v>
      </c>
      <c r="AH2054">
        <v>1794</v>
      </c>
      <c r="AI2054">
        <v>7</v>
      </c>
      <c r="AJ2054">
        <v>1</v>
      </c>
      <c r="AK2054">
        <v>295</v>
      </c>
      <c r="AM2054" s="23" t="s">
        <v>173</v>
      </c>
      <c r="AN2054" t="s">
        <v>998</v>
      </c>
      <c r="AO2054">
        <v>7393</v>
      </c>
      <c r="AQ2054">
        <v>544</v>
      </c>
      <c r="AR2054" s="29">
        <v>5140</v>
      </c>
      <c r="AS2054">
        <v>86</v>
      </c>
    </row>
    <row r="2055" spans="13:45" x14ac:dyDescent="0.35">
      <c r="M2055"/>
      <c r="AC2055"/>
      <c r="AF2055">
        <v>459</v>
      </c>
      <c r="AG2055">
        <v>145120</v>
      </c>
      <c r="AH2055">
        <v>1794</v>
      </c>
      <c r="AI2055">
        <v>7</v>
      </c>
      <c r="AJ2055">
        <v>1</v>
      </c>
      <c r="AK2055">
        <v>295</v>
      </c>
      <c r="AM2055" s="23" t="s">
        <v>999</v>
      </c>
      <c r="AN2055" t="s">
        <v>971</v>
      </c>
      <c r="AO2055">
        <v>7393</v>
      </c>
      <c r="AQ2055">
        <v>544</v>
      </c>
      <c r="AR2055" s="29">
        <v>43</v>
      </c>
      <c r="AS2055">
        <v>41</v>
      </c>
    </row>
    <row r="2056" spans="13:45" x14ac:dyDescent="0.35">
      <c r="M2056"/>
      <c r="AC2056"/>
      <c r="AF2056">
        <v>459</v>
      </c>
      <c r="AG2056">
        <v>145120</v>
      </c>
      <c r="AH2056">
        <v>1794</v>
      </c>
      <c r="AI2056">
        <v>7</v>
      </c>
      <c r="AJ2056">
        <v>7</v>
      </c>
      <c r="AK2056">
        <v>295</v>
      </c>
      <c r="AM2056" s="23" t="s">
        <v>151</v>
      </c>
      <c r="AN2056" t="s">
        <v>1000</v>
      </c>
      <c r="AO2056">
        <v>7395</v>
      </c>
      <c r="AQ2056">
        <v>544</v>
      </c>
      <c r="AR2056" s="29">
        <v>89</v>
      </c>
      <c r="AS2056">
        <v>25</v>
      </c>
    </row>
    <row r="2057" spans="13:45" x14ac:dyDescent="0.35">
      <c r="M2057"/>
      <c r="AC2057"/>
      <c r="AF2057">
        <v>459</v>
      </c>
      <c r="AG2057">
        <v>145120</v>
      </c>
      <c r="AH2057">
        <v>1794</v>
      </c>
      <c r="AI2057">
        <v>7</v>
      </c>
      <c r="AJ2057">
        <v>7</v>
      </c>
      <c r="AK2057">
        <v>295</v>
      </c>
      <c r="AM2057" s="23" t="s">
        <v>465</v>
      </c>
      <c r="AN2057" t="s">
        <v>728</v>
      </c>
      <c r="AO2057">
        <v>7414</v>
      </c>
      <c r="AQ2057">
        <v>510</v>
      </c>
      <c r="AR2057" s="29">
        <v>1244</v>
      </c>
      <c r="AS2057">
        <v>32</v>
      </c>
    </row>
    <row r="2058" spans="13:45" x14ac:dyDescent="0.35">
      <c r="M2058"/>
      <c r="AC2058"/>
      <c r="AF2058">
        <v>459</v>
      </c>
      <c r="AG2058">
        <v>145120</v>
      </c>
      <c r="AH2058">
        <v>1794</v>
      </c>
      <c r="AI2058">
        <v>7</v>
      </c>
      <c r="AJ2058">
        <v>7</v>
      </c>
      <c r="AK2058">
        <v>295</v>
      </c>
      <c r="AM2058" s="23" t="s">
        <v>758</v>
      </c>
      <c r="AN2058" t="s">
        <v>521</v>
      </c>
      <c r="AO2058">
        <v>7417</v>
      </c>
      <c r="AQ2058">
        <v>487</v>
      </c>
      <c r="AR2058" s="29">
        <v>9</v>
      </c>
      <c r="AS2058">
        <v>10</v>
      </c>
    </row>
    <row r="2059" spans="13:45" x14ac:dyDescent="0.35">
      <c r="M2059"/>
      <c r="AC2059"/>
      <c r="AF2059">
        <v>459</v>
      </c>
      <c r="AG2059">
        <v>145120</v>
      </c>
      <c r="AH2059">
        <v>1794</v>
      </c>
      <c r="AI2059">
        <v>7</v>
      </c>
      <c r="AJ2059">
        <v>16</v>
      </c>
      <c r="AK2059">
        <v>297</v>
      </c>
      <c r="AM2059" s="23" t="s">
        <v>1002</v>
      </c>
      <c r="AN2059" t="s">
        <v>491</v>
      </c>
      <c r="AO2059">
        <v>7419</v>
      </c>
      <c r="AR2059" s="29">
        <v>82</v>
      </c>
      <c r="AS2059">
        <v>69</v>
      </c>
    </row>
    <row r="2060" spans="13:45" x14ac:dyDescent="0.35">
      <c r="M2060"/>
      <c r="AC2060"/>
      <c r="AF2060">
        <v>459</v>
      </c>
      <c r="AG2060">
        <v>145120</v>
      </c>
      <c r="AH2060">
        <v>1794</v>
      </c>
      <c r="AI2060">
        <v>7</v>
      </c>
      <c r="AJ2060">
        <v>21</v>
      </c>
      <c r="AK2060">
        <v>297</v>
      </c>
      <c r="AM2060" s="23" t="s">
        <v>122</v>
      </c>
      <c r="AN2060" t="s">
        <v>733</v>
      </c>
      <c r="AO2060">
        <v>7420</v>
      </c>
      <c r="AQ2060">
        <v>29</v>
      </c>
      <c r="AR2060" s="29">
        <v>846</v>
      </c>
      <c r="AS2060">
        <v>17</v>
      </c>
    </row>
    <row r="2061" spans="13:45" x14ac:dyDescent="0.35">
      <c r="M2061"/>
      <c r="AC2061"/>
      <c r="AF2061">
        <v>459</v>
      </c>
      <c r="AG2061">
        <v>145124</v>
      </c>
      <c r="AH2061">
        <v>1794</v>
      </c>
      <c r="AI2061">
        <v>7</v>
      </c>
      <c r="AJ2061">
        <v>23</v>
      </c>
      <c r="AK2061">
        <v>297</v>
      </c>
      <c r="AL2061" t="s">
        <v>1001</v>
      </c>
      <c r="AM2061" s="23" t="s">
        <v>179</v>
      </c>
      <c r="AN2061" t="s">
        <v>952</v>
      </c>
      <c r="AO2061">
        <v>7432</v>
      </c>
      <c r="AQ2061">
        <v>539</v>
      </c>
      <c r="AR2061" s="29">
        <v>18</v>
      </c>
      <c r="AS2061">
        <v>90</v>
      </c>
    </row>
    <row r="2062" spans="13:45" x14ac:dyDescent="0.35">
      <c r="M2062"/>
      <c r="AC2062"/>
      <c r="AF2062">
        <v>459</v>
      </c>
      <c r="AG2062">
        <v>145124</v>
      </c>
      <c r="AH2062">
        <v>1794</v>
      </c>
      <c r="AI2062">
        <v>7</v>
      </c>
      <c r="AJ2062">
        <v>25</v>
      </c>
      <c r="AK2062">
        <v>297</v>
      </c>
      <c r="AM2062" t="s">
        <v>337</v>
      </c>
      <c r="AN2062" t="s">
        <v>199</v>
      </c>
      <c r="AO2062">
        <v>7442</v>
      </c>
      <c r="AQ2062">
        <v>524</v>
      </c>
      <c r="AR2062" s="29">
        <v>3737</v>
      </c>
      <c r="AS2062">
        <v>0</v>
      </c>
    </row>
    <row r="2063" spans="13:45" x14ac:dyDescent="0.35">
      <c r="M2063"/>
      <c r="AC2063"/>
      <c r="AF2063">
        <v>459</v>
      </c>
      <c r="AG2063">
        <v>145124</v>
      </c>
      <c r="AH2063">
        <v>1794</v>
      </c>
      <c r="AI2063">
        <v>7</v>
      </c>
      <c r="AJ2063">
        <v>31</v>
      </c>
      <c r="AK2063">
        <v>297</v>
      </c>
      <c r="AM2063" t="s">
        <v>337</v>
      </c>
      <c r="AN2063" t="s">
        <v>199</v>
      </c>
      <c r="AO2063">
        <v>7443</v>
      </c>
      <c r="AQ2063">
        <v>524</v>
      </c>
      <c r="AR2063" s="29">
        <v>3000</v>
      </c>
      <c r="AS2063">
        <v>0</v>
      </c>
    </row>
    <row r="2064" spans="13:45" x14ac:dyDescent="0.35">
      <c r="M2064"/>
      <c r="AC2064"/>
      <c r="AF2064">
        <v>459</v>
      </c>
      <c r="AG2064">
        <v>145124</v>
      </c>
      <c r="AH2064">
        <v>1794</v>
      </c>
      <c r="AI2064">
        <v>8</v>
      </c>
      <c r="AJ2064">
        <v>9</v>
      </c>
      <c r="AK2064">
        <v>298</v>
      </c>
      <c r="AM2064" t="s">
        <v>337</v>
      </c>
      <c r="AN2064" t="s">
        <v>199</v>
      </c>
      <c r="AO2064">
        <v>7444</v>
      </c>
      <c r="AQ2064">
        <v>524</v>
      </c>
      <c r="AR2064" s="29">
        <v>842</v>
      </c>
      <c r="AS2064">
        <v>2</v>
      </c>
    </row>
    <row r="2065" spans="13:46" x14ac:dyDescent="0.35">
      <c r="M2065"/>
      <c r="AC2065"/>
      <c r="AF2065">
        <v>459</v>
      </c>
      <c r="AG2065">
        <v>145124</v>
      </c>
      <c r="AH2065">
        <v>1794</v>
      </c>
      <c r="AI2065">
        <v>8</v>
      </c>
      <c r="AJ2065">
        <v>9</v>
      </c>
      <c r="AK2065">
        <v>298</v>
      </c>
      <c r="AM2065" t="s">
        <v>337</v>
      </c>
      <c r="AN2065" t="s">
        <v>199</v>
      </c>
      <c r="AO2065">
        <v>7445</v>
      </c>
      <c r="AQ2065">
        <v>524</v>
      </c>
      <c r="AR2065" s="29">
        <v>2946</v>
      </c>
      <c r="AS2065">
        <v>57</v>
      </c>
    </row>
    <row r="2066" spans="13:46" x14ac:dyDescent="0.35">
      <c r="M2066"/>
      <c r="AC2066"/>
      <c r="AF2066">
        <v>459</v>
      </c>
      <c r="AG2066">
        <v>145124</v>
      </c>
      <c r="AH2066">
        <v>1794</v>
      </c>
      <c r="AI2066">
        <v>8</v>
      </c>
      <c r="AJ2066">
        <v>9</v>
      </c>
      <c r="AK2066">
        <v>298</v>
      </c>
      <c r="AM2066" s="23" t="s">
        <v>813</v>
      </c>
      <c r="AO2066">
        <v>7450</v>
      </c>
      <c r="AQ2066">
        <v>417</v>
      </c>
      <c r="AR2066" s="29">
        <v>360</v>
      </c>
      <c r="AS2066">
        <v>0</v>
      </c>
    </row>
    <row r="2067" spans="13:46" x14ac:dyDescent="0.35">
      <c r="M2067"/>
      <c r="AC2067"/>
      <c r="AF2067">
        <v>459</v>
      </c>
      <c r="AG2067">
        <v>145124</v>
      </c>
      <c r="AH2067">
        <v>1794</v>
      </c>
      <c r="AI2067">
        <v>8</v>
      </c>
      <c r="AJ2067">
        <v>9</v>
      </c>
      <c r="AK2067">
        <v>298</v>
      </c>
      <c r="AM2067" s="23" t="s">
        <v>26</v>
      </c>
      <c r="AN2067" t="s">
        <v>1003</v>
      </c>
      <c r="AO2067">
        <v>7451</v>
      </c>
      <c r="AQ2067">
        <v>432</v>
      </c>
      <c r="AR2067" s="29">
        <v>24</v>
      </c>
      <c r="AS2067">
        <v>93</v>
      </c>
    </row>
    <row r="2068" spans="13:46" x14ac:dyDescent="0.35">
      <c r="M2068"/>
      <c r="AC2068"/>
      <c r="AF2068">
        <v>459</v>
      </c>
      <c r="AG2068">
        <v>145124</v>
      </c>
      <c r="AH2068">
        <v>1794</v>
      </c>
      <c r="AI2068">
        <v>8</v>
      </c>
      <c r="AJ2068">
        <v>21</v>
      </c>
      <c r="AK2068">
        <v>299</v>
      </c>
      <c r="AM2068" s="23" t="s">
        <v>334</v>
      </c>
      <c r="AN2068" t="s">
        <v>1004</v>
      </c>
      <c r="AO2068">
        <v>7457</v>
      </c>
      <c r="AQ2068">
        <v>12</v>
      </c>
      <c r="AR2068" s="29">
        <v>53</v>
      </c>
      <c r="AS2068">
        <v>55</v>
      </c>
    </row>
    <row r="2069" spans="13:46" x14ac:dyDescent="0.35">
      <c r="M2069"/>
      <c r="AC2069"/>
      <c r="AF2069">
        <v>459</v>
      </c>
      <c r="AG2069">
        <v>145124</v>
      </c>
      <c r="AH2069">
        <v>1794</v>
      </c>
      <c r="AI2069">
        <v>8</v>
      </c>
      <c r="AJ2069">
        <v>21</v>
      </c>
      <c r="AK2069">
        <v>299</v>
      </c>
      <c r="AM2069" s="23" t="s">
        <v>465</v>
      </c>
      <c r="AN2069" t="s">
        <v>728</v>
      </c>
      <c r="AO2069">
        <v>7460</v>
      </c>
      <c r="AQ2069">
        <v>510</v>
      </c>
      <c r="AR2069" s="29">
        <v>57</v>
      </c>
      <c r="AS2069">
        <v>67</v>
      </c>
    </row>
    <row r="2070" spans="13:46" x14ac:dyDescent="0.35">
      <c r="M2070"/>
      <c r="AC2070"/>
      <c r="AF2070">
        <v>459</v>
      </c>
      <c r="AG2070">
        <v>145124</v>
      </c>
      <c r="AH2070">
        <v>1794</v>
      </c>
      <c r="AI2070">
        <v>8</v>
      </c>
      <c r="AJ2070">
        <v>25</v>
      </c>
      <c r="AK2070">
        <v>299</v>
      </c>
      <c r="AM2070" s="23" t="s">
        <v>465</v>
      </c>
      <c r="AN2070" t="s">
        <v>728</v>
      </c>
      <c r="AO2070">
        <v>7471</v>
      </c>
      <c r="AQ2070">
        <v>510</v>
      </c>
      <c r="AR2070" s="29">
        <v>128</v>
      </c>
      <c r="AS2070">
        <v>71</v>
      </c>
    </row>
    <row r="2071" spans="13:46" x14ac:dyDescent="0.35">
      <c r="M2071"/>
      <c r="AC2071"/>
      <c r="AF2071">
        <v>459</v>
      </c>
      <c r="AG2071">
        <v>145124</v>
      </c>
      <c r="AH2071">
        <v>1794</v>
      </c>
      <c r="AI2071">
        <v>8</v>
      </c>
      <c r="AJ2071">
        <v>26</v>
      </c>
      <c r="AK2071">
        <v>299</v>
      </c>
      <c r="AM2071" s="23" t="s">
        <v>26</v>
      </c>
      <c r="AN2071" t="s">
        <v>121</v>
      </c>
      <c r="AO2071">
        <v>7476</v>
      </c>
      <c r="AQ2071">
        <v>85</v>
      </c>
      <c r="AR2071" s="29">
        <v>23</v>
      </c>
      <c r="AS2071">
        <v>1</v>
      </c>
    </row>
    <row r="2072" spans="13:46" x14ac:dyDescent="0.35">
      <c r="M2072"/>
      <c r="AC2072"/>
      <c r="AF2072">
        <v>459</v>
      </c>
      <c r="AG2072">
        <v>145124</v>
      </c>
      <c r="AH2072">
        <v>1794</v>
      </c>
      <c r="AI2072">
        <v>9</v>
      </c>
      <c r="AJ2072">
        <v>2</v>
      </c>
      <c r="AK2072">
        <v>300</v>
      </c>
      <c r="AM2072" s="23" t="s">
        <v>317</v>
      </c>
      <c r="AN2072" t="s">
        <v>630</v>
      </c>
      <c r="AO2072">
        <v>7477</v>
      </c>
      <c r="AQ2072">
        <v>506</v>
      </c>
      <c r="AR2072" s="29">
        <v>87</v>
      </c>
      <c r="AS2072">
        <v>4</v>
      </c>
    </row>
    <row r="2073" spans="13:46" x14ac:dyDescent="0.35">
      <c r="M2073"/>
      <c r="AC2073"/>
      <c r="AF2073">
        <v>459</v>
      </c>
      <c r="AG2073">
        <v>145124</v>
      </c>
      <c r="AH2073">
        <v>1794</v>
      </c>
      <c r="AI2073">
        <v>9</v>
      </c>
      <c r="AJ2073">
        <v>9</v>
      </c>
      <c r="AK2073">
        <v>300</v>
      </c>
      <c r="AM2073" s="23" t="s">
        <v>746</v>
      </c>
      <c r="AN2073" t="s">
        <v>747</v>
      </c>
      <c r="AO2073">
        <v>7478</v>
      </c>
      <c r="AQ2073">
        <v>294</v>
      </c>
      <c r="AR2073" s="29">
        <v>431</v>
      </c>
      <c r="AS2073">
        <v>58</v>
      </c>
    </row>
    <row r="2074" spans="13:46" x14ac:dyDescent="0.35">
      <c r="M2074"/>
      <c r="AC2074"/>
      <c r="AF2074">
        <v>459</v>
      </c>
      <c r="AG2074">
        <v>145124</v>
      </c>
      <c r="AH2074">
        <v>1794</v>
      </c>
      <c r="AI2074">
        <v>9</v>
      </c>
      <c r="AJ2074">
        <v>9</v>
      </c>
      <c r="AK2074">
        <v>300</v>
      </c>
      <c r="AM2074" s="23" t="s">
        <v>465</v>
      </c>
      <c r="AN2074" t="s">
        <v>728</v>
      </c>
      <c r="AO2074">
        <v>7483</v>
      </c>
      <c r="AQ2074">
        <v>510</v>
      </c>
      <c r="AR2074" s="29">
        <v>197</v>
      </c>
      <c r="AS2074">
        <v>43</v>
      </c>
    </row>
    <row r="2075" spans="13:46" x14ac:dyDescent="0.35">
      <c r="M2075"/>
      <c r="AC2075"/>
      <c r="AF2075">
        <v>459</v>
      </c>
      <c r="AG2075">
        <v>145124</v>
      </c>
      <c r="AH2075">
        <v>1794</v>
      </c>
      <c r="AI2075">
        <v>9</v>
      </c>
      <c r="AJ2075">
        <v>9</v>
      </c>
      <c r="AK2075">
        <v>301</v>
      </c>
      <c r="AM2075" s="23" t="s">
        <v>465</v>
      </c>
      <c r="AN2075" t="s">
        <v>728</v>
      </c>
      <c r="AO2075">
        <v>7484</v>
      </c>
      <c r="AQ2075">
        <v>510</v>
      </c>
      <c r="AR2075" s="29">
        <v>1102</v>
      </c>
      <c r="AS2075">
        <v>98</v>
      </c>
    </row>
    <row r="2076" spans="13:46" x14ac:dyDescent="0.35">
      <c r="M2076"/>
      <c r="AC2076"/>
      <c r="AF2076">
        <v>459</v>
      </c>
      <c r="AG2076">
        <v>145124</v>
      </c>
      <c r="AH2076">
        <v>1794</v>
      </c>
      <c r="AI2076">
        <v>9</v>
      </c>
      <c r="AJ2076">
        <v>13</v>
      </c>
      <c r="AK2076">
        <v>301</v>
      </c>
      <c r="AM2076" s="23" t="s">
        <v>1005</v>
      </c>
      <c r="AN2076" t="s">
        <v>378</v>
      </c>
      <c r="AO2076">
        <v>7489</v>
      </c>
      <c r="AR2076" s="29">
        <v>218</v>
      </c>
      <c r="AS2076">
        <v>44</v>
      </c>
    </row>
    <row r="2077" spans="13:46" x14ac:dyDescent="0.35">
      <c r="M2077"/>
      <c r="AC2077"/>
      <c r="AF2077">
        <v>460</v>
      </c>
      <c r="AG2077">
        <v>145128</v>
      </c>
      <c r="AH2077">
        <v>1794</v>
      </c>
      <c r="AI2077">
        <v>9</v>
      </c>
      <c r="AJ2077">
        <v>13</v>
      </c>
      <c r="AK2077">
        <v>301</v>
      </c>
      <c r="AM2077" s="23" t="s">
        <v>24</v>
      </c>
      <c r="AN2077" t="s">
        <v>1006</v>
      </c>
      <c r="AO2077">
        <v>7495</v>
      </c>
      <c r="AQ2077">
        <v>123</v>
      </c>
      <c r="AR2077" s="29">
        <v>3000</v>
      </c>
      <c r="AS2077">
        <v>0</v>
      </c>
      <c r="AT2077" s="39"/>
    </row>
    <row r="2078" spans="13:46" x14ac:dyDescent="0.35">
      <c r="M2078"/>
      <c r="AC2078"/>
      <c r="AF2078">
        <v>460</v>
      </c>
      <c r="AG2078">
        <v>145128</v>
      </c>
      <c r="AH2078">
        <v>1794</v>
      </c>
      <c r="AI2078">
        <v>9</v>
      </c>
      <c r="AJ2078">
        <v>15</v>
      </c>
      <c r="AK2078">
        <v>301</v>
      </c>
      <c r="AM2078" s="23" t="s">
        <v>1008</v>
      </c>
      <c r="AN2078" t="s">
        <v>1007</v>
      </c>
      <c r="AO2078">
        <v>7496</v>
      </c>
      <c r="AQ2078">
        <v>125</v>
      </c>
      <c r="AR2078" s="29">
        <v>4487</v>
      </c>
      <c r="AS2078">
        <v>30</v>
      </c>
    </row>
    <row r="2079" spans="13:46" x14ac:dyDescent="0.35">
      <c r="M2079"/>
      <c r="AC2079"/>
      <c r="AF2079">
        <v>460</v>
      </c>
      <c r="AG2079">
        <v>145128</v>
      </c>
      <c r="AH2079">
        <v>1794</v>
      </c>
      <c r="AI2079">
        <v>9</v>
      </c>
      <c r="AJ2079">
        <v>7</v>
      </c>
      <c r="AK2079">
        <v>302</v>
      </c>
      <c r="AL2079" t="s">
        <v>267</v>
      </c>
      <c r="AM2079" s="23" t="s">
        <v>27</v>
      </c>
      <c r="AN2079" t="s">
        <v>1009</v>
      </c>
      <c r="AO2079">
        <v>7497</v>
      </c>
      <c r="AQ2079">
        <v>125</v>
      </c>
      <c r="AR2079" s="29">
        <v>55</v>
      </c>
      <c r="AS2079">
        <v>36</v>
      </c>
    </row>
    <row r="2080" spans="13:46" x14ac:dyDescent="0.35">
      <c r="M2080"/>
      <c r="AC2080"/>
      <c r="AF2080">
        <v>460</v>
      </c>
      <c r="AG2080">
        <v>145128</v>
      </c>
      <c r="AH2080">
        <v>1794</v>
      </c>
      <c r="AI2080">
        <v>9</v>
      </c>
      <c r="AJ2080">
        <v>7</v>
      </c>
      <c r="AK2080">
        <v>302</v>
      </c>
      <c r="AM2080" s="23" t="s">
        <v>179</v>
      </c>
      <c r="AN2080" t="s">
        <v>291</v>
      </c>
      <c r="AO2080">
        <v>7504</v>
      </c>
      <c r="AQ2080">
        <v>71</v>
      </c>
      <c r="AR2080" s="29">
        <v>178</v>
      </c>
      <c r="AS2080">
        <v>64</v>
      </c>
    </row>
    <row r="2081" spans="13:45" x14ac:dyDescent="0.35">
      <c r="M2081"/>
      <c r="AC2081"/>
      <c r="AF2081">
        <v>460</v>
      </c>
      <c r="AG2081">
        <v>145128</v>
      </c>
      <c r="AH2081">
        <v>1794</v>
      </c>
      <c r="AI2081">
        <v>9</v>
      </c>
      <c r="AJ2081">
        <v>7</v>
      </c>
      <c r="AK2081">
        <v>302</v>
      </c>
      <c r="AM2081" s="23" t="s">
        <v>970</v>
      </c>
      <c r="AN2081" t="s">
        <v>971</v>
      </c>
      <c r="AO2081">
        <v>7505</v>
      </c>
      <c r="AQ2081">
        <v>525</v>
      </c>
      <c r="AR2081" s="29">
        <v>505</v>
      </c>
      <c r="AS2081">
        <v>39</v>
      </c>
    </row>
    <row r="2082" spans="13:45" x14ac:dyDescent="0.35">
      <c r="M2082"/>
      <c r="AC2082"/>
      <c r="AF2082">
        <v>460</v>
      </c>
      <c r="AG2082">
        <v>145128</v>
      </c>
      <c r="AH2082">
        <v>1794</v>
      </c>
      <c r="AI2082">
        <v>9</v>
      </c>
      <c r="AJ2082">
        <v>7</v>
      </c>
      <c r="AK2082">
        <v>302</v>
      </c>
      <c r="AM2082" s="23" t="s">
        <v>151</v>
      </c>
      <c r="AN2082" t="s">
        <v>1000</v>
      </c>
      <c r="AO2082">
        <v>7511</v>
      </c>
      <c r="AQ2082">
        <v>544</v>
      </c>
      <c r="AR2082" s="29">
        <v>40</v>
      </c>
      <c r="AS2082">
        <v>15</v>
      </c>
    </row>
    <row r="2083" spans="13:45" x14ac:dyDescent="0.35">
      <c r="M2083"/>
      <c r="AC2083"/>
      <c r="AF2083">
        <v>460</v>
      </c>
      <c r="AG2083">
        <v>145128</v>
      </c>
      <c r="AH2083">
        <v>1794</v>
      </c>
      <c r="AI2083">
        <v>9</v>
      </c>
      <c r="AJ2083">
        <v>7</v>
      </c>
      <c r="AK2083">
        <v>302</v>
      </c>
      <c r="AM2083" s="23" t="s">
        <v>27</v>
      </c>
      <c r="AN2083" t="s">
        <v>65</v>
      </c>
      <c r="AO2083">
        <v>7524</v>
      </c>
      <c r="AQ2083">
        <v>441</v>
      </c>
      <c r="AR2083" s="29">
        <v>15159</v>
      </c>
      <c r="AS2083">
        <v>61</v>
      </c>
    </row>
    <row r="2084" spans="13:45" x14ac:dyDescent="0.35">
      <c r="M2084"/>
      <c r="AC2084"/>
      <c r="AF2084">
        <v>460</v>
      </c>
      <c r="AG2084">
        <v>145128</v>
      </c>
      <c r="AH2084">
        <v>1794</v>
      </c>
      <c r="AI2084">
        <v>9</v>
      </c>
      <c r="AJ2084">
        <v>10</v>
      </c>
      <c r="AK2084">
        <v>303</v>
      </c>
      <c r="AM2084" s="23" t="s">
        <v>1010</v>
      </c>
      <c r="AN2084" t="s">
        <v>381</v>
      </c>
      <c r="AO2084">
        <v>7525</v>
      </c>
      <c r="AQ2084">
        <v>70</v>
      </c>
      <c r="AR2084" s="29">
        <v>947</v>
      </c>
      <c r="AS2084">
        <v>27</v>
      </c>
    </row>
    <row r="2085" spans="13:45" x14ac:dyDescent="0.35">
      <c r="M2085"/>
      <c r="AC2085"/>
      <c r="AF2085">
        <v>460</v>
      </c>
      <c r="AG2085">
        <v>145128</v>
      </c>
      <c r="AH2085">
        <v>1794</v>
      </c>
      <c r="AI2085">
        <v>9</v>
      </c>
      <c r="AJ2085">
        <v>16</v>
      </c>
      <c r="AK2085">
        <v>304</v>
      </c>
      <c r="AM2085" s="23" t="s">
        <v>1011</v>
      </c>
      <c r="AO2085">
        <v>7528</v>
      </c>
      <c r="AQ2085">
        <v>20</v>
      </c>
      <c r="AR2085" s="29">
        <v>11700</v>
      </c>
      <c r="AS2085">
        <v>0</v>
      </c>
    </row>
    <row r="2086" spans="13:45" x14ac:dyDescent="0.35">
      <c r="M2086"/>
      <c r="AC2086"/>
      <c r="AF2086">
        <v>460</v>
      </c>
      <c r="AG2086">
        <v>145128</v>
      </c>
      <c r="AH2086">
        <v>1794</v>
      </c>
      <c r="AI2086">
        <v>9</v>
      </c>
      <c r="AJ2086">
        <v>16</v>
      </c>
      <c r="AK2086">
        <v>304</v>
      </c>
      <c r="AM2086" s="23" t="s">
        <v>34</v>
      </c>
      <c r="AN2086" t="s">
        <v>131</v>
      </c>
      <c r="AO2086">
        <v>7542</v>
      </c>
      <c r="AQ2086">
        <v>35</v>
      </c>
      <c r="AR2086" s="29">
        <v>112</v>
      </c>
      <c r="AS2086">
        <v>31</v>
      </c>
    </row>
    <row r="2087" spans="13:45" x14ac:dyDescent="0.35">
      <c r="M2087"/>
      <c r="AC2087"/>
      <c r="AF2087">
        <v>460</v>
      </c>
      <c r="AG2087">
        <v>145128</v>
      </c>
      <c r="AH2087">
        <v>1794</v>
      </c>
      <c r="AI2087">
        <v>9</v>
      </c>
      <c r="AJ2087">
        <v>16</v>
      </c>
      <c r="AK2087">
        <v>304</v>
      </c>
      <c r="AM2087" t="s">
        <v>337</v>
      </c>
      <c r="AN2087" t="s">
        <v>199</v>
      </c>
      <c r="AO2087">
        <v>7552</v>
      </c>
      <c r="AQ2087">
        <v>524</v>
      </c>
      <c r="AR2087" s="29">
        <v>1605</v>
      </c>
      <c r="AS2087">
        <v>33</v>
      </c>
    </row>
    <row r="2088" spans="13:45" x14ac:dyDescent="0.35">
      <c r="M2088"/>
      <c r="AC2088"/>
      <c r="AF2088">
        <v>460</v>
      </c>
      <c r="AG2088">
        <v>145128</v>
      </c>
      <c r="AH2088">
        <v>1794</v>
      </c>
      <c r="AI2088">
        <v>9</v>
      </c>
      <c r="AJ2088">
        <v>24</v>
      </c>
      <c r="AK2088">
        <v>306</v>
      </c>
      <c r="AM2088" s="23" t="s">
        <v>42</v>
      </c>
      <c r="AN2088" t="s">
        <v>45</v>
      </c>
      <c r="AO2088">
        <v>7560</v>
      </c>
      <c r="AQ2088">
        <v>120</v>
      </c>
      <c r="AR2088" s="29">
        <v>202</v>
      </c>
      <c r="AS2088">
        <v>51</v>
      </c>
    </row>
    <row r="2089" spans="13:45" x14ac:dyDescent="0.35">
      <c r="M2089"/>
      <c r="AC2089"/>
      <c r="AF2089">
        <v>460</v>
      </c>
      <c r="AG2089">
        <v>145128</v>
      </c>
      <c r="AH2089">
        <v>1794</v>
      </c>
      <c r="AI2089">
        <v>10</v>
      </c>
      <c r="AJ2089">
        <v>1</v>
      </c>
      <c r="AK2089">
        <v>307</v>
      </c>
      <c r="AM2089" s="23" t="s">
        <v>330</v>
      </c>
      <c r="AN2089" t="s">
        <v>513</v>
      </c>
      <c r="AO2089">
        <v>7587</v>
      </c>
      <c r="AQ2089">
        <v>480</v>
      </c>
      <c r="AR2089" s="29">
        <v>38</v>
      </c>
      <c r="AS2089">
        <v>31</v>
      </c>
    </row>
    <row r="2090" spans="13:45" x14ac:dyDescent="0.35">
      <c r="M2090"/>
      <c r="AC2090"/>
      <c r="AF2090">
        <v>460</v>
      </c>
      <c r="AG2090">
        <v>145128</v>
      </c>
      <c r="AH2090">
        <v>1794</v>
      </c>
      <c r="AI2090">
        <v>10</v>
      </c>
      <c r="AJ2090">
        <v>6</v>
      </c>
      <c r="AK2090">
        <v>308</v>
      </c>
      <c r="AM2090" s="23" t="s">
        <v>84</v>
      </c>
      <c r="AN2090" t="s">
        <v>696</v>
      </c>
      <c r="AO2090">
        <v>7608</v>
      </c>
      <c r="AQ2090">
        <v>97</v>
      </c>
      <c r="AR2090" s="29">
        <v>98</v>
      </c>
      <c r="AS2090">
        <v>13</v>
      </c>
    </row>
    <row r="2091" spans="13:45" x14ac:dyDescent="0.35">
      <c r="M2091"/>
      <c r="AC2091"/>
      <c r="AF2091">
        <v>460</v>
      </c>
      <c r="AG2091">
        <v>145128</v>
      </c>
      <c r="AH2091">
        <v>1794</v>
      </c>
      <c r="AI2091">
        <v>10</v>
      </c>
      <c r="AJ2091">
        <v>21</v>
      </c>
      <c r="AK2091">
        <v>309</v>
      </c>
      <c r="AM2091" s="23" t="s">
        <v>104</v>
      </c>
      <c r="AN2091" t="s">
        <v>577</v>
      </c>
      <c r="AO2091">
        <v>7609</v>
      </c>
      <c r="AQ2091">
        <v>42</v>
      </c>
      <c r="AR2091" s="29">
        <v>772</v>
      </c>
      <c r="AS2091">
        <v>43</v>
      </c>
    </row>
    <row r="2092" spans="13:45" x14ac:dyDescent="0.35">
      <c r="M2092"/>
      <c r="AC2092"/>
      <c r="AF2092">
        <v>460</v>
      </c>
      <c r="AG2092">
        <v>145128</v>
      </c>
      <c r="AH2092">
        <v>1794</v>
      </c>
      <c r="AI2092">
        <v>10</v>
      </c>
      <c r="AJ2092">
        <v>3</v>
      </c>
      <c r="AK2092">
        <v>311</v>
      </c>
      <c r="AM2092" s="23" t="s">
        <v>104</v>
      </c>
      <c r="AN2092" t="s">
        <v>577</v>
      </c>
      <c r="AO2092">
        <v>7610</v>
      </c>
      <c r="AQ2092">
        <v>42</v>
      </c>
      <c r="AR2092" s="29">
        <v>160</v>
      </c>
      <c r="AS2092">
        <v>61</v>
      </c>
    </row>
    <row r="2093" spans="13:45" x14ac:dyDescent="0.35">
      <c r="M2093"/>
      <c r="AC2093"/>
      <c r="AF2093">
        <v>460</v>
      </c>
      <c r="AG2093">
        <v>145133</v>
      </c>
      <c r="AH2093">
        <v>1794</v>
      </c>
      <c r="AI2093">
        <v>10</v>
      </c>
      <c r="AJ2093">
        <v>3</v>
      </c>
      <c r="AK2093">
        <v>311</v>
      </c>
      <c r="AM2093" s="23" t="s">
        <v>93</v>
      </c>
      <c r="AN2093" s="23" t="s">
        <v>701</v>
      </c>
      <c r="AO2093">
        <v>7611</v>
      </c>
      <c r="AQ2093">
        <v>183</v>
      </c>
      <c r="AR2093" s="29">
        <v>29</v>
      </c>
      <c r="AS2093">
        <v>2</v>
      </c>
    </row>
    <row r="2094" spans="13:45" x14ac:dyDescent="0.35">
      <c r="M2094"/>
      <c r="AC2094"/>
      <c r="AF2094">
        <v>460</v>
      </c>
      <c r="AG2094">
        <v>145133</v>
      </c>
      <c r="AH2094">
        <v>1794</v>
      </c>
      <c r="AI2094">
        <v>10</v>
      </c>
      <c r="AJ2094">
        <v>3</v>
      </c>
      <c r="AK2094">
        <v>311</v>
      </c>
      <c r="AM2094" s="23" t="s">
        <v>173</v>
      </c>
      <c r="AN2094" t="s">
        <v>739</v>
      </c>
      <c r="AO2094">
        <v>7612</v>
      </c>
      <c r="AQ2094">
        <v>494</v>
      </c>
      <c r="AR2094" s="29">
        <v>3129</v>
      </c>
      <c r="AS2094">
        <v>45</v>
      </c>
    </row>
    <row r="2095" spans="13:45" x14ac:dyDescent="0.35">
      <c r="M2095"/>
      <c r="AC2095"/>
      <c r="AF2095">
        <v>460</v>
      </c>
      <c r="AG2095">
        <v>145133</v>
      </c>
      <c r="AH2095">
        <v>1794</v>
      </c>
      <c r="AI2095">
        <v>10</v>
      </c>
      <c r="AJ2095">
        <v>3</v>
      </c>
      <c r="AK2095">
        <v>311</v>
      </c>
      <c r="AM2095" s="23" t="s">
        <v>1012</v>
      </c>
      <c r="AO2095">
        <v>7613</v>
      </c>
      <c r="AQ2095">
        <v>388</v>
      </c>
      <c r="AR2095" s="29">
        <v>35762</v>
      </c>
      <c r="AS2095">
        <v>87</v>
      </c>
    </row>
    <row r="2096" spans="13:45" x14ac:dyDescent="0.35">
      <c r="M2096"/>
      <c r="AC2096"/>
      <c r="AF2096">
        <v>460</v>
      </c>
      <c r="AG2096">
        <v>145133</v>
      </c>
      <c r="AH2096">
        <v>1794</v>
      </c>
      <c r="AI2096">
        <v>10</v>
      </c>
      <c r="AJ2096">
        <v>3</v>
      </c>
      <c r="AK2096">
        <v>311</v>
      </c>
      <c r="AM2096" s="23" t="s">
        <v>53</v>
      </c>
      <c r="AN2096" t="s">
        <v>1013</v>
      </c>
      <c r="AO2096">
        <v>7617</v>
      </c>
      <c r="AQ2096">
        <v>535</v>
      </c>
      <c r="AR2096" s="29">
        <v>1148</v>
      </c>
      <c r="AS2096">
        <v>79</v>
      </c>
    </row>
    <row r="2097" spans="13:46" x14ac:dyDescent="0.35">
      <c r="M2097"/>
      <c r="AC2097"/>
      <c r="AF2097">
        <v>460</v>
      </c>
      <c r="AG2097">
        <v>145133</v>
      </c>
      <c r="AH2097">
        <v>1794</v>
      </c>
      <c r="AI2097">
        <v>10</v>
      </c>
      <c r="AJ2097">
        <v>3</v>
      </c>
      <c r="AK2097">
        <v>311</v>
      </c>
      <c r="AM2097" s="23" t="s">
        <v>53</v>
      </c>
      <c r="AN2097" t="s">
        <v>1013</v>
      </c>
      <c r="AO2097">
        <v>7618</v>
      </c>
      <c r="AQ2097">
        <v>535</v>
      </c>
      <c r="AR2097" s="29">
        <v>2034</v>
      </c>
      <c r="AS2097">
        <v>82</v>
      </c>
    </row>
    <row r="2098" spans="13:46" x14ac:dyDescent="0.35">
      <c r="M2098"/>
      <c r="AC2098"/>
      <c r="AF2098">
        <v>460</v>
      </c>
      <c r="AG2098">
        <v>145133</v>
      </c>
      <c r="AH2098">
        <v>1794</v>
      </c>
      <c r="AI2098">
        <v>10</v>
      </c>
      <c r="AJ2098">
        <v>4</v>
      </c>
      <c r="AK2098">
        <v>311</v>
      </c>
      <c r="AM2098" s="23" t="s">
        <v>330</v>
      </c>
      <c r="AN2098" t="s">
        <v>822</v>
      </c>
      <c r="AO2098">
        <v>7623</v>
      </c>
      <c r="AQ2098">
        <v>486</v>
      </c>
      <c r="AR2098" s="29">
        <v>69</v>
      </c>
      <c r="AS2098">
        <v>32</v>
      </c>
    </row>
    <row r="2099" spans="13:46" x14ac:dyDescent="0.35">
      <c r="M2099"/>
      <c r="AC2099"/>
      <c r="AF2099">
        <v>460</v>
      </c>
      <c r="AG2099">
        <v>145133</v>
      </c>
      <c r="AH2099">
        <v>1794</v>
      </c>
      <c r="AI2099">
        <v>10</v>
      </c>
      <c r="AJ2099">
        <v>6</v>
      </c>
      <c r="AK2099">
        <v>311</v>
      </c>
      <c r="AM2099" s="23" t="s">
        <v>179</v>
      </c>
      <c r="AN2099" t="s">
        <v>952</v>
      </c>
      <c r="AO2099">
        <v>7624</v>
      </c>
      <c r="AQ2099">
        <v>539</v>
      </c>
      <c r="AR2099" s="29">
        <v>63</v>
      </c>
      <c r="AS2099">
        <v>22</v>
      </c>
    </row>
    <row r="2100" spans="13:46" x14ac:dyDescent="0.35">
      <c r="M2100"/>
      <c r="AC2100"/>
      <c r="AF2100">
        <v>460</v>
      </c>
      <c r="AG2100">
        <v>145133</v>
      </c>
      <c r="AH2100">
        <v>1794</v>
      </c>
      <c r="AI2100">
        <v>10</v>
      </c>
      <c r="AJ2100">
        <v>9</v>
      </c>
      <c r="AK2100">
        <v>312</v>
      </c>
      <c r="AM2100" s="23" t="s">
        <v>758</v>
      </c>
      <c r="AN2100" t="s">
        <v>521</v>
      </c>
      <c r="AO2100">
        <v>7625</v>
      </c>
      <c r="AQ2100">
        <v>487</v>
      </c>
      <c r="AR2100" s="29">
        <v>168</v>
      </c>
      <c r="AS2100">
        <v>20</v>
      </c>
    </row>
    <row r="2101" spans="13:46" x14ac:dyDescent="0.35">
      <c r="M2101"/>
      <c r="AC2101"/>
      <c r="AF2101">
        <v>460</v>
      </c>
      <c r="AG2101">
        <v>145133</v>
      </c>
      <c r="AH2101">
        <v>1794</v>
      </c>
      <c r="AI2101">
        <v>10</v>
      </c>
      <c r="AJ2101">
        <v>9</v>
      </c>
      <c r="AK2101">
        <v>312</v>
      </c>
      <c r="AM2101" s="23" t="s">
        <v>317</v>
      </c>
      <c r="AN2101" t="s">
        <v>630</v>
      </c>
      <c r="AO2101">
        <v>7627</v>
      </c>
      <c r="AQ2101">
        <v>49</v>
      </c>
      <c r="AR2101" s="29">
        <v>107</v>
      </c>
      <c r="AS2101">
        <v>87</v>
      </c>
    </row>
    <row r="2102" spans="13:46" x14ac:dyDescent="0.35">
      <c r="M2102"/>
      <c r="AC2102"/>
      <c r="AF2102">
        <v>460</v>
      </c>
      <c r="AG2102">
        <v>145133</v>
      </c>
      <c r="AH2102">
        <v>1794</v>
      </c>
      <c r="AI2102">
        <v>10</v>
      </c>
      <c r="AJ2102">
        <v>9</v>
      </c>
      <c r="AK2102">
        <v>312</v>
      </c>
      <c r="AM2102" s="23" t="s">
        <v>40</v>
      </c>
      <c r="AN2102" t="s">
        <v>1014</v>
      </c>
      <c r="AO2102">
        <v>7627</v>
      </c>
      <c r="AQ2102">
        <v>49</v>
      </c>
      <c r="AR2102" s="29">
        <v>1988</v>
      </c>
      <c r="AS2102">
        <v>34</v>
      </c>
    </row>
    <row r="2103" spans="13:46" x14ac:dyDescent="0.35">
      <c r="M2103"/>
      <c r="AC2103"/>
      <c r="AF2103">
        <v>460</v>
      </c>
      <c r="AG2103">
        <v>145133</v>
      </c>
      <c r="AH2103">
        <v>1794</v>
      </c>
      <c r="AI2103">
        <v>10</v>
      </c>
      <c r="AJ2103">
        <v>10</v>
      </c>
      <c r="AK2103">
        <v>312</v>
      </c>
      <c r="AM2103" s="23" t="s">
        <v>104</v>
      </c>
      <c r="AN2103" t="s">
        <v>577</v>
      </c>
      <c r="AO2103">
        <v>7629</v>
      </c>
      <c r="AQ2103">
        <v>42</v>
      </c>
      <c r="AR2103" s="29">
        <v>167</v>
      </c>
      <c r="AS2103">
        <v>11</v>
      </c>
    </row>
    <row r="2104" spans="13:46" x14ac:dyDescent="0.35">
      <c r="M2104"/>
      <c r="AC2104"/>
      <c r="AF2104">
        <v>460</v>
      </c>
      <c r="AG2104">
        <v>145133</v>
      </c>
      <c r="AH2104">
        <v>1794</v>
      </c>
      <c r="AI2104">
        <v>10</v>
      </c>
      <c r="AJ2104">
        <v>10</v>
      </c>
      <c r="AK2104">
        <v>312</v>
      </c>
      <c r="AM2104" s="23" t="s">
        <v>465</v>
      </c>
      <c r="AN2104" t="s">
        <v>728</v>
      </c>
      <c r="AO2104">
        <v>7630</v>
      </c>
      <c r="AQ2104">
        <v>510</v>
      </c>
      <c r="AR2104" s="29">
        <v>142</v>
      </c>
      <c r="AS2104">
        <v>40</v>
      </c>
    </row>
    <row r="2105" spans="13:46" x14ac:dyDescent="0.35">
      <c r="M2105"/>
      <c r="AC2105"/>
      <c r="AF2105">
        <v>460</v>
      </c>
      <c r="AG2105">
        <v>145133</v>
      </c>
      <c r="AH2105">
        <v>1794</v>
      </c>
      <c r="AI2105">
        <v>10</v>
      </c>
      <c r="AJ2105">
        <v>11</v>
      </c>
      <c r="AK2105">
        <v>312</v>
      </c>
      <c r="AM2105" s="23" t="s">
        <v>53</v>
      </c>
      <c r="AN2105" s="23" t="s">
        <v>801</v>
      </c>
      <c r="AO2105">
        <v>7633</v>
      </c>
      <c r="AQ2105">
        <v>535</v>
      </c>
      <c r="AR2105" s="29">
        <v>517</v>
      </c>
      <c r="AS2105">
        <v>87</v>
      </c>
    </row>
    <row r="2106" spans="13:46" x14ac:dyDescent="0.35">
      <c r="M2106"/>
      <c r="AC2106"/>
      <c r="AF2106">
        <v>460</v>
      </c>
      <c r="AG2106">
        <v>145133</v>
      </c>
      <c r="AH2106">
        <v>1794</v>
      </c>
      <c r="AI2106">
        <v>10</v>
      </c>
      <c r="AJ2106">
        <v>11</v>
      </c>
      <c r="AK2106">
        <v>312</v>
      </c>
      <c r="AM2106" s="23" t="s">
        <v>465</v>
      </c>
      <c r="AN2106" t="s">
        <v>728</v>
      </c>
      <c r="AO2106">
        <v>7638</v>
      </c>
      <c r="AQ2106">
        <v>510</v>
      </c>
      <c r="AR2106" s="29">
        <v>196</v>
      </c>
      <c r="AS2106">
        <v>35</v>
      </c>
    </row>
    <row r="2107" spans="13:46" x14ac:dyDescent="0.35">
      <c r="M2107"/>
      <c r="AC2107"/>
      <c r="AF2107">
        <v>460</v>
      </c>
      <c r="AG2107">
        <v>145133</v>
      </c>
      <c r="AH2107">
        <v>1794</v>
      </c>
      <c r="AI2107">
        <v>10</v>
      </c>
      <c r="AJ2107">
        <v>12</v>
      </c>
      <c r="AK2107">
        <v>312</v>
      </c>
      <c r="AM2107" s="23" t="s">
        <v>465</v>
      </c>
      <c r="AN2107" t="s">
        <v>728</v>
      </c>
      <c r="AO2107">
        <v>7639</v>
      </c>
      <c r="AQ2107">
        <v>510</v>
      </c>
      <c r="AR2107" s="29">
        <v>456</v>
      </c>
      <c r="AS2107">
        <v>7</v>
      </c>
    </row>
    <row r="2108" spans="13:46" x14ac:dyDescent="0.35">
      <c r="M2108"/>
      <c r="AC2108"/>
      <c r="AF2108">
        <v>460</v>
      </c>
      <c r="AG2108">
        <v>145133</v>
      </c>
      <c r="AH2108">
        <v>1794</v>
      </c>
      <c r="AI2108">
        <v>10</v>
      </c>
      <c r="AJ2108">
        <v>15</v>
      </c>
      <c r="AK2108">
        <v>313</v>
      </c>
      <c r="AM2108" s="23" t="s">
        <v>497</v>
      </c>
      <c r="AN2108" t="s">
        <v>1015</v>
      </c>
      <c r="AO2108">
        <v>7640</v>
      </c>
      <c r="AQ2108">
        <v>223</v>
      </c>
      <c r="AR2108" s="29">
        <v>200</v>
      </c>
      <c r="AS2108">
        <v>42</v>
      </c>
    </row>
    <row r="2109" spans="13:46" x14ac:dyDescent="0.35">
      <c r="M2109"/>
      <c r="AC2109"/>
      <c r="AF2109">
        <v>475</v>
      </c>
      <c r="AG2109">
        <v>145207</v>
      </c>
      <c r="AH2109">
        <v>1794</v>
      </c>
      <c r="AI2109">
        <v>10</v>
      </c>
      <c r="AJ2109">
        <v>15</v>
      </c>
      <c r="AK2109">
        <v>313</v>
      </c>
      <c r="AM2109" s="23" t="s">
        <v>122</v>
      </c>
      <c r="AN2109" t="s">
        <v>228</v>
      </c>
      <c r="AO2109">
        <v>7641</v>
      </c>
      <c r="AQ2109">
        <v>371</v>
      </c>
      <c r="AR2109" s="29">
        <v>4</v>
      </c>
      <c r="AS2109">
        <v>98</v>
      </c>
    </row>
    <row r="2110" spans="13:46" x14ac:dyDescent="0.35">
      <c r="M2110"/>
      <c r="AC2110"/>
      <c r="AF2110">
        <v>475</v>
      </c>
      <c r="AG2110">
        <v>145207</v>
      </c>
      <c r="AH2110">
        <v>1794</v>
      </c>
      <c r="AI2110">
        <v>12</v>
      </c>
      <c r="AJ2110">
        <v>15</v>
      </c>
      <c r="AK2110">
        <v>313</v>
      </c>
      <c r="AM2110" s="23" t="s">
        <v>999</v>
      </c>
      <c r="AN2110" t="s">
        <v>1016</v>
      </c>
      <c r="AO2110">
        <v>7645</v>
      </c>
      <c r="AQ2110">
        <v>56</v>
      </c>
      <c r="AR2110" s="29">
        <v>10</v>
      </c>
      <c r="AS2110">
        <v>98</v>
      </c>
    </row>
    <row r="2111" spans="13:46" x14ac:dyDescent="0.35">
      <c r="M2111"/>
      <c r="AC2111"/>
      <c r="AF2111">
        <v>475</v>
      </c>
      <c r="AG2111">
        <v>145207</v>
      </c>
      <c r="AH2111">
        <v>1794</v>
      </c>
      <c r="AI2111">
        <v>12</v>
      </c>
      <c r="AJ2111">
        <v>15</v>
      </c>
      <c r="AK2111">
        <v>313</v>
      </c>
      <c r="AM2111" s="23" t="s">
        <v>999</v>
      </c>
      <c r="AN2111" t="s">
        <v>1016</v>
      </c>
      <c r="AO2111">
        <v>7647</v>
      </c>
      <c r="AQ2111">
        <v>56</v>
      </c>
      <c r="AR2111" s="29">
        <v>15</v>
      </c>
      <c r="AS2111">
        <v>21</v>
      </c>
    </row>
    <row r="2112" spans="13:46" x14ac:dyDescent="0.35">
      <c r="M2112"/>
      <c r="AC2112"/>
      <c r="AF2112">
        <v>475</v>
      </c>
      <c r="AG2112">
        <v>145207</v>
      </c>
      <c r="AH2112">
        <v>1794</v>
      </c>
      <c r="AI2112">
        <v>12</v>
      </c>
      <c r="AJ2112">
        <v>16</v>
      </c>
      <c r="AK2112">
        <v>313</v>
      </c>
      <c r="AM2112" s="23" t="s">
        <v>27</v>
      </c>
      <c r="AN2112" t="s">
        <v>1017</v>
      </c>
      <c r="AO2112">
        <v>7648</v>
      </c>
      <c r="AQ2112">
        <v>470</v>
      </c>
      <c r="AR2112" s="29">
        <v>959</v>
      </c>
      <c r="AS2112">
        <v>93</v>
      </c>
      <c r="AT2112" s="39"/>
    </row>
    <row r="2113" spans="13:46" x14ac:dyDescent="0.35">
      <c r="M2113"/>
      <c r="AC2113"/>
      <c r="AF2113">
        <v>475</v>
      </c>
      <c r="AG2113">
        <v>145207</v>
      </c>
      <c r="AH2113">
        <v>1794</v>
      </c>
      <c r="AI2113">
        <v>12</v>
      </c>
      <c r="AJ2113">
        <v>16</v>
      </c>
      <c r="AK2113">
        <v>313</v>
      </c>
      <c r="AM2113" s="23" t="s">
        <v>499</v>
      </c>
      <c r="AN2113" t="s">
        <v>500</v>
      </c>
      <c r="AO2113">
        <v>7662</v>
      </c>
      <c r="AQ2113">
        <v>87</v>
      </c>
      <c r="AR2113" s="29">
        <v>509</v>
      </c>
      <c r="AS2113">
        <v>77</v>
      </c>
    </row>
    <row r="2114" spans="13:46" x14ac:dyDescent="0.35">
      <c r="M2114"/>
      <c r="AC2114"/>
      <c r="AF2114">
        <v>475</v>
      </c>
      <c r="AG2114">
        <v>145207</v>
      </c>
      <c r="AH2114">
        <v>1795</v>
      </c>
      <c r="AI2114">
        <v>1</v>
      </c>
      <c r="AJ2114">
        <v>3</v>
      </c>
      <c r="AK2114">
        <v>314</v>
      </c>
      <c r="AM2114" s="23" t="s">
        <v>999</v>
      </c>
      <c r="AN2114" t="s">
        <v>971</v>
      </c>
      <c r="AO2114">
        <v>7663</v>
      </c>
      <c r="AQ2114">
        <v>525</v>
      </c>
      <c r="AR2114" s="29">
        <v>106</v>
      </c>
      <c r="AS2114">
        <v>1</v>
      </c>
    </row>
    <row r="2115" spans="13:46" x14ac:dyDescent="0.35">
      <c r="M2115"/>
      <c r="AC2115"/>
      <c r="AF2115">
        <v>475</v>
      </c>
      <c r="AG2115">
        <v>145207</v>
      </c>
      <c r="AH2115">
        <v>1795</v>
      </c>
      <c r="AI2115">
        <v>1</v>
      </c>
      <c r="AJ2115">
        <v>21</v>
      </c>
      <c r="AK2115">
        <v>315</v>
      </c>
      <c r="AM2115" s="23" t="s">
        <v>1019</v>
      </c>
      <c r="AN2115" t="s">
        <v>1020</v>
      </c>
      <c r="AO2115">
        <v>7664</v>
      </c>
      <c r="AQ2115">
        <v>177</v>
      </c>
      <c r="AR2115" s="29">
        <v>1060</v>
      </c>
      <c r="AS2115">
        <v>0</v>
      </c>
    </row>
    <row r="2116" spans="13:46" x14ac:dyDescent="0.35">
      <c r="M2116"/>
      <c r="AC2116"/>
      <c r="AF2116">
        <v>475</v>
      </c>
      <c r="AG2116">
        <v>145207</v>
      </c>
      <c r="AH2116">
        <v>1795</v>
      </c>
      <c r="AI2116">
        <v>1</v>
      </c>
      <c r="AJ2116">
        <v>22</v>
      </c>
      <c r="AK2116">
        <v>315</v>
      </c>
      <c r="AM2116" s="23" t="s">
        <v>104</v>
      </c>
      <c r="AN2116" t="s">
        <v>577</v>
      </c>
      <c r="AO2116">
        <v>7665</v>
      </c>
      <c r="AQ2116">
        <v>42</v>
      </c>
      <c r="AR2116" s="29">
        <v>233</v>
      </c>
      <c r="AS2116">
        <v>45</v>
      </c>
    </row>
    <row r="2117" spans="13:46" x14ac:dyDescent="0.35">
      <c r="M2117"/>
      <c r="AC2117"/>
      <c r="AF2117">
        <v>475</v>
      </c>
      <c r="AG2117">
        <v>145207</v>
      </c>
      <c r="AH2117">
        <v>1795</v>
      </c>
      <c r="AI2117">
        <v>1</v>
      </c>
      <c r="AJ2117">
        <v>22</v>
      </c>
      <c r="AK2117">
        <v>315</v>
      </c>
      <c r="AL2117" t="s">
        <v>1018</v>
      </c>
      <c r="AM2117" s="23" t="s">
        <v>179</v>
      </c>
      <c r="AN2117" t="s">
        <v>413</v>
      </c>
      <c r="AO2117">
        <v>7666</v>
      </c>
      <c r="AQ2117">
        <v>136</v>
      </c>
      <c r="AR2117" s="29">
        <v>398</v>
      </c>
      <c r="AS2117">
        <v>40</v>
      </c>
    </row>
    <row r="2118" spans="13:46" x14ac:dyDescent="0.35">
      <c r="M2118"/>
      <c r="AC2118"/>
      <c r="AF2118">
        <v>475</v>
      </c>
      <c r="AG2118">
        <v>145207</v>
      </c>
      <c r="AH2118">
        <v>1795</v>
      </c>
      <c r="AI2118">
        <v>1</v>
      </c>
      <c r="AJ2118">
        <v>22</v>
      </c>
      <c r="AK2118">
        <v>315</v>
      </c>
      <c r="AM2118" s="23" t="s">
        <v>892</v>
      </c>
      <c r="AN2118" t="s">
        <v>734</v>
      </c>
      <c r="AO2118">
        <v>7677</v>
      </c>
      <c r="AQ2118">
        <v>19</v>
      </c>
      <c r="AR2118" s="29">
        <v>288</v>
      </c>
      <c r="AS2118">
        <v>0</v>
      </c>
    </row>
    <row r="2119" spans="13:46" x14ac:dyDescent="0.35">
      <c r="M2119"/>
      <c r="AC2119"/>
      <c r="AF2119">
        <v>475</v>
      </c>
      <c r="AG2119">
        <v>145207</v>
      </c>
      <c r="AH2119">
        <v>1795</v>
      </c>
      <c r="AI2119">
        <v>1</v>
      </c>
      <c r="AJ2119">
        <v>22</v>
      </c>
      <c r="AK2119">
        <v>315</v>
      </c>
      <c r="AM2119" s="23" t="s">
        <v>33</v>
      </c>
      <c r="AN2119" t="s">
        <v>742</v>
      </c>
      <c r="AO2119">
        <v>7678</v>
      </c>
      <c r="AQ2119">
        <v>387</v>
      </c>
      <c r="AR2119" s="29">
        <v>54</v>
      </c>
      <c r="AS2119">
        <v>83</v>
      </c>
    </row>
    <row r="2120" spans="13:46" x14ac:dyDescent="0.35">
      <c r="M2120"/>
      <c r="AC2120"/>
      <c r="AF2120">
        <v>475</v>
      </c>
      <c r="AG2120">
        <v>145207</v>
      </c>
      <c r="AH2120">
        <v>1795</v>
      </c>
      <c r="AI2120">
        <v>2</v>
      </c>
      <c r="AJ2120">
        <v>4</v>
      </c>
      <c r="AK2120">
        <v>316</v>
      </c>
      <c r="AM2120" s="23" t="s">
        <v>33</v>
      </c>
      <c r="AN2120" t="s">
        <v>742</v>
      </c>
      <c r="AO2120">
        <v>7679</v>
      </c>
      <c r="AQ2120">
        <v>387</v>
      </c>
      <c r="AR2120" s="29">
        <v>309</v>
      </c>
      <c r="AS2120">
        <v>5</v>
      </c>
    </row>
    <row r="2121" spans="13:46" x14ac:dyDescent="0.35">
      <c r="M2121"/>
      <c r="AC2121"/>
      <c r="AF2121">
        <v>475</v>
      </c>
      <c r="AG2121">
        <v>145207</v>
      </c>
      <c r="AH2121">
        <v>1795</v>
      </c>
      <c r="AI2121">
        <v>2</v>
      </c>
      <c r="AJ2121">
        <v>4</v>
      </c>
      <c r="AK2121">
        <v>316</v>
      </c>
      <c r="AM2121" s="23" t="s">
        <v>1010</v>
      </c>
      <c r="AN2121" t="s">
        <v>381</v>
      </c>
      <c r="AO2121">
        <v>7680</v>
      </c>
      <c r="AQ2121">
        <v>70</v>
      </c>
      <c r="AR2121" s="29">
        <v>2201</v>
      </c>
      <c r="AS2121">
        <v>24</v>
      </c>
    </row>
    <row r="2122" spans="13:46" x14ac:dyDescent="0.35">
      <c r="M2122"/>
      <c r="AC2122"/>
      <c r="AF2122">
        <v>475</v>
      </c>
      <c r="AG2122">
        <v>145207</v>
      </c>
      <c r="AH2122">
        <v>1795</v>
      </c>
      <c r="AI2122">
        <v>2</v>
      </c>
      <c r="AJ2122">
        <v>4</v>
      </c>
      <c r="AK2122">
        <v>316</v>
      </c>
      <c r="AM2122" s="23" t="s">
        <v>122</v>
      </c>
      <c r="AN2122" t="s">
        <v>386</v>
      </c>
      <c r="AO2122">
        <v>7697</v>
      </c>
      <c r="AQ2122">
        <v>73</v>
      </c>
      <c r="AR2122" s="29">
        <v>26</v>
      </c>
      <c r="AS2122">
        <v>64</v>
      </c>
    </row>
    <row r="2123" spans="13:46" x14ac:dyDescent="0.35">
      <c r="M2123"/>
      <c r="AC2123"/>
      <c r="AF2123">
        <v>475</v>
      </c>
      <c r="AG2123">
        <v>145207</v>
      </c>
      <c r="AH2123">
        <v>1795</v>
      </c>
      <c r="AI2123">
        <v>2</v>
      </c>
      <c r="AJ2123">
        <v>4</v>
      </c>
      <c r="AK2123">
        <v>316</v>
      </c>
      <c r="AM2123" s="23" t="s">
        <v>122</v>
      </c>
      <c r="AN2123" t="s">
        <v>386</v>
      </c>
      <c r="AO2123">
        <v>7698</v>
      </c>
      <c r="AQ2123">
        <v>73</v>
      </c>
      <c r="AR2123" s="29">
        <v>88</v>
      </c>
      <c r="AS2123">
        <v>80</v>
      </c>
    </row>
    <row r="2124" spans="13:46" x14ac:dyDescent="0.35">
      <c r="M2124"/>
      <c r="AC2124"/>
      <c r="AF2124">
        <v>475</v>
      </c>
      <c r="AG2124">
        <v>145207</v>
      </c>
      <c r="AH2124">
        <v>1795</v>
      </c>
      <c r="AI2124">
        <v>2</v>
      </c>
      <c r="AJ2124">
        <v>17</v>
      </c>
      <c r="AK2124">
        <v>317</v>
      </c>
      <c r="AM2124" s="23" t="s">
        <v>53</v>
      </c>
      <c r="AN2124" s="23" t="s">
        <v>801</v>
      </c>
      <c r="AO2124">
        <v>7701</v>
      </c>
      <c r="AQ2124">
        <v>535</v>
      </c>
      <c r="AR2124" s="29">
        <v>609</v>
      </c>
      <c r="AS2124">
        <v>9</v>
      </c>
    </row>
    <row r="2125" spans="13:46" x14ac:dyDescent="0.35">
      <c r="M2125"/>
      <c r="AC2125"/>
      <c r="AF2125">
        <v>475</v>
      </c>
      <c r="AG2125">
        <v>145207</v>
      </c>
      <c r="AH2125">
        <v>1795</v>
      </c>
      <c r="AI2125">
        <v>2</v>
      </c>
      <c r="AJ2125">
        <v>17</v>
      </c>
      <c r="AK2125">
        <v>317</v>
      </c>
      <c r="AM2125" s="23" t="s">
        <v>151</v>
      </c>
      <c r="AN2125" t="s">
        <v>475</v>
      </c>
      <c r="AO2125">
        <v>7706</v>
      </c>
      <c r="AQ2125">
        <v>131</v>
      </c>
      <c r="AR2125" s="29">
        <v>345</v>
      </c>
      <c r="AS2125">
        <v>33</v>
      </c>
    </row>
    <row r="2126" spans="13:46" x14ac:dyDescent="0.35">
      <c r="M2126"/>
      <c r="AC2126"/>
      <c r="AF2126">
        <v>475</v>
      </c>
      <c r="AG2126">
        <v>145207</v>
      </c>
      <c r="AH2126">
        <v>1795</v>
      </c>
      <c r="AI2126">
        <v>2</v>
      </c>
      <c r="AJ2126">
        <v>20</v>
      </c>
      <c r="AK2126">
        <v>318</v>
      </c>
      <c r="AM2126" s="23" t="s">
        <v>30</v>
      </c>
      <c r="AN2126" t="s">
        <v>736</v>
      </c>
      <c r="AO2126">
        <v>7713</v>
      </c>
      <c r="AQ2126">
        <v>363</v>
      </c>
      <c r="AR2126" s="29">
        <v>348</v>
      </c>
      <c r="AS2126">
        <v>56</v>
      </c>
    </row>
    <row r="2127" spans="13:46" x14ac:dyDescent="0.35">
      <c r="M2127"/>
      <c r="AC2127"/>
      <c r="AF2127">
        <v>475</v>
      </c>
      <c r="AG2127">
        <v>145207</v>
      </c>
      <c r="AH2127">
        <v>1795</v>
      </c>
      <c r="AI2127">
        <v>2</v>
      </c>
      <c r="AJ2127">
        <v>23</v>
      </c>
      <c r="AK2127">
        <v>318</v>
      </c>
      <c r="AM2127" s="23" t="s">
        <v>1021</v>
      </c>
      <c r="AO2127">
        <v>7716</v>
      </c>
      <c r="AQ2127">
        <v>138</v>
      </c>
      <c r="AR2127" s="29">
        <v>5000</v>
      </c>
      <c r="AT2127" s="39"/>
    </row>
    <row r="2128" spans="13:46" x14ac:dyDescent="0.35">
      <c r="M2128"/>
      <c r="AC2128"/>
      <c r="AF2128">
        <v>475</v>
      </c>
      <c r="AG2128">
        <v>145207</v>
      </c>
      <c r="AH2128">
        <v>1795</v>
      </c>
      <c r="AI2128">
        <v>2</v>
      </c>
      <c r="AJ2128">
        <v>28</v>
      </c>
      <c r="AK2128">
        <v>318</v>
      </c>
      <c r="AM2128" s="23" t="s">
        <v>1021</v>
      </c>
      <c r="AO2128">
        <v>7717</v>
      </c>
      <c r="AQ2128">
        <v>138</v>
      </c>
      <c r="AR2128" s="29">
        <v>5000</v>
      </c>
    </row>
    <row r="2129" spans="13:46" x14ac:dyDescent="0.35">
      <c r="M2129"/>
      <c r="AC2129"/>
      <c r="AF2129">
        <v>475</v>
      </c>
      <c r="AG2129">
        <v>145213</v>
      </c>
      <c r="AH2129">
        <v>1795</v>
      </c>
      <c r="AI2129">
        <v>3</v>
      </c>
      <c r="AJ2129">
        <v>2</v>
      </c>
      <c r="AK2129">
        <v>319</v>
      </c>
      <c r="AM2129" s="23" t="s">
        <v>1021</v>
      </c>
      <c r="AO2129">
        <v>7718</v>
      </c>
      <c r="AQ2129">
        <v>138</v>
      </c>
      <c r="AR2129" s="29">
        <v>3185</v>
      </c>
      <c r="AS2129">
        <v>52</v>
      </c>
    </row>
    <row r="2130" spans="13:46" x14ac:dyDescent="0.35">
      <c r="M2130"/>
      <c r="AC2130"/>
      <c r="AF2130">
        <v>475</v>
      </c>
      <c r="AG2130">
        <v>145213</v>
      </c>
      <c r="AH2130">
        <v>1795</v>
      </c>
      <c r="AI2130">
        <v>3</v>
      </c>
      <c r="AJ2130">
        <v>2</v>
      </c>
      <c r="AK2130">
        <v>319</v>
      </c>
      <c r="AM2130" s="23" t="s">
        <v>953</v>
      </c>
      <c r="AO2130">
        <v>7719</v>
      </c>
      <c r="AQ2130">
        <v>504</v>
      </c>
      <c r="AR2130" s="29">
        <v>3067</v>
      </c>
      <c r="AS2130">
        <v>67</v>
      </c>
    </row>
    <row r="2131" spans="13:46" x14ac:dyDescent="0.35">
      <c r="M2131"/>
      <c r="AC2131"/>
      <c r="AF2131">
        <v>475</v>
      </c>
      <c r="AG2131">
        <v>145213</v>
      </c>
      <c r="AH2131">
        <v>1795</v>
      </c>
      <c r="AI2131">
        <v>3</v>
      </c>
      <c r="AJ2131">
        <v>2</v>
      </c>
      <c r="AK2131">
        <v>319</v>
      </c>
      <c r="AM2131" s="23" t="s">
        <v>953</v>
      </c>
      <c r="AO2131">
        <v>7722</v>
      </c>
      <c r="AQ2131">
        <v>504</v>
      </c>
      <c r="AR2131" s="29">
        <v>5500</v>
      </c>
    </row>
    <row r="2132" spans="13:46" x14ac:dyDescent="0.35">
      <c r="M2132"/>
      <c r="AC2132"/>
      <c r="AF2132">
        <v>475</v>
      </c>
      <c r="AG2132">
        <v>145213</v>
      </c>
      <c r="AH2132">
        <v>1795</v>
      </c>
      <c r="AI2132">
        <v>3</v>
      </c>
      <c r="AJ2132">
        <v>2</v>
      </c>
      <c r="AK2132">
        <v>319</v>
      </c>
      <c r="AM2132" s="23" t="s">
        <v>27</v>
      </c>
      <c r="AN2132" t="s">
        <v>420</v>
      </c>
      <c r="AO2132">
        <v>7724</v>
      </c>
      <c r="AQ2132">
        <v>80</v>
      </c>
      <c r="AR2132" s="29">
        <v>353</v>
      </c>
      <c r="AS2132">
        <v>88</v>
      </c>
    </row>
    <row r="2133" spans="13:46" x14ac:dyDescent="0.35">
      <c r="M2133"/>
      <c r="AC2133"/>
      <c r="AF2133">
        <v>475</v>
      </c>
      <c r="AG2133">
        <v>145213</v>
      </c>
      <c r="AH2133">
        <v>1795</v>
      </c>
      <c r="AI2133">
        <v>3</v>
      </c>
      <c r="AJ2133">
        <v>4</v>
      </c>
      <c r="AK2133">
        <v>319</v>
      </c>
      <c r="AM2133" s="23" t="s">
        <v>953</v>
      </c>
      <c r="AO2133">
        <v>7727</v>
      </c>
      <c r="AQ2133">
        <v>504</v>
      </c>
      <c r="AR2133" s="29">
        <v>167</v>
      </c>
      <c r="AS2133">
        <v>89</v>
      </c>
    </row>
    <row r="2134" spans="13:46" x14ac:dyDescent="0.35">
      <c r="M2134"/>
      <c r="AC2134"/>
      <c r="AF2134">
        <v>475</v>
      </c>
      <c r="AG2134">
        <v>145213</v>
      </c>
      <c r="AH2134">
        <v>1795</v>
      </c>
      <c r="AI2134">
        <v>3</v>
      </c>
      <c r="AJ2134">
        <v>6</v>
      </c>
      <c r="AK2134">
        <v>319</v>
      </c>
      <c r="AM2134" s="23" t="s">
        <v>330</v>
      </c>
      <c r="AN2134" t="s">
        <v>899</v>
      </c>
      <c r="AO2134">
        <v>7730</v>
      </c>
      <c r="AQ2134">
        <v>31</v>
      </c>
      <c r="AR2134" s="29">
        <v>142</v>
      </c>
      <c r="AS2134">
        <v>66</v>
      </c>
    </row>
    <row r="2135" spans="13:46" x14ac:dyDescent="0.35">
      <c r="M2135"/>
      <c r="AC2135"/>
      <c r="AF2135">
        <v>475</v>
      </c>
      <c r="AG2135">
        <v>145213</v>
      </c>
      <c r="AH2135">
        <v>1795</v>
      </c>
      <c r="AI2135">
        <v>3</v>
      </c>
      <c r="AJ2135">
        <v>7</v>
      </c>
      <c r="AK2135">
        <v>320</v>
      </c>
      <c r="AM2135" s="23" t="s">
        <v>693</v>
      </c>
      <c r="AN2135" t="s">
        <v>1022</v>
      </c>
      <c r="AO2135">
        <v>7731</v>
      </c>
      <c r="AQ2135">
        <v>376</v>
      </c>
      <c r="AR2135" s="29">
        <v>103</v>
      </c>
      <c r="AS2135">
        <v>61</v>
      </c>
    </row>
    <row r="2136" spans="13:46" x14ac:dyDescent="0.35">
      <c r="M2136"/>
      <c r="AC2136"/>
      <c r="AF2136">
        <v>475</v>
      </c>
      <c r="AG2136">
        <v>145213</v>
      </c>
      <c r="AH2136">
        <v>1795</v>
      </c>
      <c r="AI2136">
        <v>3</v>
      </c>
      <c r="AJ2136">
        <v>10</v>
      </c>
      <c r="AK2136">
        <v>320</v>
      </c>
      <c r="AM2136" s="23" t="s">
        <v>1023</v>
      </c>
      <c r="AN2136" t="s">
        <v>1024</v>
      </c>
      <c r="AO2136">
        <v>7744</v>
      </c>
      <c r="AQ2136">
        <v>86</v>
      </c>
      <c r="AR2136" s="29">
        <v>114</v>
      </c>
      <c r="AS2136">
        <v>49</v>
      </c>
    </row>
    <row r="2137" spans="13:46" x14ac:dyDescent="0.35">
      <c r="M2137"/>
      <c r="AC2137"/>
      <c r="AF2137">
        <v>475</v>
      </c>
      <c r="AG2137">
        <v>145213</v>
      </c>
      <c r="AH2137">
        <v>1795</v>
      </c>
      <c r="AI2137">
        <v>3</v>
      </c>
      <c r="AJ2137">
        <v>10</v>
      </c>
      <c r="AK2137">
        <v>320</v>
      </c>
      <c r="AL2137" t="s">
        <v>23</v>
      </c>
      <c r="AM2137" s="23" t="s">
        <v>465</v>
      </c>
      <c r="AN2137" t="s">
        <v>728</v>
      </c>
      <c r="AO2137">
        <v>7748</v>
      </c>
      <c r="AQ2137">
        <v>510</v>
      </c>
      <c r="AR2137" s="29">
        <v>331</v>
      </c>
      <c r="AS2137">
        <v>84</v>
      </c>
    </row>
    <row r="2138" spans="13:46" x14ac:dyDescent="0.35">
      <c r="M2138"/>
      <c r="AC2138"/>
      <c r="AF2138">
        <v>475</v>
      </c>
      <c r="AG2138">
        <v>145213</v>
      </c>
      <c r="AH2138">
        <v>1795</v>
      </c>
      <c r="AI2138">
        <v>3</v>
      </c>
      <c r="AJ2138">
        <v>14</v>
      </c>
      <c r="AK2138">
        <v>321</v>
      </c>
      <c r="AM2138" s="23" t="s">
        <v>465</v>
      </c>
      <c r="AN2138" t="s">
        <v>728</v>
      </c>
      <c r="AO2138">
        <v>7749</v>
      </c>
      <c r="AQ2138">
        <v>510</v>
      </c>
      <c r="AR2138" s="29">
        <v>17</v>
      </c>
      <c r="AS2138">
        <v>80</v>
      </c>
    </row>
    <row r="2139" spans="13:46" x14ac:dyDescent="0.35">
      <c r="M2139"/>
      <c r="AC2139"/>
      <c r="AF2139">
        <v>475</v>
      </c>
      <c r="AG2139">
        <v>145213</v>
      </c>
      <c r="AH2139">
        <v>1795</v>
      </c>
      <c r="AI2139">
        <v>3</v>
      </c>
      <c r="AJ2139">
        <v>16</v>
      </c>
      <c r="AK2139">
        <v>321</v>
      </c>
      <c r="AM2139" s="23" t="s">
        <v>1025</v>
      </c>
      <c r="AN2139" t="s">
        <v>381</v>
      </c>
      <c r="AO2139">
        <v>7750</v>
      </c>
      <c r="AQ2139">
        <v>70</v>
      </c>
      <c r="AR2139" s="29">
        <v>484</v>
      </c>
      <c r="AS2139">
        <v>27</v>
      </c>
    </row>
    <row r="2140" spans="13:46" x14ac:dyDescent="0.35">
      <c r="M2140"/>
      <c r="AC2140"/>
      <c r="AF2140">
        <v>475</v>
      </c>
      <c r="AG2140">
        <v>145213</v>
      </c>
      <c r="AH2140">
        <v>1795</v>
      </c>
      <c r="AI2140">
        <v>3</v>
      </c>
      <c r="AJ2140">
        <v>16</v>
      </c>
      <c r="AK2140">
        <v>321</v>
      </c>
      <c r="AM2140" s="23" t="s">
        <v>36</v>
      </c>
      <c r="AN2140" t="s">
        <v>44</v>
      </c>
      <c r="AO2140">
        <v>7751</v>
      </c>
      <c r="AQ2140">
        <v>337</v>
      </c>
      <c r="AR2140" s="29">
        <v>1000</v>
      </c>
      <c r="AS2140">
        <v>0</v>
      </c>
    </row>
    <row r="2141" spans="13:46" x14ac:dyDescent="0.35">
      <c r="M2141"/>
      <c r="AC2141"/>
      <c r="AF2141">
        <v>475</v>
      </c>
      <c r="AG2141">
        <v>145213</v>
      </c>
      <c r="AH2141">
        <v>1795</v>
      </c>
      <c r="AI2141">
        <v>4</v>
      </c>
      <c r="AJ2141">
        <v>1</v>
      </c>
      <c r="AK2141">
        <v>322</v>
      </c>
      <c r="AM2141" s="23" t="s">
        <v>36</v>
      </c>
      <c r="AN2141" t="s">
        <v>44</v>
      </c>
      <c r="AO2141">
        <v>7765</v>
      </c>
      <c r="AQ2141">
        <v>337</v>
      </c>
      <c r="AR2141" s="29">
        <v>2203</v>
      </c>
      <c r="AS2141">
        <v>13</v>
      </c>
      <c r="AT2141" s="39"/>
    </row>
    <row r="2142" spans="13:46" x14ac:dyDescent="0.35">
      <c r="M2142"/>
      <c r="AC2142"/>
      <c r="AF2142">
        <v>475</v>
      </c>
      <c r="AG2142">
        <v>145213</v>
      </c>
      <c r="AH2142">
        <v>1795</v>
      </c>
      <c r="AI2142">
        <v>4</v>
      </c>
      <c r="AJ2142">
        <v>1</v>
      </c>
      <c r="AK2142">
        <v>322</v>
      </c>
      <c r="AM2142" s="23" t="s">
        <v>40</v>
      </c>
      <c r="AN2142" t="s">
        <v>41</v>
      </c>
      <c r="AO2142">
        <v>7768</v>
      </c>
      <c r="AQ2142">
        <v>475</v>
      </c>
      <c r="AR2142" s="29">
        <v>1064</v>
      </c>
      <c r="AS2142">
        <v>75</v>
      </c>
    </row>
    <row r="2143" spans="13:46" x14ac:dyDescent="0.35">
      <c r="M2143"/>
      <c r="AC2143"/>
      <c r="AF2143">
        <v>475</v>
      </c>
      <c r="AG2143">
        <v>145213</v>
      </c>
      <c r="AH2143">
        <v>1795</v>
      </c>
      <c r="AI2143">
        <v>4</v>
      </c>
      <c r="AJ2143">
        <v>10</v>
      </c>
      <c r="AK2143">
        <v>323</v>
      </c>
      <c r="AM2143" t="s">
        <v>40</v>
      </c>
      <c r="AN2143" t="s">
        <v>50</v>
      </c>
      <c r="AO2143">
        <v>7771</v>
      </c>
      <c r="AQ2143">
        <v>527</v>
      </c>
      <c r="AR2143" s="29">
        <v>10000</v>
      </c>
    </row>
    <row r="2144" spans="13:46" x14ac:dyDescent="0.35">
      <c r="M2144"/>
      <c r="AC2144"/>
      <c r="AF2144">
        <v>475</v>
      </c>
      <c r="AG2144">
        <v>145213</v>
      </c>
      <c r="AH2144">
        <v>1795</v>
      </c>
      <c r="AI2144">
        <v>4</v>
      </c>
      <c r="AJ2144">
        <v>14</v>
      </c>
      <c r="AK2144">
        <v>323</v>
      </c>
      <c r="AM2144" s="23" t="s">
        <v>1026</v>
      </c>
      <c r="AO2144">
        <v>7772</v>
      </c>
      <c r="AQ2144">
        <v>146</v>
      </c>
      <c r="AR2144" s="29">
        <v>948</v>
      </c>
      <c r="AS2144">
        <v>88</v>
      </c>
    </row>
    <row r="2145" spans="13:45" x14ac:dyDescent="0.35">
      <c r="M2145"/>
      <c r="AC2145"/>
      <c r="AF2145">
        <v>475</v>
      </c>
      <c r="AG2145">
        <v>145213</v>
      </c>
      <c r="AH2145">
        <v>1795</v>
      </c>
      <c r="AI2145">
        <v>4</v>
      </c>
      <c r="AJ2145">
        <v>17</v>
      </c>
      <c r="AK2145">
        <v>323</v>
      </c>
      <c r="AM2145" s="23" t="s">
        <v>26</v>
      </c>
      <c r="AN2145" t="s">
        <v>137</v>
      </c>
      <c r="AO2145">
        <v>7773</v>
      </c>
      <c r="AQ2145">
        <v>532</v>
      </c>
      <c r="AR2145" s="29">
        <v>9928</v>
      </c>
      <c r="AS2145">
        <v>10</v>
      </c>
    </row>
    <row r="2146" spans="13:45" x14ac:dyDescent="0.35">
      <c r="M2146"/>
      <c r="AC2146"/>
      <c r="AF2146">
        <v>475</v>
      </c>
      <c r="AG2146">
        <v>145213</v>
      </c>
      <c r="AH2146">
        <v>1795</v>
      </c>
      <c r="AI2146">
        <v>4</v>
      </c>
      <c r="AJ2146">
        <v>17</v>
      </c>
      <c r="AK2146">
        <v>323</v>
      </c>
      <c r="AM2146" t="s">
        <v>312</v>
      </c>
      <c r="AN2146" t="s">
        <v>293</v>
      </c>
      <c r="AO2146">
        <v>7774</v>
      </c>
      <c r="AQ2146">
        <v>414</v>
      </c>
      <c r="AR2146" s="29">
        <v>59</v>
      </c>
      <c r="AS2146">
        <v>10</v>
      </c>
    </row>
    <row r="2147" spans="13:45" x14ac:dyDescent="0.35">
      <c r="M2147"/>
      <c r="AC2147"/>
      <c r="AF2147">
        <v>475</v>
      </c>
      <c r="AG2147">
        <v>145213</v>
      </c>
      <c r="AH2147">
        <v>1795</v>
      </c>
      <c r="AI2147">
        <v>4</v>
      </c>
      <c r="AJ2147">
        <v>17</v>
      </c>
      <c r="AK2147">
        <v>323</v>
      </c>
      <c r="AM2147" s="23" t="s">
        <v>692</v>
      </c>
      <c r="AN2147" t="s">
        <v>685</v>
      </c>
      <c r="AO2147">
        <v>7775</v>
      </c>
      <c r="AQ2147">
        <v>60</v>
      </c>
      <c r="AR2147" s="29">
        <v>21</v>
      </c>
      <c r="AS2147">
        <v>60</v>
      </c>
    </row>
    <row r="2148" spans="13:45" x14ac:dyDescent="0.35">
      <c r="M2148"/>
      <c r="AC2148"/>
      <c r="AF2148">
        <v>475</v>
      </c>
      <c r="AG2148">
        <v>145213</v>
      </c>
      <c r="AH2148">
        <v>1795</v>
      </c>
      <c r="AI2148">
        <v>4</v>
      </c>
      <c r="AJ2148">
        <v>17</v>
      </c>
      <c r="AK2148">
        <v>323</v>
      </c>
      <c r="AM2148" s="23" t="s">
        <v>692</v>
      </c>
      <c r="AN2148" t="s">
        <v>685</v>
      </c>
      <c r="AO2148">
        <v>7776</v>
      </c>
      <c r="AQ2148">
        <v>60</v>
      </c>
      <c r="AR2148" s="29">
        <v>4689</v>
      </c>
      <c r="AS2148">
        <v>79</v>
      </c>
    </row>
    <row r="2149" spans="13:45" x14ac:dyDescent="0.35">
      <c r="M2149"/>
      <c r="AC2149"/>
      <c r="AF2149">
        <v>475</v>
      </c>
      <c r="AG2149">
        <v>145213</v>
      </c>
      <c r="AH2149">
        <v>1795</v>
      </c>
      <c r="AI2149">
        <v>4</v>
      </c>
      <c r="AJ2149">
        <v>20</v>
      </c>
      <c r="AK2149">
        <v>323</v>
      </c>
      <c r="AM2149" s="23" t="s">
        <v>24</v>
      </c>
      <c r="AN2149" t="s">
        <v>685</v>
      </c>
      <c r="AO2149">
        <v>7777</v>
      </c>
      <c r="AQ2149">
        <v>94</v>
      </c>
      <c r="AR2149" s="29">
        <v>81</v>
      </c>
      <c r="AS2149">
        <v>19</v>
      </c>
    </row>
    <row r="2150" spans="13:45" x14ac:dyDescent="0.35">
      <c r="M2150"/>
      <c r="AC2150"/>
      <c r="AF2150">
        <v>475</v>
      </c>
      <c r="AG2150">
        <v>145213</v>
      </c>
      <c r="AH2150">
        <v>1795</v>
      </c>
      <c r="AI2150">
        <v>4</v>
      </c>
      <c r="AJ2150">
        <v>20</v>
      </c>
      <c r="AK2150">
        <v>323</v>
      </c>
      <c r="AM2150" s="23" t="s">
        <v>24</v>
      </c>
      <c r="AN2150" t="s">
        <v>685</v>
      </c>
      <c r="AO2150">
        <v>7778</v>
      </c>
      <c r="AQ2150">
        <v>60</v>
      </c>
      <c r="AR2150" s="29">
        <v>12</v>
      </c>
      <c r="AS2150">
        <v>96</v>
      </c>
    </row>
    <row r="2151" spans="13:45" x14ac:dyDescent="0.35">
      <c r="M2151"/>
      <c r="AC2151"/>
      <c r="AF2151">
        <v>475</v>
      </c>
      <c r="AG2151">
        <v>145213</v>
      </c>
      <c r="AH2151">
        <v>1795</v>
      </c>
      <c r="AI2151">
        <v>4</v>
      </c>
      <c r="AJ2151">
        <v>20</v>
      </c>
      <c r="AK2151">
        <v>323</v>
      </c>
      <c r="AL2151" t="s">
        <v>23</v>
      </c>
      <c r="AM2151" s="23" t="s">
        <v>24</v>
      </c>
      <c r="AN2151" t="s">
        <v>685</v>
      </c>
      <c r="AO2151">
        <v>7779</v>
      </c>
      <c r="AQ2151">
        <v>60</v>
      </c>
      <c r="AR2151" s="29">
        <v>226</v>
      </c>
      <c r="AS2151">
        <v>87</v>
      </c>
    </row>
    <row r="2152" spans="13:45" x14ac:dyDescent="0.35">
      <c r="M2152"/>
      <c r="AC2152"/>
      <c r="AF2152">
        <v>475</v>
      </c>
      <c r="AG2152">
        <v>145213</v>
      </c>
      <c r="AH2152">
        <v>1795</v>
      </c>
      <c r="AI2152">
        <v>4</v>
      </c>
      <c r="AJ2152">
        <v>20</v>
      </c>
      <c r="AK2152">
        <v>323</v>
      </c>
      <c r="AM2152" s="23" t="s">
        <v>36</v>
      </c>
      <c r="AN2152" t="s">
        <v>44</v>
      </c>
      <c r="AO2152">
        <v>7780</v>
      </c>
      <c r="AQ2152">
        <v>33</v>
      </c>
      <c r="AR2152" s="29">
        <v>1131</v>
      </c>
      <c r="AS2152">
        <v>28</v>
      </c>
    </row>
    <row r="2153" spans="13:45" x14ac:dyDescent="0.35">
      <c r="M2153"/>
      <c r="AC2153"/>
      <c r="AF2153">
        <v>475</v>
      </c>
      <c r="AG2153">
        <v>145213</v>
      </c>
      <c r="AH2153">
        <v>1795</v>
      </c>
      <c r="AI2153">
        <v>4</v>
      </c>
      <c r="AJ2153">
        <v>20</v>
      </c>
      <c r="AK2153">
        <v>323</v>
      </c>
      <c r="AM2153" t="s">
        <v>53</v>
      </c>
      <c r="AN2153" t="s">
        <v>801</v>
      </c>
      <c r="AO2153">
        <v>7781</v>
      </c>
      <c r="AQ2153">
        <v>535</v>
      </c>
      <c r="AR2153" s="29">
        <v>9224</v>
      </c>
      <c r="AS2153">
        <v>94</v>
      </c>
    </row>
    <row r="2154" spans="13:45" x14ac:dyDescent="0.35">
      <c r="M2154"/>
      <c r="AC2154"/>
      <c r="AF2154">
        <v>475</v>
      </c>
      <c r="AG2154">
        <v>145213</v>
      </c>
      <c r="AH2154">
        <v>1795</v>
      </c>
      <c r="AI2154">
        <v>4</v>
      </c>
      <c r="AJ2154">
        <v>20</v>
      </c>
      <c r="AK2154">
        <v>323</v>
      </c>
      <c r="AM2154" s="23" t="s">
        <v>999</v>
      </c>
      <c r="AN2154" t="s">
        <v>971</v>
      </c>
      <c r="AO2154">
        <v>7790</v>
      </c>
      <c r="AQ2154">
        <v>525</v>
      </c>
      <c r="AR2154" s="29">
        <v>93</v>
      </c>
      <c r="AS2154">
        <v>94</v>
      </c>
    </row>
    <row r="2155" spans="13:45" x14ac:dyDescent="0.35">
      <c r="M2155"/>
      <c r="AC2155"/>
      <c r="AF2155">
        <v>478</v>
      </c>
      <c r="AG2155">
        <v>145226</v>
      </c>
      <c r="AH2155">
        <v>1795</v>
      </c>
      <c r="AI2155">
        <v>4</v>
      </c>
      <c r="AJ2155">
        <v>20</v>
      </c>
      <c r="AK2155">
        <v>323</v>
      </c>
      <c r="AM2155" s="23" t="s">
        <v>999</v>
      </c>
      <c r="AN2155" t="s">
        <v>971</v>
      </c>
      <c r="AO2155">
        <v>7791</v>
      </c>
      <c r="AQ2155">
        <v>525</v>
      </c>
      <c r="AR2155" s="29">
        <v>668</v>
      </c>
      <c r="AS2155">
        <v>63</v>
      </c>
    </row>
    <row r="2156" spans="13:45" x14ac:dyDescent="0.35">
      <c r="M2156"/>
      <c r="AC2156"/>
      <c r="AF2156">
        <v>478</v>
      </c>
      <c r="AG2156">
        <v>145226</v>
      </c>
      <c r="AH2156">
        <v>1795</v>
      </c>
      <c r="AI2156">
        <v>4</v>
      </c>
      <c r="AJ2156">
        <v>28</v>
      </c>
      <c r="AK2156">
        <v>324</v>
      </c>
      <c r="AM2156" s="23" t="s">
        <v>465</v>
      </c>
      <c r="AN2156" t="s">
        <v>728</v>
      </c>
      <c r="AO2156">
        <v>7796</v>
      </c>
      <c r="AQ2156">
        <v>510</v>
      </c>
      <c r="AR2156" s="29">
        <v>304</v>
      </c>
      <c r="AS2156">
        <v>64</v>
      </c>
    </row>
    <row r="2157" spans="13:45" x14ac:dyDescent="0.35">
      <c r="M2157"/>
      <c r="AC2157"/>
      <c r="AF2157">
        <v>478</v>
      </c>
      <c r="AG2157">
        <v>145226</v>
      </c>
      <c r="AH2157">
        <v>1795</v>
      </c>
      <c r="AI2157">
        <v>4</v>
      </c>
      <c r="AJ2157">
        <v>28</v>
      </c>
      <c r="AK2157">
        <v>324</v>
      </c>
      <c r="AM2157" s="23" t="s">
        <v>24</v>
      </c>
      <c r="AN2157" t="s">
        <v>887</v>
      </c>
      <c r="AO2157">
        <v>7797</v>
      </c>
      <c r="AQ2157">
        <v>3</v>
      </c>
      <c r="AR2157" s="29">
        <v>20</v>
      </c>
      <c r="AS2157">
        <v>39</v>
      </c>
    </row>
    <row r="2158" spans="13:45" x14ac:dyDescent="0.35">
      <c r="M2158"/>
      <c r="AC2158"/>
      <c r="AF2158">
        <v>478</v>
      </c>
      <c r="AG2158">
        <v>145226</v>
      </c>
      <c r="AH2158">
        <v>1795</v>
      </c>
      <c r="AI2158">
        <v>5</v>
      </c>
      <c r="AJ2158">
        <v>1</v>
      </c>
      <c r="AK2158">
        <v>325</v>
      </c>
      <c r="AM2158" s="23" t="s">
        <v>813</v>
      </c>
      <c r="AO2158">
        <v>7798</v>
      </c>
      <c r="AQ2158">
        <v>417</v>
      </c>
      <c r="AR2158" s="29">
        <v>1936</v>
      </c>
      <c r="AS2158">
        <v>82</v>
      </c>
    </row>
    <row r="2159" spans="13:45" x14ac:dyDescent="0.35">
      <c r="M2159"/>
      <c r="AC2159"/>
      <c r="AF2159">
        <v>478</v>
      </c>
      <c r="AG2159">
        <v>145226</v>
      </c>
      <c r="AH2159">
        <v>1795</v>
      </c>
      <c r="AI2159">
        <v>5</v>
      </c>
      <c r="AJ2159">
        <v>1</v>
      </c>
      <c r="AK2159">
        <v>325</v>
      </c>
      <c r="AM2159" s="23" t="s">
        <v>1010</v>
      </c>
      <c r="AN2159" t="s">
        <v>381</v>
      </c>
      <c r="AO2159">
        <v>7805</v>
      </c>
      <c r="AQ2159">
        <v>70</v>
      </c>
      <c r="AR2159" s="29">
        <v>2041</v>
      </c>
      <c r="AS2159">
        <v>6</v>
      </c>
    </row>
    <row r="2160" spans="13:45" x14ac:dyDescent="0.35">
      <c r="M2160"/>
      <c r="AC2160"/>
      <c r="AF2160">
        <v>478</v>
      </c>
      <c r="AG2160">
        <v>145226</v>
      </c>
      <c r="AH2160">
        <v>1795</v>
      </c>
      <c r="AI2160">
        <v>5</v>
      </c>
      <c r="AJ2160">
        <v>2</v>
      </c>
      <c r="AK2160">
        <v>325</v>
      </c>
      <c r="AM2160" s="23" t="s">
        <v>1027</v>
      </c>
      <c r="AN2160" t="s">
        <v>1028</v>
      </c>
      <c r="AO2160">
        <v>7808</v>
      </c>
      <c r="AQ2160">
        <v>151</v>
      </c>
      <c r="AR2160" s="29">
        <v>839</v>
      </c>
      <c r="AS2160">
        <v>73</v>
      </c>
    </row>
    <row r="2161" spans="13:45" x14ac:dyDescent="0.35">
      <c r="M2161"/>
      <c r="AC2161"/>
      <c r="AF2161">
        <v>478</v>
      </c>
      <c r="AG2161">
        <v>145226</v>
      </c>
      <c r="AH2161">
        <v>1795</v>
      </c>
      <c r="AI2161">
        <v>5</v>
      </c>
      <c r="AJ2161">
        <v>6</v>
      </c>
      <c r="AK2161">
        <v>325</v>
      </c>
      <c r="AM2161" s="23" t="s">
        <v>42</v>
      </c>
      <c r="AN2161" t="s">
        <v>1029</v>
      </c>
      <c r="AO2161">
        <v>7812</v>
      </c>
      <c r="AQ2161">
        <v>152</v>
      </c>
      <c r="AR2161" s="29">
        <v>1806</v>
      </c>
      <c r="AS2161">
        <v>32</v>
      </c>
    </row>
    <row r="2162" spans="13:45" x14ac:dyDescent="0.35">
      <c r="M2162"/>
      <c r="AC2162"/>
      <c r="AF2162">
        <v>478</v>
      </c>
      <c r="AG2162">
        <v>145226</v>
      </c>
      <c r="AH2162">
        <v>1795</v>
      </c>
      <c r="AI2162">
        <v>5</v>
      </c>
      <c r="AJ2162">
        <v>7</v>
      </c>
      <c r="AK2162">
        <v>325</v>
      </c>
      <c r="AM2162" s="23" t="s">
        <v>104</v>
      </c>
      <c r="AN2162" t="s">
        <v>577</v>
      </c>
      <c r="AO2162">
        <v>7815</v>
      </c>
      <c r="AQ2162">
        <v>42</v>
      </c>
      <c r="AR2162" s="29">
        <v>458</v>
      </c>
      <c r="AS2162">
        <v>69</v>
      </c>
    </row>
    <row r="2163" spans="13:45" x14ac:dyDescent="0.35">
      <c r="M2163"/>
      <c r="AC2163"/>
      <c r="AF2163">
        <v>478</v>
      </c>
      <c r="AG2163">
        <v>145226</v>
      </c>
      <c r="AH2163">
        <v>1795</v>
      </c>
      <c r="AI2163">
        <v>5</v>
      </c>
      <c r="AJ2163">
        <v>9</v>
      </c>
      <c r="AK2163">
        <v>325</v>
      </c>
      <c r="AM2163" s="23" t="s">
        <v>104</v>
      </c>
      <c r="AN2163" t="s">
        <v>577</v>
      </c>
      <c r="AO2163">
        <v>7816</v>
      </c>
      <c r="AQ2163">
        <v>42</v>
      </c>
      <c r="AR2163" s="29">
        <v>6479</v>
      </c>
      <c r="AS2163">
        <v>33</v>
      </c>
    </row>
    <row r="2164" spans="13:45" x14ac:dyDescent="0.35">
      <c r="M2164"/>
      <c r="AC2164"/>
      <c r="AF2164">
        <v>478</v>
      </c>
      <c r="AG2164">
        <v>145226</v>
      </c>
      <c r="AH2164">
        <v>1795</v>
      </c>
      <c r="AI2164">
        <v>5</v>
      </c>
      <c r="AJ2164">
        <v>11</v>
      </c>
      <c r="AK2164">
        <v>325</v>
      </c>
      <c r="AM2164" s="23" t="s">
        <v>53</v>
      </c>
      <c r="AN2164" s="23" t="s">
        <v>801</v>
      </c>
      <c r="AO2164">
        <v>7817</v>
      </c>
      <c r="AQ2164">
        <v>535</v>
      </c>
      <c r="AR2164" s="29">
        <v>452</v>
      </c>
      <c r="AS2164">
        <v>10</v>
      </c>
    </row>
    <row r="2165" spans="13:45" x14ac:dyDescent="0.35">
      <c r="M2165"/>
      <c r="AC2165"/>
      <c r="AF2165">
        <v>478</v>
      </c>
      <c r="AG2165">
        <v>145226</v>
      </c>
      <c r="AH2165">
        <v>1795</v>
      </c>
      <c r="AI2165">
        <v>5</v>
      </c>
      <c r="AJ2165">
        <v>11</v>
      </c>
      <c r="AK2165">
        <v>325</v>
      </c>
      <c r="AM2165" s="23" t="s">
        <v>317</v>
      </c>
      <c r="AN2165" s="23" t="s">
        <v>630</v>
      </c>
      <c r="AO2165">
        <v>7822</v>
      </c>
      <c r="AQ2165">
        <v>523</v>
      </c>
      <c r="AR2165" s="29">
        <v>5000</v>
      </c>
    </row>
    <row r="2166" spans="13:45" x14ac:dyDescent="0.35">
      <c r="M2166"/>
      <c r="AC2166"/>
      <c r="AF2166">
        <v>478</v>
      </c>
      <c r="AG2166">
        <v>145226</v>
      </c>
      <c r="AH2166">
        <v>1795</v>
      </c>
      <c r="AI2166">
        <v>5</v>
      </c>
      <c r="AJ2166">
        <v>11</v>
      </c>
      <c r="AK2166">
        <v>325</v>
      </c>
      <c r="AM2166" s="23" t="s">
        <v>42</v>
      </c>
      <c r="AN2166" s="23" t="s">
        <v>1036</v>
      </c>
      <c r="AO2166">
        <v>7826</v>
      </c>
      <c r="AQ2166">
        <v>156</v>
      </c>
      <c r="AR2166" s="29">
        <v>5000</v>
      </c>
    </row>
    <row r="2167" spans="13:45" x14ac:dyDescent="0.35">
      <c r="M2167"/>
      <c r="AC2167"/>
      <c r="AF2167">
        <v>478</v>
      </c>
      <c r="AG2167">
        <v>145226</v>
      </c>
      <c r="AH2167">
        <v>1795</v>
      </c>
      <c r="AI2167">
        <v>5</v>
      </c>
      <c r="AJ2167">
        <v>13</v>
      </c>
      <c r="AK2167">
        <v>325</v>
      </c>
      <c r="AM2167" s="23" t="s">
        <v>953</v>
      </c>
      <c r="AO2167">
        <v>7833</v>
      </c>
      <c r="AQ2167">
        <v>504</v>
      </c>
      <c r="AR2167">
        <v>1649</v>
      </c>
      <c r="AS2167" s="29">
        <v>97</v>
      </c>
    </row>
    <row r="2168" spans="13:45" x14ac:dyDescent="0.35">
      <c r="M2168"/>
      <c r="AC2168"/>
      <c r="AF2168">
        <v>478</v>
      </c>
      <c r="AG2168">
        <v>145226</v>
      </c>
      <c r="AH2168">
        <v>1795</v>
      </c>
      <c r="AI2168">
        <v>5</v>
      </c>
      <c r="AJ2168">
        <v>14</v>
      </c>
      <c r="AK2168">
        <v>325</v>
      </c>
      <c r="AM2168" s="23" t="s">
        <v>813</v>
      </c>
      <c r="AO2168">
        <v>7866</v>
      </c>
      <c r="AQ2168">
        <v>417</v>
      </c>
      <c r="AR2168" s="29">
        <v>4118</v>
      </c>
      <c r="AS2168">
        <v>2</v>
      </c>
    </row>
    <row r="2169" spans="13:45" x14ac:dyDescent="0.35">
      <c r="M2169"/>
      <c r="AC2169"/>
      <c r="AF2169">
        <v>478</v>
      </c>
      <c r="AG2169">
        <v>145226</v>
      </c>
      <c r="AH2169">
        <v>1795</v>
      </c>
      <c r="AI2169">
        <v>5</v>
      </c>
      <c r="AJ2169">
        <v>15</v>
      </c>
      <c r="AK2169">
        <v>325</v>
      </c>
      <c r="AM2169" s="23" t="s">
        <v>30</v>
      </c>
      <c r="AN2169" t="s">
        <v>1031</v>
      </c>
      <c r="AO2169">
        <v>7877</v>
      </c>
      <c r="AQ2169">
        <v>61</v>
      </c>
      <c r="AR2169" s="29">
        <v>12803</v>
      </c>
      <c r="AS2169">
        <v>72</v>
      </c>
    </row>
    <row r="2170" spans="13:45" x14ac:dyDescent="0.35">
      <c r="M2170"/>
      <c r="AC2170"/>
      <c r="AF2170">
        <v>478</v>
      </c>
      <c r="AG2170">
        <v>145226</v>
      </c>
      <c r="AH2170">
        <v>1795</v>
      </c>
      <c r="AI2170">
        <v>6</v>
      </c>
      <c r="AJ2170">
        <v>8</v>
      </c>
      <c r="AK2170">
        <v>333</v>
      </c>
      <c r="AM2170" s="23" t="s">
        <v>33</v>
      </c>
      <c r="AN2170" t="s">
        <v>742</v>
      </c>
      <c r="AO2170">
        <v>7880</v>
      </c>
      <c r="AQ2170">
        <v>387</v>
      </c>
      <c r="AR2170" s="29">
        <v>1723</v>
      </c>
      <c r="AS2170">
        <v>94</v>
      </c>
    </row>
    <row r="2171" spans="13:45" x14ac:dyDescent="0.35">
      <c r="M2171"/>
      <c r="AC2171"/>
      <c r="AF2171">
        <v>478</v>
      </c>
      <c r="AG2171">
        <v>145226</v>
      </c>
      <c r="AH2171">
        <v>1795</v>
      </c>
      <c r="AI2171">
        <v>6</v>
      </c>
      <c r="AJ2171">
        <v>11</v>
      </c>
      <c r="AK2171">
        <v>332</v>
      </c>
      <c r="AM2171" s="23" t="s">
        <v>693</v>
      </c>
      <c r="AN2171" t="s">
        <v>1022</v>
      </c>
      <c r="AO2171">
        <v>7883</v>
      </c>
      <c r="AQ2171">
        <v>483</v>
      </c>
      <c r="AR2171" s="29">
        <v>937</v>
      </c>
      <c r="AS2171">
        <v>56</v>
      </c>
    </row>
    <row r="2172" spans="13:45" x14ac:dyDescent="0.35">
      <c r="M2172"/>
      <c r="AC2172"/>
      <c r="AF2172">
        <v>478</v>
      </c>
      <c r="AG2172">
        <v>145226</v>
      </c>
      <c r="AH2172">
        <v>1795</v>
      </c>
      <c r="AI2172">
        <v>6</v>
      </c>
      <c r="AJ2172">
        <v>11</v>
      </c>
      <c r="AK2172">
        <v>332</v>
      </c>
      <c r="AM2172" s="23" t="s">
        <v>1032</v>
      </c>
      <c r="AN2172" t="s">
        <v>1033</v>
      </c>
      <c r="AO2172">
        <v>7889</v>
      </c>
      <c r="AQ2172">
        <v>57</v>
      </c>
      <c r="AR2172" s="29">
        <v>1222</v>
      </c>
      <c r="AS2172">
        <v>61</v>
      </c>
    </row>
    <row r="2173" spans="13:45" x14ac:dyDescent="0.35">
      <c r="M2173"/>
      <c r="AC2173"/>
      <c r="AF2173">
        <v>478</v>
      </c>
      <c r="AG2173">
        <v>145226</v>
      </c>
      <c r="AH2173">
        <v>1795</v>
      </c>
      <c r="AI2173">
        <v>6</v>
      </c>
      <c r="AJ2173">
        <v>13</v>
      </c>
      <c r="AK2173">
        <v>332</v>
      </c>
      <c r="AL2173" t="s">
        <v>23</v>
      </c>
      <c r="AM2173" s="23" t="s">
        <v>1034</v>
      </c>
      <c r="AN2173" t="s">
        <v>1035</v>
      </c>
      <c r="AO2173">
        <v>7890</v>
      </c>
      <c r="AQ2173">
        <v>58</v>
      </c>
      <c r="AR2173" s="29">
        <v>467</v>
      </c>
      <c r="AS2173">
        <v>2</v>
      </c>
    </row>
    <row r="2174" spans="13:45" x14ac:dyDescent="0.35">
      <c r="M2174"/>
      <c r="AC2174"/>
      <c r="AF2174">
        <v>478</v>
      </c>
      <c r="AG2174">
        <v>145226</v>
      </c>
      <c r="AH2174">
        <v>1795</v>
      </c>
      <c r="AI2174">
        <v>6</v>
      </c>
      <c r="AJ2174">
        <v>16</v>
      </c>
      <c r="AK2174">
        <v>333</v>
      </c>
      <c r="AM2174" s="23" t="s">
        <v>35</v>
      </c>
      <c r="AN2174" t="s">
        <v>260</v>
      </c>
      <c r="AO2174">
        <v>7894</v>
      </c>
      <c r="AQ2174">
        <v>57</v>
      </c>
      <c r="AR2174" s="29">
        <v>66</v>
      </c>
      <c r="AS2174">
        <v>43</v>
      </c>
    </row>
    <row r="2175" spans="13:45" x14ac:dyDescent="0.35">
      <c r="M2175"/>
      <c r="AC2175"/>
      <c r="AF2175">
        <v>478</v>
      </c>
      <c r="AG2175">
        <v>145226</v>
      </c>
      <c r="AH2175">
        <v>1795</v>
      </c>
      <c r="AI2175">
        <v>6</v>
      </c>
      <c r="AJ2175">
        <v>16</v>
      </c>
      <c r="AK2175">
        <v>333</v>
      </c>
      <c r="AM2175" s="23" t="s">
        <v>953</v>
      </c>
      <c r="AO2175">
        <v>7893</v>
      </c>
      <c r="AQ2175">
        <v>504</v>
      </c>
      <c r="AR2175" s="29">
        <v>180</v>
      </c>
      <c r="AS2175">
        <v>0</v>
      </c>
    </row>
    <row r="2176" spans="13:45" x14ac:dyDescent="0.35">
      <c r="M2176"/>
      <c r="AC2176"/>
      <c r="AF2176">
        <v>478</v>
      </c>
      <c r="AG2176">
        <v>145226</v>
      </c>
      <c r="AH2176">
        <v>1795</v>
      </c>
      <c r="AI2176">
        <v>6</v>
      </c>
      <c r="AJ2176">
        <v>16</v>
      </c>
      <c r="AK2176">
        <v>333</v>
      </c>
      <c r="AM2176" s="23" t="s">
        <v>42</v>
      </c>
      <c r="AN2176" t="s">
        <v>1029</v>
      </c>
      <c r="AO2176">
        <v>7894</v>
      </c>
      <c r="AQ2176">
        <v>152</v>
      </c>
      <c r="AR2176" s="29">
        <v>920</v>
      </c>
      <c r="AS2176">
        <v>16</v>
      </c>
    </row>
    <row r="2177" spans="13:46" x14ac:dyDescent="0.35">
      <c r="M2177"/>
      <c r="AC2177"/>
      <c r="AF2177">
        <v>478</v>
      </c>
      <c r="AG2177">
        <v>145226</v>
      </c>
      <c r="AH2177">
        <v>1795</v>
      </c>
      <c r="AI2177">
        <v>6</v>
      </c>
      <c r="AJ2177">
        <v>16</v>
      </c>
      <c r="AK2177">
        <v>333</v>
      </c>
      <c r="AM2177" s="23" t="s">
        <v>1010</v>
      </c>
      <c r="AN2177" t="s">
        <v>381</v>
      </c>
      <c r="AO2177">
        <v>7867</v>
      </c>
      <c r="AQ2177">
        <v>70</v>
      </c>
      <c r="AR2177" s="29">
        <v>1029</v>
      </c>
      <c r="AS2177">
        <v>33</v>
      </c>
    </row>
    <row r="2178" spans="13:46" x14ac:dyDescent="0.35">
      <c r="M2178"/>
      <c r="AC2178"/>
      <c r="AF2178">
        <v>478</v>
      </c>
      <c r="AG2178">
        <v>145226</v>
      </c>
      <c r="AH2178">
        <v>1795</v>
      </c>
      <c r="AI2178">
        <v>6</v>
      </c>
      <c r="AJ2178">
        <v>16</v>
      </c>
      <c r="AK2178">
        <v>333</v>
      </c>
      <c r="AM2178" s="23" t="s">
        <v>1037</v>
      </c>
      <c r="AN2178" t="s">
        <v>1038</v>
      </c>
      <c r="AO2178">
        <v>7897</v>
      </c>
      <c r="AQ2178">
        <v>29</v>
      </c>
      <c r="AR2178" s="29">
        <v>95</v>
      </c>
      <c r="AS2178">
        <v>14</v>
      </c>
    </row>
    <row r="2179" spans="13:46" x14ac:dyDescent="0.35">
      <c r="M2179"/>
      <c r="AC2179"/>
      <c r="AF2179">
        <v>528</v>
      </c>
      <c r="AG2179">
        <v>145251</v>
      </c>
      <c r="AH2179">
        <v>1795</v>
      </c>
      <c r="AI2179">
        <v>6</v>
      </c>
      <c r="AJ2179">
        <v>3</v>
      </c>
      <c r="AK2179">
        <v>331</v>
      </c>
      <c r="AM2179" s="23" t="s">
        <v>185</v>
      </c>
      <c r="AN2179" t="s">
        <v>457</v>
      </c>
      <c r="AO2179">
        <v>7898</v>
      </c>
      <c r="AQ2179">
        <v>67</v>
      </c>
      <c r="AR2179" s="29">
        <v>15</v>
      </c>
      <c r="AS2179">
        <v>84</v>
      </c>
    </row>
    <row r="2180" spans="13:46" x14ac:dyDescent="0.35">
      <c r="M2180"/>
      <c r="AC2180"/>
      <c r="AF2180">
        <v>528</v>
      </c>
      <c r="AG2180">
        <v>145251</v>
      </c>
      <c r="AH2180">
        <v>1795</v>
      </c>
      <c r="AI2180">
        <v>7</v>
      </c>
      <c r="AJ2180">
        <v>1</v>
      </c>
      <c r="AK2180">
        <v>334</v>
      </c>
      <c r="AM2180" s="23" t="s">
        <v>1010</v>
      </c>
      <c r="AN2180" t="s">
        <v>381</v>
      </c>
      <c r="AO2180">
        <v>7907</v>
      </c>
      <c r="AQ2180">
        <v>70</v>
      </c>
      <c r="AR2180" s="29">
        <v>84</v>
      </c>
      <c r="AS2180">
        <v>27</v>
      </c>
    </row>
    <row r="2181" spans="13:46" x14ac:dyDescent="0.35">
      <c r="M2181"/>
      <c r="AC2181"/>
      <c r="AF2181">
        <v>528</v>
      </c>
      <c r="AG2181">
        <v>145251</v>
      </c>
      <c r="AH2181">
        <v>1795</v>
      </c>
      <c r="AI2181">
        <v>7</v>
      </c>
      <c r="AJ2181">
        <v>1</v>
      </c>
      <c r="AK2181">
        <v>334</v>
      </c>
      <c r="AL2181" t="s">
        <v>1039</v>
      </c>
      <c r="AM2181" s="23" t="s">
        <v>104</v>
      </c>
      <c r="AN2181" t="s">
        <v>577</v>
      </c>
      <c r="AO2181">
        <v>7909</v>
      </c>
      <c r="AQ2181">
        <v>482</v>
      </c>
      <c r="AR2181" s="29">
        <v>382</v>
      </c>
      <c r="AS2181">
        <v>24</v>
      </c>
    </row>
    <row r="2182" spans="13:46" x14ac:dyDescent="0.35">
      <c r="M2182"/>
      <c r="AC2182"/>
      <c r="AF2182">
        <v>528</v>
      </c>
      <c r="AG2182">
        <v>145251</v>
      </c>
      <c r="AH2182">
        <v>1795</v>
      </c>
      <c r="AI2182">
        <v>7</v>
      </c>
      <c r="AJ2182">
        <v>8</v>
      </c>
      <c r="AK2182">
        <v>335</v>
      </c>
      <c r="AM2182" s="23" t="s">
        <v>953</v>
      </c>
      <c r="AO2182">
        <v>7910</v>
      </c>
      <c r="AQ2182">
        <v>504</v>
      </c>
      <c r="AR2182" s="29">
        <v>3803</v>
      </c>
      <c r="AS2182">
        <v>33</v>
      </c>
    </row>
    <row r="2183" spans="13:46" x14ac:dyDescent="0.35">
      <c r="M2183"/>
      <c r="AC2183"/>
      <c r="AF2183">
        <v>528</v>
      </c>
      <c r="AG2183">
        <v>145251</v>
      </c>
      <c r="AH2183">
        <v>1795</v>
      </c>
      <c r="AI2183">
        <v>7</v>
      </c>
      <c r="AJ2183">
        <v>10</v>
      </c>
      <c r="AK2183">
        <v>335</v>
      </c>
      <c r="AM2183" s="23" t="s">
        <v>42</v>
      </c>
      <c r="AN2183" t="s">
        <v>1029</v>
      </c>
      <c r="AO2183">
        <v>7911</v>
      </c>
      <c r="AQ2183">
        <v>452</v>
      </c>
      <c r="AR2183" s="29">
        <v>754</v>
      </c>
      <c r="AS2183">
        <v>27</v>
      </c>
    </row>
    <row r="2184" spans="13:46" x14ac:dyDescent="0.35">
      <c r="M2184"/>
      <c r="AC2184"/>
      <c r="AF2184">
        <v>528</v>
      </c>
      <c r="AG2184">
        <v>145251</v>
      </c>
      <c r="AH2184">
        <v>1795</v>
      </c>
      <c r="AI2184">
        <v>7</v>
      </c>
      <c r="AJ2184">
        <v>10</v>
      </c>
      <c r="AK2184">
        <v>335</v>
      </c>
      <c r="AM2184" s="23" t="s">
        <v>179</v>
      </c>
      <c r="AN2184" t="s">
        <v>1040</v>
      </c>
      <c r="AO2184">
        <v>7918</v>
      </c>
      <c r="AQ2184">
        <v>46</v>
      </c>
      <c r="AR2184" s="29">
        <v>377</v>
      </c>
      <c r="AS2184">
        <v>84</v>
      </c>
      <c r="AT2184" s="39"/>
    </row>
    <row r="2185" spans="13:46" x14ac:dyDescent="0.35">
      <c r="M2185"/>
      <c r="AC2185"/>
      <c r="AF2185">
        <v>528</v>
      </c>
      <c r="AG2185">
        <v>145256</v>
      </c>
      <c r="AH2185">
        <v>1795</v>
      </c>
      <c r="AI2185">
        <v>7</v>
      </c>
      <c r="AJ2185">
        <v>10</v>
      </c>
      <c r="AK2185">
        <v>335</v>
      </c>
      <c r="AM2185" s="23" t="s">
        <v>1041</v>
      </c>
      <c r="AN2185" t="s">
        <v>681</v>
      </c>
      <c r="AO2185">
        <v>7919</v>
      </c>
      <c r="AQ2185">
        <v>46</v>
      </c>
      <c r="AR2185" s="29">
        <v>95</v>
      </c>
      <c r="AS2185">
        <v>23</v>
      </c>
    </row>
    <row r="2186" spans="13:46" x14ac:dyDescent="0.35">
      <c r="M2186"/>
      <c r="AC2186"/>
      <c r="AF2186">
        <v>528</v>
      </c>
      <c r="AG2186">
        <v>145256</v>
      </c>
      <c r="AH2186">
        <v>1795</v>
      </c>
      <c r="AI2186">
        <v>7</v>
      </c>
      <c r="AJ2186">
        <v>13</v>
      </c>
      <c r="AK2186">
        <v>336</v>
      </c>
      <c r="AM2186" s="23" t="s">
        <v>953</v>
      </c>
      <c r="AO2186">
        <v>7926</v>
      </c>
      <c r="AQ2186">
        <v>504</v>
      </c>
      <c r="AR2186" s="29">
        <v>12000</v>
      </c>
      <c r="AS2186">
        <v>0</v>
      </c>
    </row>
    <row r="2187" spans="13:46" x14ac:dyDescent="0.35">
      <c r="M2187"/>
      <c r="AC2187"/>
      <c r="AF2187">
        <v>528</v>
      </c>
      <c r="AG2187">
        <v>145256</v>
      </c>
      <c r="AH2187">
        <v>1795</v>
      </c>
      <c r="AI2187">
        <v>7</v>
      </c>
      <c r="AJ2187">
        <v>13</v>
      </c>
      <c r="AK2187">
        <v>336</v>
      </c>
      <c r="AM2187" s="23" t="s">
        <v>330</v>
      </c>
      <c r="AN2187" t="s">
        <v>822</v>
      </c>
      <c r="AO2187">
        <v>7929</v>
      </c>
      <c r="AQ2187">
        <v>486</v>
      </c>
      <c r="AR2187" s="29">
        <v>2351</v>
      </c>
      <c r="AS2187">
        <v>72</v>
      </c>
    </row>
    <row r="2188" spans="13:46" x14ac:dyDescent="0.35">
      <c r="M2188"/>
      <c r="AC2188"/>
      <c r="AF2188">
        <v>528</v>
      </c>
      <c r="AG2188">
        <v>145256</v>
      </c>
      <c r="AH2188">
        <v>1795</v>
      </c>
      <c r="AI2188">
        <v>7</v>
      </c>
      <c r="AJ2188">
        <v>16</v>
      </c>
      <c r="AK2188">
        <v>336</v>
      </c>
      <c r="AM2188" s="23" t="s">
        <v>953</v>
      </c>
      <c r="AO2188">
        <v>7931</v>
      </c>
      <c r="AQ2188">
        <v>504</v>
      </c>
      <c r="AR2188" s="29">
        <v>1313</v>
      </c>
      <c r="AS2188">
        <v>27</v>
      </c>
    </row>
    <row r="2189" spans="13:46" x14ac:dyDescent="0.35">
      <c r="M2189"/>
      <c r="AC2189"/>
      <c r="AF2189">
        <v>528</v>
      </c>
      <c r="AG2189">
        <v>145256</v>
      </c>
      <c r="AH2189">
        <v>1795</v>
      </c>
      <c r="AI2189">
        <v>7</v>
      </c>
      <c r="AJ2189">
        <v>17</v>
      </c>
      <c r="AK2189">
        <v>336</v>
      </c>
      <c r="AM2189" s="23" t="s">
        <v>953</v>
      </c>
      <c r="AO2189">
        <v>7932</v>
      </c>
      <c r="AQ2189">
        <v>504</v>
      </c>
      <c r="AR2189" s="29">
        <v>1222</v>
      </c>
      <c r="AS2189">
        <v>2</v>
      </c>
    </row>
    <row r="2190" spans="13:46" x14ac:dyDescent="0.35">
      <c r="M2190"/>
      <c r="AC2190"/>
      <c r="AF2190">
        <v>528</v>
      </c>
      <c r="AG2190">
        <v>145256</v>
      </c>
      <c r="AH2190">
        <v>1795</v>
      </c>
      <c r="AI2190">
        <v>7</v>
      </c>
      <c r="AJ2190">
        <v>17</v>
      </c>
      <c r="AK2190">
        <v>337</v>
      </c>
      <c r="AM2190" s="23" t="s">
        <v>1042</v>
      </c>
      <c r="AN2190" t="s">
        <v>127</v>
      </c>
      <c r="AO2190">
        <v>7933</v>
      </c>
      <c r="AQ2190">
        <v>545</v>
      </c>
      <c r="AR2190" s="29">
        <v>7328</v>
      </c>
      <c r="AS2190">
        <v>57</v>
      </c>
    </row>
    <row r="2191" spans="13:46" x14ac:dyDescent="0.35">
      <c r="M2191"/>
      <c r="AC2191"/>
      <c r="AF2191">
        <v>528</v>
      </c>
      <c r="AG2191">
        <v>145256</v>
      </c>
      <c r="AH2191">
        <v>1795</v>
      </c>
      <c r="AI2191">
        <v>7</v>
      </c>
      <c r="AJ2191">
        <v>20</v>
      </c>
      <c r="AK2191">
        <v>337</v>
      </c>
      <c r="AM2191" s="23" t="s">
        <v>1043</v>
      </c>
      <c r="AN2191" t="s">
        <v>1044</v>
      </c>
      <c r="AO2191">
        <v>7940</v>
      </c>
      <c r="AQ2191">
        <v>509</v>
      </c>
      <c r="AR2191" s="29">
        <v>1685</v>
      </c>
      <c r="AS2191">
        <v>4</v>
      </c>
    </row>
    <row r="2192" spans="13:46" x14ac:dyDescent="0.35">
      <c r="M2192"/>
      <c r="AC2192"/>
      <c r="AF2192">
        <v>528</v>
      </c>
      <c r="AG2192">
        <v>145256</v>
      </c>
      <c r="AH2192">
        <v>1795</v>
      </c>
      <c r="AI2192">
        <v>7</v>
      </c>
      <c r="AJ2192">
        <v>21</v>
      </c>
      <c r="AK2192">
        <v>337</v>
      </c>
      <c r="AM2192" s="23" t="s">
        <v>642</v>
      </c>
      <c r="AN2192" t="s">
        <v>643</v>
      </c>
      <c r="AO2192">
        <v>7944</v>
      </c>
      <c r="AQ2192">
        <v>300</v>
      </c>
      <c r="AR2192" s="29">
        <v>509</v>
      </c>
      <c r="AS2192">
        <v>78</v>
      </c>
    </row>
    <row r="2193" spans="1:45" x14ac:dyDescent="0.35">
      <c r="M2193"/>
      <c r="AC2193"/>
      <c r="AF2193">
        <v>528</v>
      </c>
      <c r="AG2193">
        <v>145256</v>
      </c>
      <c r="AH2193">
        <v>1795</v>
      </c>
      <c r="AI2193">
        <v>7</v>
      </c>
      <c r="AJ2193">
        <v>27</v>
      </c>
      <c r="AK2193">
        <v>337</v>
      </c>
      <c r="AM2193" t="s">
        <v>122</v>
      </c>
      <c r="AN2193" t="s">
        <v>733</v>
      </c>
      <c r="AO2193">
        <v>7946</v>
      </c>
      <c r="AQ2193">
        <v>29</v>
      </c>
      <c r="AR2193" s="29">
        <v>1500</v>
      </c>
      <c r="AS2193">
        <v>0</v>
      </c>
    </row>
    <row r="2194" spans="1:45" x14ac:dyDescent="0.35">
      <c r="M2194"/>
      <c r="AC2194"/>
      <c r="AF2194">
        <v>528</v>
      </c>
      <c r="AG2194">
        <v>145256</v>
      </c>
      <c r="AH2194">
        <v>1795</v>
      </c>
      <c r="AI2194">
        <v>7</v>
      </c>
      <c r="AJ2194">
        <v>30</v>
      </c>
      <c r="AK2194">
        <v>337</v>
      </c>
      <c r="AM2194" s="23" t="s">
        <v>1045</v>
      </c>
      <c r="AN2194" t="s">
        <v>1046</v>
      </c>
      <c r="AO2194">
        <v>7948</v>
      </c>
      <c r="AQ2194">
        <v>95</v>
      </c>
      <c r="AR2194" s="29">
        <v>43</v>
      </c>
      <c r="AS2194">
        <v>99</v>
      </c>
    </row>
    <row r="2195" spans="1:45" x14ac:dyDescent="0.35">
      <c r="M2195"/>
      <c r="AC2195"/>
      <c r="AF2195">
        <v>528</v>
      </c>
      <c r="AG2195">
        <v>145256</v>
      </c>
      <c r="AH2195">
        <v>1795</v>
      </c>
      <c r="AI2195">
        <v>8</v>
      </c>
      <c r="AJ2195">
        <v>4</v>
      </c>
      <c r="AK2195">
        <v>337</v>
      </c>
      <c r="AM2195" s="23" t="s">
        <v>26</v>
      </c>
      <c r="AN2195" t="s">
        <v>165</v>
      </c>
      <c r="AO2195">
        <v>7952</v>
      </c>
      <c r="AQ2195">
        <v>95</v>
      </c>
      <c r="AR2195" s="29">
        <v>11947</v>
      </c>
      <c r="AS2195">
        <v>81</v>
      </c>
    </row>
    <row r="2196" spans="1:45" x14ac:dyDescent="0.35">
      <c r="M2196"/>
      <c r="AC2196"/>
      <c r="AF2196">
        <v>528</v>
      </c>
      <c r="AG2196">
        <v>145256</v>
      </c>
      <c r="AH2196">
        <v>1795</v>
      </c>
      <c r="AI2196">
        <v>8</v>
      </c>
      <c r="AJ2196">
        <v>6</v>
      </c>
      <c r="AK2196">
        <v>338</v>
      </c>
      <c r="AM2196" s="23" t="s">
        <v>773</v>
      </c>
      <c r="AN2196" t="s">
        <v>521</v>
      </c>
      <c r="AO2196">
        <v>7956</v>
      </c>
      <c r="AQ2196">
        <v>487</v>
      </c>
      <c r="AR2196" s="29">
        <v>9</v>
      </c>
      <c r="AS2196">
        <v>33</v>
      </c>
    </row>
    <row r="2197" spans="1:45" x14ac:dyDescent="0.35">
      <c r="M2197"/>
      <c r="AC2197"/>
      <c r="AF2197">
        <v>528</v>
      </c>
      <c r="AG2197">
        <v>145256</v>
      </c>
      <c r="AH2197">
        <v>1795</v>
      </c>
      <c r="AI2197">
        <v>8</v>
      </c>
      <c r="AJ2197">
        <v>10</v>
      </c>
      <c r="AK2197">
        <v>338</v>
      </c>
      <c r="AM2197" s="23" t="s">
        <v>953</v>
      </c>
      <c r="AO2197">
        <v>7960</v>
      </c>
      <c r="AQ2197">
        <v>504</v>
      </c>
      <c r="AR2197" s="29">
        <v>2531</v>
      </c>
      <c r="AS2197">
        <v>62</v>
      </c>
    </row>
    <row r="2198" spans="1:45" x14ac:dyDescent="0.35">
      <c r="M2198"/>
      <c r="AC2198"/>
      <c r="AF2198">
        <v>528</v>
      </c>
      <c r="AG2198">
        <v>145256</v>
      </c>
      <c r="AH2198">
        <v>1795</v>
      </c>
      <c r="AI2198">
        <v>8</v>
      </c>
      <c r="AJ2198">
        <v>14</v>
      </c>
      <c r="AK2198">
        <v>338</v>
      </c>
      <c r="AM2198" s="23" t="s">
        <v>999</v>
      </c>
      <c r="AN2198" t="s">
        <v>971</v>
      </c>
      <c r="AO2198">
        <v>7967</v>
      </c>
      <c r="AQ2198">
        <v>527</v>
      </c>
      <c r="AR2198" s="29">
        <v>371</v>
      </c>
      <c r="AS2198">
        <v>20</v>
      </c>
    </row>
    <row r="2199" spans="1:45" x14ac:dyDescent="0.35">
      <c r="M2199"/>
      <c r="AC2199"/>
      <c r="AF2199">
        <v>528</v>
      </c>
      <c r="AG2199">
        <v>145256</v>
      </c>
      <c r="AH2199">
        <v>1795</v>
      </c>
      <c r="AI2199">
        <v>8</v>
      </c>
      <c r="AJ2199">
        <v>20</v>
      </c>
      <c r="AK2199">
        <v>388</v>
      </c>
      <c r="AM2199" s="23" t="s">
        <v>1047</v>
      </c>
      <c r="AO2199">
        <v>7968</v>
      </c>
      <c r="AQ2199">
        <v>410</v>
      </c>
      <c r="AR2199" s="29">
        <v>1373</v>
      </c>
      <c r="AS2199">
        <v>30</v>
      </c>
    </row>
    <row r="2200" spans="1:45" x14ac:dyDescent="0.35">
      <c r="M2200"/>
      <c r="AC2200"/>
      <c r="AF2200">
        <v>528</v>
      </c>
      <c r="AG2200">
        <v>145256</v>
      </c>
      <c r="AH2200">
        <v>1795</v>
      </c>
      <c r="AI2200">
        <v>8</v>
      </c>
      <c r="AJ2200">
        <v>24</v>
      </c>
      <c r="AK2200">
        <v>339</v>
      </c>
      <c r="AM2200" s="23" t="s">
        <v>104</v>
      </c>
      <c r="AN2200" t="s">
        <v>577</v>
      </c>
      <c r="AO2200">
        <v>7961</v>
      </c>
      <c r="AQ2200">
        <v>482</v>
      </c>
      <c r="AR2200" s="29">
        <v>1915</v>
      </c>
      <c r="AS2200">
        <v>57</v>
      </c>
    </row>
    <row r="2201" spans="1:45" x14ac:dyDescent="0.35">
      <c r="M2201"/>
      <c r="AC2201"/>
      <c r="AF2201">
        <v>528</v>
      </c>
      <c r="AG2201">
        <v>145256</v>
      </c>
      <c r="AH2201">
        <v>1795</v>
      </c>
      <c r="AI2201">
        <v>8</v>
      </c>
      <c r="AJ2201">
        <v>25</v>
      </c>
      <c r="AK2201">
        <v>339</v>
      </c>
      <c r="AM2201" s="23" t="s">
        <v>953</v>
      </c>
      <c r="AO2201">
        <v>7970</v>
      </c>
      <c r="AQ2201">
        <v>504</v>
      </c>
      <c r="AR2201" s="29">
        <v>448</v>
      </c>
      <c r="AS2201">
        <v>21</v>
      </c>
    </row>
    <row r="2202" spans="1:45" x14ac:dyDescent="0.35">
      <c r="M2202"/>
      <c r="AC2202"/>
      <c r="AF2202">
        <v>528</v>
      </c>
      <c r="AG2202">
        <v>145256</v>
      </c>
      <c r="AH2202">
        <v>1795</v>
      </c>
      <c r="AI2202">
        <v>8</v>
      </c>
      <c r="AJ2202">
        <v>21</v>
      </c>
      <c r="AK2202">
        <v>338</v>
      </c>
      <c r="AM2202" s="23" t="s">
        <v>953</v>
      </c>
      <c r="AO2202">
        <v>7970</v>
      </c>
      <c r="AQ2202">
        <v>504</v>
      </c>
      <c r="AR2202" s="29">
        <v>406</v>
      </c>
      <c r="AS2202">
        <v>5</v>
      </c>
    </row>
    <row r="2203" spans="1:45" x14ac:dyDescent="0.35">
      <c r="M2203"/>
      <c r="AC2203"/>
      <c r="AF2203">
        <v>528</v>
      </c>
      <c r="AG2203">
        <v>145256</v>
      </c>
      <c r="AH2203">
        <v>1795</v>
      </c>
      <c r="AI2203">
        <v>8</v>
      </c>
      <c r="AJ2203">
        <v>27</v>
      </c>
      <c r="AK2203">
        <v>338</v>
      </c>
      <c r="AM2203" s="23" t="s">
        <v>104</v>
      </c>
      <c r="AN2203" t="s">
        <v>577</v>
      </c>
      <c r="AO2203">
        <v>7973</v>
      </c>
      <c r="AQ2203">
        <v>482</v>
      </c>
      <c r="AR2203" s="29">
        <v>16</v>
      </c>
      <c r="AS2203">
        <v>87</v>
      </c>
    </row>
    <row r="2204" spans="1:45" x14ac:dyDescent="0.35">
      <c r="M2204"/>
      <c r="AC2204"/>
      <c r="AF2204">
        <v>528</v>
      </c>
      <c r="AG2204">
        <v>145256</v>
      </c>
      <c r="AH2204">
        <v>1795</v>
      </c>
      <c r="AI2204">
        <v>8</v>
      </c>
      <c r="AJ2204">
        <v>27</v>
      </c>
      <c r="AK2204">
        <v>338</v>
      </c>
      <c r="AM2204" s="23" t="s">
        <v>1048</v>
      </c>
      <c r="AN2204" t="s">
        <v>681</v>
      </c>
      <c r="AO2204">
        <v>7977</v>
      </c>
      <c r="AQ2204">
        <v>166</v>
      </c>
      <c r="AR2204" s="29">
        <v>54</v>
      </c>
      <c r="AS2204">
        <v>46</v>
      </c>
    </row>
    <row r="2205" spans="1:45" x14ac:dyDescent="0.35">
      <c r="A2205">
        <v>178</v>
      </c>
      <c r="B2205">
        <v>141601</v>
      </c>
      <c r="C2205">
        <v>1791</v>
      </c>
      <c r="D2205">
        <v>3</v>
      </c>
      <c r="E2205">
        <v>16</v>
      </c>
      <c r="F2205">
        <v>75</v>
      </c>
      <c r="H2205" t="s">
        <v>26</v>
      </c>
      <c r="I2205" t="s">
        <v>47</v>
      </c>
      <c r="J2205">
        <v>900</v>
      </c>
      <c r="L2205">
        <v>100</v>
      </c>
      <c r="M2205" s="21">
        <v>4438</v>
      </c>
      <c r="N2205">
        <v>70</v>
      </c>
      <c r="Q2205">
        <v>170</v>
      </c>
      <c r="R2205">
        <v>141542</v>
      </c>
      <c r="S2205">
        <v>1791</v>
      </c>
      <c r="T2205">
        <v>3</v>
      </c>
      <c r="U2205">
        <v>16</v>
      </c>
      <c r="V2205">
        <v>75</v>
      </c>
      <c r="X2205" t="s">
        <v>26</v>
      </c>
      <c r="Y2205" t="s">
        <v>47</v>
      </c>
      <c r="Z2205">
        <v>593</v>
      </c>
      <c r="AB2205">
        <v>100</v>
      </c>
      <c r="AC2205" s="21">
        <v>2219</v>
      </c>
      <c r="AD2205">
        <v>37</v>
      </c>
      <c r="AF2205">
        <v>177</v>
      </c>
      <c r="AG2205">
        <v>141550</v>
      </c>
      <c r="AH2205">
        <v>1791</v>
      </c>
      <c r="AI2205">
        <v>3</v>
      </c>
      <c r="AJ2205">
        <v>16</v>
      </c>
      <c r="AK2205">
        <v>75</v>
      </c>
      <c r="AM2205" t="s">
        <v>26</v>
      </c>
      <c r="AN2205" t="s">
        <v>47</v>
      </c>
      <c r="AO2205">
        <v>722</v>
      </c>
      <c r="AQ2205">
        <v>100</v>
      </c>
      <c r="AR2205" s="21">
        <v>1556</v>
      </c>
      <c r="AS2205">
        <v>20</v>
      </c>
    </row>
    <row r="2206" spans="1:45" x14ac:dyDescent="0.35">
      <c r="A2206">
        <v>1</v>
      </c>
      <c r="B2206">
        <v>112854</v>
      </c>
      <c r="C2206">
        <v>1791</v>
      </c>
      <c r="D2206">
        <v>11</v>
      </c>
      <c r="E2206">
        <v>15</v>
      </c>
      <c r="F2206">
        <v>1</v>
      </c>
      <c r="G2206" t="s">
        <v>23</v>
      </c>
      <c r="H2206" t="s">
        <v>24</v>
      </c>
      <c r="I2206" t="s">
        <v>25</v>
      </c>
      <c r="J2206">
        <v>1</v>
      </c>
      <c r="K2206">
        <v>12</v>
      </c>
      <c r="M2206">
        <v>619</v>
      </c>
      <c r="N2206">
        <v>0</v>
      </c>
      <c r="Q2206">
        <v>1</v>
      </c>
      <c r="R2206">
        <v>115357</v>
      </c>
      <c r="S2206">
        <v>1791</v>
      </c>
      <c r="T2206">
        <v>11</v>
      </c>
      <c r="U2206">
        <v>15</v>
      </c>
      <c r="V2206">
        <v>1</v>
      </c>
      <c r="W2206" t="s">
        <v>23</v>
      </c>
      <c r="X2206" t="s">
        <v>24</v>
      </c>
      <c r="Y2206" t="s">
        <v>25</v>
      </c>
      <c r="Z2206">
        <v>1</v>
      </c>
      <c r="AA2206">
        <v>13</v>
      </c>
      <c r="AC2206">
        <v>309</v>
      </c>
      <c r="AD2206">
        <v>52</v>
      </c>
      <c r="AF2206">
        <v>1</v>
      </c>
      <c r="AG2206">
        <v>123230</v>
      </c>
      <c r="AH2206">
        <v>1791</v>
      </c>
      <c r="AI2206">
        <v>11</v>
      </c>
      <c r="AJ2206">
        <v>15</v>
      </c>
      <c r="AK2206">
        <v>1</v>
      </c>
      <c r="AL2206" t="s">
        <v>23</v>
      </c>
      <c r="AM2206" t="s">
        <v>24</v>
      </c>
      <c r="AN2206" t="s">
        <v>25</v>
      </c>
      <c r="AO2206">
        <v>3</v>
      </c>
      <c r="AP2206">
        <v>13</v>
      </c>
      <c r="AR2206">
        <v>464</v>
      </c>
      <c r="AS2206">
        <v>26</v>
      </c>
    </row>
    <row r="2207" spans="1:45" x14ac:dyDescent="0.35">
      <c r="M2207"/>
      <c r="AC2207"/>
      <c r="AF2207">
        <v>1</v>
      </c>
      <c r="AG2207">
        <v>123230</v>
      </c>
      <c r="AH2207">
        <v>1791</v>
      </c>
      <c r="AI2207">
        <v>11</v>
      </c>
      <c r="AJ2207">
        <v>15</v>
      </c>
      <c r="AK2207">
        <v>1</v>
      </c>
      <c r="AM2207" t="s">
        <v>33</v>
      </c>
      <c r="AN2207" t="s">
        <v>201</v>
      </c>
      <c r="AO2207">
        <v>1</v>
      </c>
      <c r="AP2207">
        <v>12</v>
      </c>
      <c r="AR2207" s="38">
        <v>5821</v>
      </c>
      <c r="AS2207">
        <v>86</v>
      </c>
    </row>
    <row r="2208" spans="1:45" x14ac:dyDescent="0.35">
      <c r="M2208"/>
      <c r="AC2208"/>
      <c r="AF2208">
        <v>1</v>
      </c>
      <c r="AG2208">
        <v>123230</v>
      </c>
      <c r="AH2208">
        <v>1791</v>
      </c>
      <c r="AI2208">
        <v>11</v>
      </c>
      <c r="AJ2208">
        <v>15</v>
      </c>
      <c r="AK2208">
        <v>1</v>
      </c>
      <c r="AM2208" t="s">
        <v>664</v>
      </c>
      <c r="AO2208">
        <v>2</v>
      </c>
      <c r="AP2208">
        <v>13</v>
      </c>
      <c r="AR2208" s="38">
        <v>9146</v>
      </c>
      <c r="AS2208">
        <v>62</v>
      </c>
    </row>
    <row r="2209" spans="1:46" x14ac:dyDescent="0.35">
      <c r="A2209">
        <v>1</v>
      </c>
      <c r="B2209">
        <v>112854</v>
      </c>
      <c r="C2209">
        <v>1791</v>
      </c>
      <c r="D2209">
        <v>11</v>
      </c>
      <c r="E2209">
        <v>15</v>
      </c>
      <c r="F2209">
        <v>1</v>
      </c>
      <c r="H2209" t="s">
        <v>26</v>
      </c>
      <c r="I2209" t="s">
        <v>662</v>
      </c>
      <c r="J2209">
        <v>2</v>
      </c>
      <c r="K2209">
        <v>13</v>
      </c>
      <c r="M2209" s="38">
        <v>1157</v>
      </c>
      <c r="N2209">
        <v>30</v>
      </c>
      <c r="Q2209">
        <v>1</v>
      </c>
      <c r="R2209">
        <v>115357</v>
      </c>
      <c r="S2209">
        <v>1791</v>
      </c>
      <c r="T2209">
        <v>11</v>
      </c>
      <c r="U2209">
        <v>15</v>
      </c>
      <c r="V2209">
        <v>1</v>
      </c>
      <c r="X2209" t="s">
        <v>26</v>
      </c>
      <c r="Y2209" t="s">
        <v>662</v>
      </c>
      <c r="Z2209">
        <v>2</v>
      </c>
      <c r="AA2209">
        <v>13</v>
      </c>
      <c r="AC2209">
        <v>578</v>
      </c>
      <c r="AD2209">
        <v>66</v>
      </c>
      <c r="AF2209">
        <v>1</v>
      </c>
      <c r="AG2209">
        <v>123230</v>
      </c>
      <c r="AH2209">
        <v>1791</v>
      </c>
      <c r="AI2209">
        <v>11</v>
      </c>
      <c r="AJ2209">
        <v>15</v>
      </c>
      <c r="AK2209">
        <v>1</v>
      </c>
      <c r="AM2209" t="s">
        <v>26</v>
      </c>
      <c r="AN2209" t="s">
        <v>662</v>
      </c>
      <c r="AO2209">
        <v>4</v>
      </c>
      <c r="AP2209">
        <v>14</v>
      </c>
      <c r="AR2209">
        <v>867</v>
      </c>
      <c r="AS2209">
        <v>99</v>
      </c>
    </row>
    <row r="2210" spans="1:46" x14ac:dyDescent="0.35">
      <c r="A2210">
        <v>1</v>
      </c>
      <c r="B2210">
        <v>112854</v>
      </c>
      <c r="C2210">
        <v>1791</v>
      </c>
      <c r="D2210">
        <v>11</v>
      </c>
      <c r="E2210">
        <v>15</v>
      </c>
      <c r="F2210">
        <v>1</v>
      </c>
      <c r="H2210" t="s">
        <v>350</v>
      </c>
      <c r="I2210" t="s">
        <v>351</v>
      </c>
      <c r="J2210">
        <v>3</v>
      </c>
      <c r="K2210">
        <v>14</v>
      </c>
      <c r="M2210" s="38">
        <v>1357</v>
      </c>
      <c r="Q2210">
        <v>1</v>
      </c>
      <c r="R2210">
        <v>115357</v>
      </c>
      <c r="S2210">
        <v>1791</v>
      </c>
      <c r="T2210">
        <v>11</v>
      </c>
      <c r="U2210">
        <v>15</v>
      </c>
      <c r="V2210">
        <v>1</v>
      </c>
      <c r="X2210" t="s">
        <v>350</v>
      </c>
      <c r="Y2210" t="s">
        <v>351</v>
      </c>
      <c r="Z2210">
        <v>3</v>
      </c>
      <c r="AA2210">
        <v>14</v>
      </c>
      <c r="AC2210">
        <v>678</v>
      </c>
      <c r="AD2210">
        <v>50</v>
      </c>
      <c r="AF2210">
        <v>1</v>
      </c>
      <c r="AG2210">
        <v>123230</v>
      </c>
      <c r="AH2210">
        <v>1791</v>
      </c>
      <c r="AI2210">
        <v>11</v>
      </c>
      <c r="AJ2210">
        <v>15</v>
      </c>
      <c r="AK2210">
        <v>1</v>
      </c>
      <c r="AM2210" t="s">
        <v>350</v>
      </c>
      <c r="AN2210" t="s">
        <v>351</v>
      </c>
      <c r="AO2210">
        <v>5</v>
      </c>
      <c r="AP2210">
        <v>14</v>
      </c>
      <c r="AR2210" s="38">
        <v>1017</v>
      </c>
      <c r="AS2210">
        <v>74</v>
      </c>
    </row>
    <row r="2211" spans="1:46" x14ac:dyDescent="0.35">
      <c r="A2211">
        <v>1</v>
      </c>
      <c r="B2211">
        <v>112854</v>
      </c>
      <c r="C2211">
        <v>1791</v>
      </c>
      <c r="D2211">
        <v>11</v>
      </c>
      <c r="E2211">
        <v>15</v>
      </c>
      <c r="F2211">
        <v>1</v>
      </c>
      <c r="H2211" t="s">
        <v>27</v>
      </c>
      <c r="I2211" t="s">
        <v>91</v>
      </c>
      <c r="J2211">
        <v>4</v>
      </c>
      <c r="K2211">
        <v>14</v>
      </c>
      <c r="M2211" s="38">
        <v>6815</v>
      </c>
      <c r="N2211">
        <v>52</v>
      </c>
      <c r="Q2211">
        <v>1</v>
      </c>
      <c r="R2211">
        <v>115357</v>
      </c>
      <c r="S2211">
        <v>1791</v>
      </c>
      <c r="T2211">
        <v>11</v>
      </c>
      <c r="U2211">
        <v>16</v>
      </c>
      <c r="V2211">
        <v>1</v>
      </c>
      <c r="X2211" t="s">
        <v>27</v>
      </c>
      <c r="Y2211" t="s">
        <v>91</v>
      </c>
      <c r="Z2211">
        <v>4</v>
      </c>
      <c r="AA2211">
        <v>14</v>
      </c>
      <c r="AC2211" s="38">
        <v>3407</v>
      </c>
      <c r="AD2211">
        <v>76</v>
      </c>
      <c r="AF2211">
        <v>1</v>
      </c>
      <c r="AG2211">
        <v>123230</v>
      </c>
      <c r="AH2211">
        <v>1791</v>
      </c>
      <c r="AI2211">
        <v>11</v>
      </c>
      <c r="AJ2211">
        <v>16</v>
      </c>
      <c r="AK2211">
        <v>1</v>
      </c>
      <c r="AM2211" t="s">
        <v>27</v>
      </c>
      <c r="AN2211" t="s">
        <v>91</v>
      </c>
      <c r="AO2211">
        <v>6</v>
      </c>
      <c r="AP2211">
        <v>14</v>
      </c>
      <c r="AR2211" s="38">
        <v>5111</v>
      </c>
      <c r="AS2211">
        <v>64</v>
      </c>
    </row>
    <row r="2212" spans="1:46" x14ac:dyDescent="0.35">
      <c r="A2212">
        <v>1</v>
      </c>
      <c r="B2212">
        <v>112854</v>
      </c>
      <c r="C2212">
        <v>1791</v>
      </c>
      <c r="D2212">
        <v>11</v>
      </c>
      <c r="E2212">
        <v>15</v>
      </c>
      <c r="F2212">
        <v>1</v>
      </c>
      <c r="H2212" t="s">
        <v>28</v>
      </c>
      <c r="I2212" t="s">
        <v>29</v>
      </c>
      <c r="J2212">
        <v>5</v>
      </c>
      <c r="K2212">
        <v>15</v>
      </c>
      <c r="M2212" s="38">
        <v>29932</v>
      </c>
      <c r="N2212">
        <v>26</v>
      </c>
      <c r="Q2212">
        <v>1</v>
      </c>
      <c r="R2212">
        <v>115357</v>
      </c>
      <c r="S2212">
        <v>1791</v>
      </c>
      <c r="T2212">
        <v>11</v>
      </c>
      <c r="U2212">
        <v>16</v>
      </c>
      <c r="V2212">
        <v>1</v>
      </c>
      <c r="X2212" t="s">
        <v>28</v>
      </c>
      <c r="Y2212" t="s">
        <v>29</v>
      </c>
      <c r="Z2212">
        <v>5</v>
      </c>
      <c r="AA2212">
        <v>15</v>
      </c>
      <c r="AC2212" s="38">
        <v>14966</v>
      </c>
      <c r="AD2212">
        <v>12</v>
      </c>
      <c r="AF2212">
        <v>1</v>
      </c>
      <c r="AG2212">
        <v>123230</v>
      </c>
      <c r="AH2212">
        <v>1791</v>
      </c>
      <c r="AI2212">
        <v>11</v>
      </c>
      <c r="AJ2212">
        <v>16</v>
      </c>
      <c r="AK2212">
        <v>1</v>
      </c>
      <c r="AM2212" t="s">
        <v>28</v>
      </c>
      <c r="AN2212" t="s">
        <v>29</v>
      </c>
      <c r="AO2212">
        <v>8</v>
      </c>
      <c r="AP2212">
        <v>16</v>
      </c>
      <c r="AR2212" s="38">
        <v>22449</v>
      </c>
      <c r="AS2212">
        <v>19</v>
      </c>
    </row>
    <row r="2213" spans="1:46" x14ac:dyDescent="0.35">
      <c r="A2213">
        <v>1</v>
      </c>
      <c r="B2213">
        <v>112854</v>
      </c>
      <c r="C2213">
        <v>1791</v>
      </c>
      <c r="D2213">
        <v>11</v>
      </c>
      <c r="E2213">
        <v>15</v>
      </c>
      <c r="F2213">
        <v>1</v>
      </c>
      <c r="H2213" t="s">
        <v>1049</v>
      </c>
      <c r="I2213" t="s">
        <v>635</v>
      </c>
      <c r="J2213">
        <v>6</v>
      </c>
      <c r="K2213">
        <v>16</v>
      </c>
      <c r="M2213">
        <v>265</v>
      </c>
      <c r="N2213">
        <v>32</v>
      </c>
      <c r="Q2213">
        <v>1</v>
      </c>
      <c r="R2213">
        <v>115357</v>
      </c>
      <c r="S2213">
        <v>1791</v>
      </c>
      <c r="T2213">
        <v>11</v>
      </c>
      <c r="U2213">
        <v>17</v>
      </c>
      <c r="V2213">
        <v>1</v>
      </c>
      <c r="X2213" t="s">
        <v>1049</v>
      </c>
      <c r="Y2213" t="s">
        <v>635</v>
      </c>
      <c r="Z2213">
        <v>6</v>
      </c>
      <c r="AA2213">
        <v>14</v>
      </c>
      <c r="AC2213">
        <v>132</v>
      </c>
      <c r="AD2213">
        <v>66</v>
      </c>
      <c r="AF2213">
        <v>1</v>
      </c>
      <c r="AG2213">
        <v>123230</v>
      </c>
      <c r="AH2213">
        <v>1791</v>
      </c>
      <c r="AI2213">
        <v>11</v>
      </c>
      <c r="AJ2213">
        <v>17</v>
      </c>
      <c r="AK2213">
        <v>1</v>
      </c>
      <c r="AM2213" t="s">
        <v>1049</v>
      </c>
      <c r="AN2213" t="s">
        <v>635</v>
      </c>
      <c r="AO2213">
        <v>9</v>
      </c>
      <c r="AP2213">
        <v>17</v>
      </c>
      <c r="AR2213">
        <v>198</v>
      </c>
      <c r="AS2213">
        <v>98</v>
      </c>
    </row>
    <row r="2214" spans="1:46" x14ac:dyDescent="0.35">
      <c r="A2214">
        <v>1</v>
      </c>
      <c r="B2214">
        <v>112854</v>
      </c>
      <c r="C2214">
        <v>1791</v>
      </c>
      <c r="D2214">
        <v>11</v>
      </c>
      <c r="E2214">
        <v>15</v>
      </c>
      <c r="F2214">
        <v>1</v>
      </c>
      <c r="H2214" t="s">
        <v>30</v>
      </c>
      <c r="I2214" t="s">
        <v>31</v>
      </c>
      <c r="J2214">
        <v>7</v>
      </c>
      <c r="K2214">
        <v>17</v>
      </c>
      <c r="M2214" s="38">
        <v>16770</v>
      </c>
      <c r="N2214">
        <v>84</v>
      </c>
      <c r="Q2214">
        <v>1</v>
      </c>
      <c r="R2214">
        <v>115357</v>
      </c>
      <c r="S2214">
        <v>1791</v>
      </c>
      <c r="T2214">
        <v>11</v>
      </c>
      <c r="U2214">
        <v>17</v>
      </c>
      <c r="V2214">
        <v>1</v>
      </c>
      <c r="X2214" t="s">
        <v>30</v>
      </c>
      <c r="Y2214" t="s">
        <v>31</v>
      </c>
      <c r="Z2214">
        <v>7</v>
      </c>
      <c r="AA2214">
        <v>16</v>
      </c>
      <c r="AC2214" s="38">
        <v>8385</v>
      </c>
      <c r="AD2214">
        <v>42</v>
      </c>
      <c r="AM2214" t="s">
        <v>30</v>
      </c>
      <c r="AN2214" t="s">
        <v>31</v>
      </c>
      <c r="AO2214">
        <v>10</v>
      </c>
      <c r="AP2214">
        <v>25</v>
      </c>
      <c r="AR2214" s="38">
        <v>12578</v>
      </c>
      <c r="AS2214">
        <v>13</v>
      </c>
    </row>
    <row r="2215" spans="1:46" x14ac:dyDescent="0.35">
      <c r="A2215">
        <v>1</v>
      </c>
      <c r="B2215">
        <v>112854</v>
      </c>
      <c r="C2215">
        <v>1791</v>
      </c>
      <c r="D2215">
        <v>11</v>
      </c>
      <c r="E2215">
        <v>15</v>
      </c>
      <c r="F2215">
        <v>1</v>
      </c>
      <c r="H2215" t="s">
        <v>28</v>
      </c>
      <c r="I2215" t="s">
        <v>134</v>
      </c>
      <c r="J2215">
        <v>8</v>
      </c>
      <c r="K2215">
        <v>16</v>
      </c>
      <c r="M2215">
        <v>417</v>
      </c>
      <c r="N2215">
        <v>76</v>
      </c>
      <c r="Q2215">
        <v>1</v>
      </c>
      <c r="R2215">
        <v>115357</v>
      </c>
      <c r="S2215">
        <v>1791</v>
      </c>
      <c r="T2215">
        <v>11</v>
      </c>
      <c r="U2215">
        <v>17</v>
      </c>
      <c r="V2215">
        <v>1</v>
      </c>
      <c r="X2215" t="s">
        <v>28</v>
      </c>
      <c r="Y2215" t="s">
        <v>134</v>
      </c>
      <c r="Z2215">
        <v>8</v>
      </c>
      <c r="AA2215">
        <v>17</v>
      </c>
      <c r="AC2215">
        <v>208</v>
      </c>
      <c r="AD2215">
        <v>90</v>
      </c>
      <c r="AF2215">
        <v>1</v>
      </c>
      <c r="AG2215">
        <v>123230</v>
      </c>
      <c r="AH2215">
        <v>1791</v>
      </c>
      <c r="AI2215">
        <v>11</v>
      </c>
      <c r="AJ2215">
        <v>17</v>
      </c>
      <c r="AK2215">
        <v>1</v>
      </c>
      <c r="AM2215" t="s">
        <v>28</v>
      </c>
      <c r="AN2215" t="s">
        <v>134</v>
      </c>
      <c r="AO2215">
        <v>11</v>
      </c>
      <c r="AP2215">
        <v>17</v>
      </c>
      <c r="AR2215">
        <v>313</v>
      </c>
      <c r="AS2215">
        <v>32</v>
      </c>
    </row>
    <row r="2216" spans="1:46" x14ac:dyDescent="0.35">
      <c r="A2216">
        <v>1</v>
      </c>
      <c r="B2216">
        <v>112854</v>
      </c>
      <c r="C2216">
        <v>1791</v>
      </c>
      <c r="D2216">
        <v>11</v>
      </c>
      <c r="E2216">
        <v>15</v>
      </c>
      <c r="F2216">
        <v>1</v>
      </c>
      <c r="H2216" t="s">
        <v>24</v>
      </c>
      <c r="I2216" t="s">
        <v>1050</v>
      </c>
      <c r="J2216">
        <v>9</v>
      </c>
      <c r="K2216">
        <v>18</v>
      </c>
      <c r="M2216" s="38">
        <v>5027</v>
      </c>
      <c r="N2216">
        <v>76</v>
      </c>
      <c r="Q2216">
        <v>1</v>
      </c>
      <c r="R2216">
        <v>115357</v>
      </c>
      <c r="S2216">
        <v>1791</v>
      </c>
      <c r="T2216">
        <v>11</v>
      </c>
      <c r="U2216">
        <v>17</v>
      </c>
      <c r="V2216">
        <v>1</v>
      </c>
      <c r="X2216" t="s">
        <v>24</v>
      </c>
      <c r="Y2216" t="s">
        <v>1051</v>
      </c>
      <c r="Z2216">
        <v>9</v>
      </c>
      <c r="AA2216">
        <v>17</v>
      </c>
      <c r="AC2216" s="38">
        <v>2513</v>
      </c>
      <c r="AD2216">
        <v>90</v>
      </c>
      <c r="AF2216">
        <v>1</v>
      </c>
      <c r="AG2216">
        <v>123230</v>
      </c>
      <c r="AH2216">
        <v>1791</v>
      </c>
      <c r="AI2216">
        <v>11</v>
      </c>
      <c r="AJ2216">
        <v>17</v>
      </c>
      <c r="AK2216">
        <v>1</v>
      </c>
      <c r="AM2216" t="s">
        <v>24</v>
      </c>
      <c r="AN2216" t="s">
        <v>1051</v>
      </c>
      <c r="AO2216">
        <v>12</v>
      </c>
      <c r="AP2216">
        <v>18</v>
      </c>
      <c r="AR2216" s="38">
        <v>3770</v>
      </c>
      <c r="AS2216">
        <v>82</v>
      </c>
    </row>
    <row r="2217" spans="1:46" x14ac:dyDescent="0.35">
      <c r="A2217">
        <v>1</v>
      </c>
      <c r="B2217">
        <v>112854</v>
      </c>
      <c r="C2217">
        <v>1791</v>
      </c>
      <c r="D2217">
        <v>11</v>
      </c>
      <c r="E2217">
        <v>18</v>
      </c>
      <c r="F2217">
        <v>1</v>
      </c>
      <c r="G2217" t="s">
        <v>23</v>
      </c>
      <c r="H2217" t="s">
        <v>30</v>
      </c>
      <c r="I2217" t="s">
        <v>532</v>
      </c>
      <c r="J2217">
        <v>10</v>
      </c>
      <c r="K2217">
        <v>18</v>
      </c>
      <c r="M2217">
        <v>185</v>
      </c>
      <c r="N2217">
        <v>40</v>
      </c>
      <c r="Q2217">
        <v>1</v>
      </c>
      <c r="R2217">
        <v>115357</v>
      </c>
      <c r="S2217">
        <v>1791</v>
      </c>
      <c r="T2217">
        <v>11</v>
      </c>
      <c r="U2217">
        <v>18</v>
      </c>
      <c r="V2217">
        <v>1</v>
      </c>
      <c r="W2217" t="s">
        <v>23</v>
      </c>
      <c r="X2217" t="s">
        <v>30</v>
      </c>
      <c r="Y2217" t="s">
        <v>532</v>
      </c>
      <c r="Z2217">
        <v>10</v>
      </c>
      <c r="AA2217">
        <v>17</v>
      </c>
      <c r="AC2217">
        <v>92</v>
      </c>
      <c r="AD2217">
        <v>70</v>
      </c>
      <c r="AF2217">
        <v>1</v>
      </c>
      <c r="AG2217">
        <v>123230</v>
      </c>
      <c r="AH2217">
        <v>1791</v>
      </c>
      <c r="AI2217">
        <v>11</v>
      </c>
      <c r="AJ2217">
        <v>18</v>
      </c>
      <c r="AK2217">
        <v>1</v>
      </c>
      <c r="AL2217" t="s">
        <v>23</v>
      </c>
      <c r="AM2217" t="s">
        <v>30</v>
      </c>
      <c r="AN2217" t="s">
        <v>532</v>
      </c>
      <c r="AO2217">
        <v>13</v>
      </c>
      <c r="AP2217">
        <v>18</v>
      </c>
      <c r="AR2217">
        <v>139</v>
      </c>
      <c r="AS2217">
        <v>4</v>
      </c>
    </row>
    <row r="2218" spans="1:46" x14ac:dyDescent="0.35">
      <c r="A2218">
        <v>1</v>
      </c>
      <c r="B2218">
        <v>112854</v>
      </c>
      <c r="C2218">
        <v>1791</v>
      </c>
      <c r="D2218">
        <v>11</v>
      </c>
      <c r="E2218">
        <v>18</v>
      </c>
      <c r="F2218">
        <v>1</v>
      </c>
      <c r="H2218" t="s">
        <v>228</v>
      </c>
      <c r="I2218" t="s">
        <v>271</v>
      </c>
      <c r="J2218">
        <v>11</v>
      </c>
      <c r="K2218">
        <v>19</v>
      </c>
      <c r="M2218" s="38">
        <v>1519</v>
      </c>
      <c r="N2218">
        <v>94</v>
      </c>
      <c r="Q2218">
        <v>1</v>
      </c>
      <c r="R2218">
        <v>115357</v>
      </c>
      <c r="S2218">
        <v>1791</v>
      </c>
      <c r="T2218">
        <v>11</v>
      </c>
      <c r="U2218">
        <v>18</v>
      </c>
      <c r="V2218">
        <v>1</v>
      </c>
      <c r="X2218" t="s">
        <v>228</v>
      </c>
      <c r="Y2218" t="s">
        <v>271</v>
      </c>
      <c r="Z2218">
        <v>11</v>
      </c>
      <c r="AA2218">
        <v>18</v>
      </c>
      <c r="AC2218">
        <v>759</v>
      </c>
      <c r="AD2218">
        <v>96</v>
      </c>
      <c r="AF2218">
        <v>1</v>
      </c>
      <c r="AG2218">
        <v>123230</v>
      </c>
      <c r="AH2218">
        <v>1791</v>
      </c>
      <c r="AI2218">
        <v>11</v>
      </c>
      <c r="AJ2218">
        <v>18</v>
      </c>
      <c r="AK2218">
        <v>1</v>
      </c>
      <c r="AM2218" t="s">
        <v>228</v>
      </c>
      <c r="AN2218" t="s">
        <v>271</v>
      </c>
      <c r="AO2218">
        <v>14</v>
      </c>
      <c r="AP2218">
        <v>19</v>
      </c>
      <c r="AR2218" s="38">
        <v>1139</v>
      </c>
      <c r="AS2218">
        <v>94</v>
      </c>
    </row>
    <row r="2219" spans="1:46" x14ac:dyDescent="0.35">
      <c r="A2219">
        <v>1</v>
      </c>
      <c r="B2219">
        <v>112854</v>
      </c>
      <c r="C2219">
        <v>1791</v>
      </c>
      <c r="D2219">
        <v>11</v>
      </c>
      <c r="E2219">
        <v>18</v>
      </c>
      <c r="F2219">
        <v>1</v>
      </c>
      <c r="H2219" t="s">
        <v>30</v>
      </c>
      <c r="I2219" t="s">
        <v>1052</v>
      </c>
      <c r="J2219">
        <v>12</v>
      </c>
      <c r="K2219">
        <v>20</v>
      </c>
      <c r="M2219">
        <v>553</v>
      </c>
      <c r="N2219">
        <v>78</v>
      </c>
      <c r="Q2219">
        <v>1</v>
      </c>
      <c r="R2219">
        <v>115357</v>
      </c>
      <c r="S2219">
        <v>1791</v>
      </c>
      <c r="T2219">
        <v>11</v>
      </c>
      <c r="U2219">
        <v>18</v>
      </c>
      <c r="V2219">
        <v>1</v>
      </c>
      <c r="X2219" t="s">
        <v>30</v>
      </c>
      <c r="Y2219" t="s">
        <v>1052</v>
      </c>
      <c r="Z2219">
        <v>12</v>
      </c>
      <c r="AA2219">
        <v>19</v>
      </c>
      <c r="AC2219">
        <v>276</v>
      </c>
      <c r="AD2219">
        <v>89</v>
      </c>
      <c r="AF2219">
        <v>1</v>
      </c>
      <c r="AG2219">
        <v>123230</v>
      </c>
      <c r="AH2219">
        <v>1791</v>
      </c>
      <c r="AI2219">
        <v>11</v>
      </c>
      <c r="AJ2219">
        <v>18</v>
      </c>
      <c r="AK2219">
        <v>1</v>
      </c>
      <c r="AM2219" t="s">
        <v>30</v>
      </c>
      <c r="AN2219" t="s">
        <v>1052</v>
      </c>
      <c r="AO2219">
        <v>16</v>
      </c>
      <c r="AP2219">
        <v>21</v>
      </c>
      <c r="AR2219">
        <v>415</v>
      </c>
      <c r="AS2219">
        <v>33</v>
      </c>
    </row>
    <row r="2220" spans="1:46" x14ac:dyDescent="0.35">
      <c r="A2220">
        <v>1</v>
      </c>
      <c r="B2220">
        <v>112854</v>
      </c>
      <c r="C2220">
        <v>1791</v>
      </c>
      <c r="D2220">
        <v>11</v>
      </c>
      <c r="E2220">
        <v>18</v>
      </c>
      <c r="F2220">
        <v>1</v>
      </c>
      <c r="H2220" t="s">
        <v>242</v>
      </c>
      <c r="I2220" t="s">
        <v>570</v>
      </c>
      <c r="J2220">
        <v>13</v>
      </c>
      <c r="K2220">
        <v>21</v>
      </c>
      <c r="M2220" s="38">
        <v>2678</v>
      </c>
      <c r="N2220">
        <v>56</v>
      </c>
      <c r="Q2220">
        <v>1</v>
      </c>
      <c r="R2220">
        <v>115357</v>
      </c>
      <c r="S2220">
        <v>1791</v>
      </c>
      <c r="T2220">
        <v>11</v>
      </c>
      <c r="U2220">
        <v>18</v>
      </c>
      <c r="V2220">
        <v>1</v>
      </c>
      <c r="X2220" t="s">
        <v>242</v>
      </c>
      <c r="Y2220" t="s">
        <v>570</v>
      </c>
      <c r="Z2220">
        <v>13</v>
      </c>
      <c r="AA2220">
        <v>20</v>
      </c>
      <c r="AC2220" s="38">
        <v>1339</v>
      </c>
      <c r="AD2220">
        <v>30</v>
      </c>
      <c r="AF2220">
        <v>1</v>
      </c>
      <c r="AG2220">
        <v>123230</v>
      </c>
      <c r="AH2220">
        <v>1791</v>
      </c>
      <c r="AI2220">
        <v>11</v>
      </c>
      <c r="AJ2220">
        <v>18</v>
      </c>
      <c r="AK2220">
        <v>1</v>
      </c>
      <c r="AM2220" t="s">
        <v>242</v>
      </c>
      <c r="AN2220" t="s">
        <v>570</v>
      </c>
      <c r="AO2220">
        <v>17</v>
      </c>
      <c r="AP2220">
        <v>21</v>
      </c>
      <c r="AR2220" s="38">
        <v>2008</v>
      </c>
      <c r="AS2220">
        <v>93</v>
      </c>
    </row>
    <row r="2221" spans="1:46" x14ac:dyDescent="0.35">
      <c r="A2221">
        <v>1</v>
      </c>
      <c r="B2221">
        <v>112854</v>
      </c>
      <c r="C2221">
        <v>1791</v>
      </c>
      <c r="D2221">
        <v>11</v>
      </c>
      <c r="E2221">
        <v>18</v>
      </c>
      <c r="F2221">
        <v>1</v>
      </c>
      <c r="H2221" t="s">
        <v>35</v>
      </c>
      <c r="I2221" t="s">
        <v>448</v>
      </c>
      <c r="J2221">
        <v>14</v>
      </c>
      <c r="K2221">
        <v>20</v>
      </c>
      <c r="M2221" s="38">
        <v>1379</v>
      </c>
      <c r="N2221">
        <v>30</v>
      </c>
      <c r="Q2221">
        <v>1</v>
      </c>
      <c r="R2221">
        <v>115357</v>
      </c>
      <c r="S2221">
        <v>1791</v>
      </c>
      <c r="T2221">
        <v>11</v>
      </c>
      <c r="U2221">
        <v>18</v>
      </c>
      <c r="V2221">
        <v>1</v>
      </c>
      <c r="X2221" t="s">
        <v>35</v>
      </c>
      <c r="Y2221" t="s">
        <v>448</v>
      </c>
      <c r="Z2221">
        <v>14</v>
      </c>
      <c r="AA2221">
        <v>20</v>
      </c>
      <c r="AC2221" s="38">
        <v>3881</v>
      </c>
      <c r="AD2221">
        <v>24</v>
      </c>
      <c r="AR2221"/>
      <c r="AT2221" s="22"/>
    </row>
    <row r="2222" spans="1:46" x14ac:dyDescent="0.35">
      <c r="A2222">
        <v>1</v>
      </c>
      <c r="B2222">
        <v>112854</v>
      </c>
      <c r="C2222">
        <v>1791</v>
      </c>
      <c r="D2222">
        <v>11</v>
      </c>
      <c r="E2222">
        <v>18</v>
      </c>
      <c r="F2222">
        <v>1</v>
      </c>
      <c r="H2222" t="s">
        <v>228</v>
      </c>
      <c r="I2222" t="s">
        <v>271</v>
      </c>
      <c r="J2222">
        <v>14</v>
      </c>
      <c r="K2222">
        <v>19</v>
      </c>
      <c r="M2222" s="38">
        <v>2945</v>
      </c>
      <c r="N2222">
        <v>92</v>
      </c>
      <c r="Q2222">
        <v>1</v>
      </c>
      <c r="R2222">
        <v>115357</v>
      </c>
      <c r="S2222">
        <v>1791</v>
      </c>
      <c r="T2222">
        <v>11</v>
      </c>
      <c r="U2222">
        <v>18</v>
      </c>
      <c r="V2222">
        <v>1</v>
      </c>
      <c r="X2222" t="s">
        <v>228</v>
      </c>
      <c r="Y2222" t="s">
        <v>271</v>
      </c>
      <c r="Z2222">
        <v>15</v>
      </c>
      <c r="AA2222">
        <v>18</v>
      </c>
      <c r="AC2222" s="38">
        <v>1472</v>
      </c>
      <c r="AD2222">
        <v>97</v>
      </c>
      <c r="AF2222">
        <v>1</v>
      </c>
      <c r="AG2222">
        <v>123230</v>
      </c>
      <c r="AH2222">
        <v>1791</v>
      </c>
      <c r="AI2222">
        <v>11</v>
      </c>
      <c r="AJ2222">
        <v>18</v>
      </c>
      <c r="AK2222">
        <v>1</v>
      </c>
      <c r="AM2222" t="s">
        <v>228</v>
      </c>
      <c r="AN2222" t="s">
        <v>271</v>
      </c>
      <c r="AO2222">
        <v>18</v>
      </c>
      <c r="AP2222">
        <v>13</v>
      </c>
      <c r="AR2222" s="38">
        <v>2209</v>
      </c>
      <c r="AS2222">
        <v>44</v>
      </c>
    </row>
    <row r="2223" spans="1:46" x14ac:dyDescent="0.35">
      <c r="A2223">
        <v>1</v>
      </c>
      <c r="B2223">
        <v>112854</v>
      </c>
      <c r="C2223">
        <v>1791</v>
      </c>
      <c r="D2223">
        <v>11</v>
      </c>
      <c r="E2223">
        <v>18</v>
      </c>
      <c r="F2223">
        <v>1</v>
      </c>
      <c r="H2223" t="s">
        <v>104</v>
      </c>
      <c r="I2223" t="s">
        <v>799</v>
      </c>
      <c r="J2223">
        <v>15</v>
      </c>
      <c r="K2223">
        <v>21</v>
      </c>
      <c r="M2223">
        <v>303</v>
      </c>
      <c r="N2223">
        <v>46</v>
      </c>
      <c r="Q2223">
        <v>1</v>
      </c>
      <c r="R2223">
        <v>115357</v>
      </c>
      <c r="S2223">
        <v>1791</v>
      </c>
      <c r="T2223">
        <v>11</v>
      </c>
      <c r="U2223">
        <v>18</v>
      </c>
      <c r="V2223">
        <v>1</v>
      </c>
      <c r="X2223" t="s">
        <v>104</v>
      </c>
      <c r="Y2223" t="s">
        <v>799</v>
      </c>
      <c r="Z2223">
        <v>16</v>
      </c>
      <c r="AA2223">
        <v>20</v>
      </c>
      <c r="AC2223">
        <v>151</v>
      </c>
      <c r="AD2223">
        <v>72</v>
      </c>
      <c r="AF2223">
        <v>1</v>
      </c>
      <c r="AG2223">
        <v>123230</v>
      </c>
      <c r="AH2223">
        <v>1791</v>
      </c>
      <c r="AI2223">
        <v>11</v>
      </c>
      <c r="AJ2223">
        <v>18</v>
      </c>
      <c r="AK2223">
        <v>1</v>
      </c>
      <c r="AM2223" t="s">
        <v>104</v>
      </c>
      <c r="AN2223" t="s">
        <v>1054</v>
      </c>
      <c r="AO2223">
        <v>19</v>
      </c>
      <c r="AP2223">
        <v>22</v>
      </c>
      <c r="AR2223">
        <v>227</v>
      </c>
      <c r="AS2223">
        <v>59</v>
      </c>
    </row>
    <row r="2224" spans="1:46" x14ac:dyDescent="0.35">
      <c r="A2224">
        <v>1</v>
      </c>
      <c r="B2224">
        <v>112854</v>
      </c>
      <c r="C2224">
        <v>1791</v>
      </c>
      <c r="D2224">
        <v>11</v>
      </c>
      <c r="E2224">
        <v>19</v>
      </c>
      <c r="F2224">
        <v>1</v>
      </c>
      <c r="H2224" t="s">
        <v>32</v>
      </c>
      <c r="I2224" t="s">
        <v>157</v>
      </c>
      <c r="J2224">
        <v>16</v>
      </c>
      <c r="K2224">
        <v>22</v>
      </c>
      <c r="M2224" s="38">
        <v>3446</v>
      </c>
      <c r="N2224">
        <v>32</v>
      </c>
      <c r="Q2224">
        <v>1</v>
      </c>
      <c r="R2224">
        <v>115357</v>
      </c>
      <c r="S2224">
        <v>1791</v>
      </c>
      <c r="T2224">
        <v>11</v>
      </c>
      <c r="U2224">
        <v>20</v>
      </c>
      <c r="V2224">
        <v>1</v>
      </c>
      <c r="X2224" t="s">
        <v>32</v>
      </c>
      <c r="Y2224" t="s">
        <v>157</v>
      </c>
      <c r="Z2224">
        <v>17</v>
      </c>
      <c r="AA2224">
        <v>21</v>
      </c>
      <c r="AC2224" s="38">
        <v>1723</v>
      </c>
      <c r="AD2224">
        <v>16</v>
      </c>
      <c r="AF2224">
        <v>1</v>
      </c>
      <c r="AG2224">
        <v>123235</v>
      </c>
      <c r="AH2224">
        <v>1791</v>
      </c>
      <c r="AI2224">
        <v>11</v>
      </c>
      <c r="AJ2224">
        <v>20</v>
      </c>
      <c r="AK2224">
        <v>1</v>
      </c>
      <c r="AM2224" t="s">
        <v>32</v>
      </c>
      <c r="AN2224" t="s">
        <v>157</v>
      </c>
      <c r="AO2224">
        <v>20</v>
      </c>
      <c r="AP2224">
        <v>22</v>
      </c>
      <c r="AR2224" s="38">
        <v>2584</v>
      </c>
      <c r="AS2224">
        <v>74</v>
      </c>
    </row>
    <row r="2225" spans="1:45" x14ac:dyDescent="0.35">
      <c r="A2225">
        <v>1</v>
      </c>
      <c r="B2225">
        <v>112854</v>
      </c>
      <c r="C2225">
        <v>1791</v>
      </c>
      <c r="D2225">
        <v>11</v>
      </c>
      <c r="E2225">
        <v>19</v>
      </c>
      <c r="F2225">
        <v>1</v>
      </c>
      <c r="H2225" t="s">
        <v>126</v>
      </c>
      <c r="I2225" t="s">
        <v>127</v>
      </c>
      <c r="J2225">
        <v>17</v>
      </c>
      <c r="K2225">
        <v>23</v>
      </c>
      <c r="M2225" s="38">
        <v>3131</v>
      </c>
      <c r="N2225">
        <v>4</v>
      </c>
      <c r="Q2225">
        <v>1</v>
      </c>
      <c r="R2225">
        <v>115357</v>
      </c>
      <c r="S2225">
        <v>1791</v>
      </c>
      <c r="T2225">
        <v>11</v>
      </c>
      <c r="U2225">
        <v>20</v>
      </c>
      <c r="V2225">
        <v>1</v>
      </c>
      <c r="X2225" t="s">
        <v>126</v>
      </c>
      <c r="Y2225" t="s">
        <v>127</v>
      </c>
      <c r="Z2225">
        <v>18</v>
      </c>
      <c r="AA2225">
        <v>22</v>
      </c>
      <c r="AC2225" s="38">
        <v>1565</v>
      </c>
      <c r="AD2225">
        <v>54</v>
      </c>
      <c r="AF2225">
        <v>1</v>
      </c>
      <c r="AG2225">
        <v>123235</v>
      </c>
      <c r="AH2225">
        <v>1791</v>
      </c>
      <c r="AI2225">
        <v>11</v>
      </c>
      <c r="AJ2225">
        <v>20</v>
      </c>
      <c r="AK2225">
        <v>1</v>
      </c>
      <c r="AM2225" t="s">
        <v>126</v>
      </c>
      <c r="AN2225" t="s">
        <v>127</v>
      </c>
      <c r="AO2225">
        <v>21</v>
      </c>
      <c r="AP2225">
        <v>23</v>
      </c>
      <c r="AR2225" s="38">
        <v>2348</v>
      </c>
      <c r="AS2225">
        <v>29</v>
      </c>
    </row>
    <row r="2226" spans="1:45" x14ac:dyDescent="0.35">
      <c r="A2226">
        <v>1</v>
      </c>
      <c r="B2226">
        <v>112854</v>
      </c>
      <c r="C2226">
        <v>1791</v>
      </c>
      <c r="D2226">
        <v>11</v>
      </c>
      <c r="E2226">
        <v>19</v>
      </c>
      <c r="F2226">
        <v>1</v>
      </c>
      <c r="H2226" t="s">
        <v>27</v>
      </c>
      <c r="I2226" t="s">
        <v>224</v>
      </c>
      <c r="J2226">
        <v>18</v>
      </c>
      <c r="K2226">
        <v>24</v>
      </c>
      <c r="M2226" s="38">
        <v>3517</v>
      </c>
      <c r="N2226">
        <v>14</v>
      </c>
      <c r="Q2226">
        <v>1</v>
      </c>
      <c r="R2226">
        <v>115357</v>
      </c>
      <c r="S2226">
        <v>1791</v>
      </c>
      <c r="T2226">
        <v>11</v>
      </c>
      <c r="U2226">
        <v>20</v>
      </c>
      <c r="V2226">
        <v>1</v>
      </c>
      <c r="X2226" t="s">
        <v>27</v>
      </c>
      <c r="Y2226" t="s">
        <v>224</v>
      </c>
      <c r="Z2226">
        <v>19</v>
      </c>
      <c r="AA2226">
        <v>22</v>
      </c>
      <c r="AC2226" s="38">
        <v>1758</v>
      </c>
      <c r="AD2226">
        <v>57</v>
      </c>
      <c r="AF2226">
        <v>1</v>
      </c>
      <c r="AG2226">
        <v>123235</v>
      </c>
      <c r="AH2226">
        <v>1791</v>
      </c>
      <c r="AI2226">
        <v>11</v>
      </c>
      <c r="AJ2226">
        <v>20</v>
      </c>
      <c r="AK2226">
        <v>1</v>
      </c>
      <c r="AM2226" t="s">
        <v>27</v>
      </c>
      <c r="AN2226" t="s">
        <v>224</v>
      </c>
      <c r="AO2226">
        <v>22</v>
      </c>
      <c r="AP2226">
        <v>24</v>
      </c>
      <c r="AR2226" s="38">
        <v>2637</v>
      </c>
      <c r="AS2226">
        <v>85</v>
      </c>
    </row>
    <row r="2227" spans="1:45" x14ac:dyDescent="0.35">
      <c r="A2227">
        <v>1</v>
      </c>
      <c r="B2227">
        <v>112854</v>
      </c>
      <c r="C2227">
        <v>1791</v>
      </c>
      <c r="D2227">
        <v>11</v>
      </c>
      <c r="E2227">
        <v>19</v>
      </c>
      <c r="F2227">
        <v>1</v>
      </c>
      <c r="H2227" t="s">
        <v>1055</v>
      </c>
      <c r="I2227" t="s">
        <v>376</v>
      </c>
      <c r="J2227">
        <v>19</v>
      </c>
      <c r="K2227">
        <v>24</v>
      </c>
      <c r="M2227">
        <v>240</v>
      </c>
      <c r="N2227">
        <v>40</v>
      </c>
      <c r="Q2227">
        <v>1</v>
      </c>
      <c r="R2227">
        <v>115357</v>
      </c>
      <c r="S2227">
        <v>1791</v>
      </c>
      <c r="T2227">
        <v>11</v>
      </c>
      <c r="U2227">
        <v>20</v>
      </c>
      <c r="V2227">
        <v>1</v>
      </c>
      <c r="X2227" t="s">
        <v>1055</v>
      </c>
      <c r="Y2227" t="s">
        <v>376</v>
      </c>
      <c r="Z2227">
        <v>20</v>
      </c>
      <c r="AA2227">
        <v>23</v>
      </c>
      <c r="AC2227">
        <v>120</v>
      </c>
      <c r="AD2227">
        <v>20</v>
      </c>
      <c r="AF2227">
        <v>1</v>
      </c>
      <c r="AG2227">
        <v>123235</v>
      </c>
      <c r="AH2227">
        <v>1791</v>
      </c>
      <c r="AI2227">
        <v>11</v>
      </c>
      <c r="AJ2227">
        <v>20</v>
      </c>
      <c r="AK2227">
        <v>1</v>
      </c>
      <c r="AM2227" t="s">
        <v>1055</v>
      </c>
      <c r="AN2227" t="s">
        <v>376</v>
      </c>
      <c r="AO2227">
        <v>23</v>
      </c>
      <c r="AP2227">
        <v>24</v>
      </c>
      <c r="AR2227">
        <v>180</v>
      </c>
      <c r="AS2227">
        <v>30</v>
      </c>
    </row>
    <row r="2228" spans="1:45" x14ac:dyDescent="0.35">
      <c r="A2228">
        <v>1</v>
      </c>
      <c r="B2228">
        <v>112854</v>
      </c>
      <c r="C2228">
        <v>1791</v>
      </c>
      <c r="D2228">
        <v>11</v>
      </c>
      <c r="E2228">
        <v>19</v>
      </c>
      <c r="F2228">
        <v>1</v>
      </c>
      <c r="H2228" t="s">
        <v>179</v>
      </c>
      <c r="I2228" t="s">
        <v>827</v>
      </c>
      <c r="J2228">
        <v>20</v>
      </c>
      <c r="K2228">
        <v>25</v>
      </c>
      <c r="M2228">
        <v>350</v>
      </c>
      <c r="N2228">
        <v>16</v>
      </c>
      <c r="Q2228">
        <v>1</v>
      </c>
      <c r="R2228">
        <v>115357</v>
      </c>
      <c r="S2228">
        <v>1791</v>
      </c>
      <c r="T2228">
        <v>11</v>
      </c>
      <c r="U2228">
        <v>20</v>
      </c>
      <c r="V2228">
        <v>2</v>
      </c>
      <c r="X2228" t="s">
        <v>179</v>
      </c>
      <c r="Y2228" t="s">
        <v>827</v>
      </c>
      <c r="Z2228">
        <v>21</v>
      </c>
      <c r="AA2228">
        <v>23</v>
      </c>
      <c r="AC2228">
        <v>175</v>
      </c>
      <c r="AD2228">
        <v>9</v>
      </c>
      <c r="AF2228">
        <v>1</v>
      </c>
      <c r="AG2228">
        <v>123235</v>
      </c>
      <c r="AH2228">
        <v>1791</v>
      </c>
      <c r="AI2228">
        <v>11</v>
      </c>
      <c r="AJ2228">
        <v>20</v>
      </c>
      <c r="AK2228">
        <v>2</v>
      </c>
      <c r="AM2228" t="s">
        <v>179</v>
      </c>
      <c r="AN2228" t="s">
        <v>827</v>
      </c>
      <c r="AO2228">
        <v>24</v>
      </c>
      <c r="AP2228">
        <v>24</v>
      </c>
      <c r="AR2228">
        <v>262</v>
      </c>
      <c r="AS2228">
        <v>62</v>
      </c>
    </row>
    <row r="2229" spans="1:45" x14ac:dyDescent="0.35">
      <c r="A2229">
        <v>1</v>
      </c>
      <c r="B2229">
        <v>112854</v>
      </c>
      <c r="C2229">
        <v>1791</v>
      </c>
      <c r="D2229">
        <v>11</v>
      </c>
      <c r="E2229">
        <v>19</v>
      </c>
      <c r="F2229">
        <v>1</v>
      </c>
      <c r="H2229" t="s">
        <v>26</v>
      </c>
      <c r="I2229" t="s">
        <v>1056</v>
      </c>
      <c r="J2229">
        <v>21</v>
      </c>
      <c r="K2229">
        <v>25</v>
      </c>
      <c r="M2229" s="38">
        <v>1513</v>
      </c>
      <c r="N2229">
        <v>94</v>
      </c>
      <c r="Q2229">
        <v>1</v>
      </c>
      <c r="R2229">
        <v>115357</v>
      </c>
      <c r="S2229">
        <v>1791</v>
      </c>
      <c r="T2229">
        <v>11</v>
      </c>
      <c r="U2229">
        <v>20</v>
      </c>
      <c r="V2229">
        <v>2</v>
      </c>
      <c r="X2229" t="s">
        <v>26</v>
      </c>
      <c r="Y2229" t="s">
        <v>1056</v>
      </c>
      <c r="Z2229">
        <v>22</v>
      </c>
      <c r="AA2229">
        <v>23</v>
      </c>
      <c r="AC2229">
        <v>756</v>
      </c>
      <c r="AD2229">
        <v>97</v>
      </c>
      <c r="AF2229">
        <v>1</v>
      </c>
      <c r="AG2229">
        <v>123235</v>
      </c>
      <c r="AH2229">
        <v>1791</v>
      </c>
      <c r="AI2229">
        <v>11</v>
      </c>
      <c r="AJ2229">
        <v>20</v>
      </c>
      <c r="AK2229">
        <v>2</v>
      </c>
      <c r="AM2229" t="s">
        <v>26</v>
      </c>
      <c r="AN2229" t="s">
        <v>1056</v>
      </c>
      <c r="AO2229">
        <v>25</v>
      </c>
      <c r="AP2229">
        <v>24</v>
      </c>
      <c r="AR2229" s="38">
        <v>1135</v>
      </c>
      <c r="AS2229">
        <v>45</v>
      </c>
    </row>
    <row r="2230" spans="1:45" x14ac:dyDescent="0.35">
      <c r="A2230">
        <v>1</v>
      </c>
      <c r="B2230">
        <v>112854</v>
      </c>
      <c r="C2230">
        <v>1791</v>
      </c>
      <c r="D2230">
        <v>11</v>
      </c>
      <c r="E2230">
        <v>19</v>
      </c>
      <c r="F2230">
        <v>1</v>
      </c>
      <c r="H2230" t="s">
        <v>1049</v>
      </c>
      <c r="I2230" t="s">
        <v>635</v>
      </c>
      <c r="J2230">
        <v>22</v>
      </c>
      <c r="K2230">
        <v>16</v>
      </c>
      <c r="M2230">
        <v>148</v>
      </c>
      <c r="N2230">
        <v>28</v>
      </c>
      <c r="Q2230">
        <v>1</v>
      </c>
      <c r="R2230">
        <v>115357</v>
      </c>
      <c r="S2230">
        <v>1791</v>
      </c>
      <c r="T2230">
        <v>11</v>
      </c>
      <c r="U2230">
        <v>20</v>
      </c>
      <c r="V2230">
        <v>2</v>
      </c>
      <c r="X2230" t="s">
        <v>1049</v>
      </c>
      <c r="Y2230" t="s">
        <v>635</v>
      </c>
      <c r="Z2230">
        <v>23</v>
      </c>
      <c r="AA2230">
        <v>14</v>
      </c>
      <c r="AC2230">
        <v>74</v>
      </c>
      <c r="AD2230">
        <v>16</v>
      </c>
      <c r="AF2230">
        <v>1</v>
      </c>
      <c r="AG2230">
        <v>123235</v>
      </c>
      <c r="AH2230">
        <v>1791</v>
      </c>
      <c r="AI2230">
        <v>11</v>
      </c>
      <c r="AJ2230">
        <v>20</v>
      </c>
      <c r="AK2230">
        <v>2</v>
      </c>
      <c r="AM2230" t="s">
        <v>1049</v>
      </c>
      <c r="AN2230" t="s">
        <v>635</v>
      </c>
      <c r="AO2230">
        <v>26</v>
      </c>
      <c r="AP2230">
        <v>17</v>
      </c>
      <c r="AR2230">
        <v>111</v>
      </c>
      <c r="AS2230">
        <v>22</v>
      </c>
    </row>
    <row r="2231" spans="1:45" x14ac:dyDescent="0.35">
      <c r="A2231">
        <v>1</v>
      </c>
      <c r="B2231">
        <v>112854</v>
      </c>
      <c r="C2231">
        <v>1791</v>
      </c>
      <c r="D2231">
        <v>11</v>
      </c>
      <c r="E2231">
        <v>21</v>
      </c>
      <c r="F2231">
        <v>1</v>
      </c>
      <c r="H2231" t="s">
        <v>33</v>
      </c>
      <c r="I2231" t="s">
        <v>201</v>
      </c>
      <c r="J2231">
        <v>23</v>
      </c>
      <c r="K2231">
        <v>26</v>
      </c>
      <c r="M2231" s="38">
        <v>3986</v>
      </c>
      <c r="N2231">
        <v>96</v>
      </c>
      <c r="Q2231">
        <v>1</v>
      </c>
      <c r="R2231">
        <v>115357</v>
      </c>
      <c r="S2231">
        <v>1791</v>
      </c>
      <c r="T2231">
        <v>11</v>
      </c>
      <c r="U2231">
        <v>21</v>
      </c>
      <c r="V2231">
        <v>2</v>
      </c>
      <c r="X2231" t="s">
        <v>33</v>
      </c>
      <c r="Y2231" t="s">
        <v>201</v>
      </c>
      <c r="Z2231">
        <v>25</v>
      </c>
      <c r="AA2231">
        <v>25</v>
      </c>
      <c r="AC2231" s="38">
        <v>1993</v>
      </c>
      <c r="AD2231">
        <v>50</v>
      </c>
      <c r="AF2231">
        <v>1</v>
      </c>
      <c r="AG2231">
        <v>123235</v>
      </c>
      <c r="AH2231">
        <v>1791</v>
      </c>
      <c r="AI2231">
        <v>11</v>
      </c>
      <c r="AJ2231">
        <v>21</v>
      </c>
      <c r="AK2231">
        <v>2</v>
      </c>
      <c r="AM2231" t="s">
        <v>33</v>
      </c>
      <c r="AN2231" t="s">
        <v>201</v>
      </c>
      <c r="AO2231">
        <v>27</v>
      </c>
      <c r="AP2231">
        <v>12</v>
      </c>
      <c r="AR2231" s="38">
        <v>2990</v>
      </c>
      <c r="AS2231">
        <v>23</v>
      </c>
    </row>
    <row r="2232" spans="1:45" x14ac:dyDescent="0.35">
      <c r="A2232">
        <v>1</v>
      </c>
      <c r="B2232">
        <v>112854</v>
      </c>
      <c r="C2232">
        <v>1791</v>
      </c>
      <c r="D2232">
        <v>11</v>
      </c>
      <c r="E2232">
        <v>22</v>
      </c>
      <c r="F2232">
        <v>2</v>
      </c>
      <c r="H2232" t="s">
        <v>1057</v>
      </c>
      <c r="I2232" t="s">
        <v>84</v>
      </c>
      <c r="J2232">
        <v>24</v>
      </c>
      <c r="K2232">
        <v>27</v>
      </c>
      <c r="M2232">
        <v>450</v>
      </c>
      <c r="N2232">
        <v>0</v>
      </c>
      <c r="Q2232">
        <v>1</v>
      </c>
      <c r="R2232">
        <v>115357</v>
      </c>
      <c r="S2232">
        <v>1791</v>
      </c>
      <c r="T2232">
        <v>11</v>
      </c>
      <c r="U2232">
        <v>22</v>
      </c>
      <c r="V2232">
        <v>2</v>
      </c>
      <c r="X2232" t="s">
        <v>1057</v>
      </c>
      <c r="Y2232" t="s">
        <v>84</v>
      </c>
      <c r="Z2232">
        <v>26</v>
      </c>
      <c r="AA2232">
        <v>26</v>
      </c>
      <c r="AC2232">
        <v>225</v>
      </c>
      <c r="AF2232">
        <v>1</v>
      </c>
      <c r="AG2232">
        <v>123235</v>
      </c>
      <c r="AH2232">
        <v>1791</v>
      </c>
      <c r="AI2232">
        <v>11</v>
      </c>
      <c r="AJ2232">
        <v>22</v>
      </c>
      <c r="AK2232">
        <v>2</v>
      </c>
      <c r="AM2232" t="s">
        <v>1057</v>
      </c>
      <c r="AN2232" t="s">
        <v>84</v>
      </c>
      <c r="AO2232">
        <v>28</v>
      </c>
      <c r="AP2232">
        <v>26</v>
      </c>
      <c r="AR2232">
        <v>337</v>
      </c>
      <c r="AS2232">
        <v>50</v>
      </c>
    </row>
    <row r="2233" spans="1:45" x14ac:dyDescent="0.35">
      <c r="A2233">
        <v>1</v>
      </c>
      <c r="B2233">
        <v>112854</v>
      </c>
      <c r="C2233">
        <v>1791</v>
      </c>
      <c r="D2233">
        <v>11</v>
      </c>
      <c r="E2233">
        <v>22</v>
      </c>
      <c r="F2233">
        <v>2</v>
      </c>
      <c r="H2233" t="s">
        <v>758</v>
      </c>
      <c r="I2233" t="s">
        <v>521</v>
      </c>
      <c r="J2233">
        <v>25</v>
      </c>
      <c r="K2233">
        <v>27</v>
      </c>
      <c r="M2233">
        <v>87</v>
      </c>
      <c r="N2233">
        <v>32</v>
      </c>
      <c r="Q2233">
        <v>1</v>
      </c>
      <c r="R2233">
        <v>115357</v>
      </c>
      <c r="S2233">
        <v>1791</v>
      </c>
      <c r="T2233">
        <v>11</v>
      </c>
      <c r="U2233">
        <v>22</v>
      </c>
      <c r="V2233">
        <v>2</v>
      </c>
      <c r="X2233" t="s">
        <v>758</v>
      </c>
      <c r="Y2233" t="s">
        <v>521</v>
      </c>
      <c r="Z2233">
        <v>27</v>
      </c>
      <c r="AA2233">
        <v>25</v>
      </c>
      <c r="AC2233">
        <v>43</v>
      </c>
      <c r="AD2233">
        <v>68</v>
      </c>
      <c r="AF2233">
        <v>1</v>
      </c>
      <c r="AG2233">
        <v>123235</v>
      </c>
      <c r="AH2233">
        <v>1791</v>
      </c>
      <c r="AI2233">
        <v>11</v>
      </c>
      <c r="AJ2233">
        <v>22</v>
      </c>
      <c r="AK2233">
        <v>2</v>
      </c>
      <c r="AM2233" t="s">
        <v>758</v>
      </c>
      <c r="AN2233" t="s">
        <v>521</v>
      </c>
      <c r="AO2233">
        <v>29</v>
      </c>
      <c r="AP2233">
        <v>26</v>
      </c>
      <c r="AR2233">
        <v>65</v>
      </c>
      <c r="AS2233">
        <v>50</v>
      </c>
    </row>
    <row r="2234" spans="1:45" x14ac:dyDescent="0.35">
      <c r="A2234">
        <v>1</v>
      </c>
      <c r="B2234">
        <v>112854</v>
      </c>
      <c r="C2234">
        <v>1791</v>
      </c>
      <c r="D2234">
        <v>11</v>
      </c>
      <c r="E2234">
        <v>22</v>
      </c>
      <c r="F2234">
        <v>2</v>
      </c>
      <c r="H2234" t="s">
        <v>1058</v>
      </c>
      <c r="I2234" t="s">
        <v>1059</v>
      </c>
      <c r="J2234">
        <v>26</v>
      </c>
      <c r="K2234">
        <v>28</v>
      </c>
      <c r="M2234" s="38">
        <v>11229</v>
      </c>
      <c r="N2234">
        <v>16</v>
      </c>
      <c r="Q2234">
        <v>1</v>
      </c>
      <c r="R2234">
        <v>115402</v>
      </c>
      <c r="S2234">
        <v>1791</v>
      </c>
      <c r="T2234">
        <v>11</v>
      </c>
      <c r="U2234">
        <v>22</v>
      </c>
      <c r="V2234">
        <v>2</v>
      </c>
      <c r="X2234" t="s">
        <v>1058</v>
      </c>
      <c r="Y2234" t="s">
        <v>1059</v>
      </c>
      <c r="Z2234">
        <v>28</v>
      </c>
      <c r="AA2234">
        <v>27</v>
      </c>
      <c r="AC2234" s="38">
        <v>5614</v>
      </c>
      <c r="AD2234">
        <v>58</v>
      </c>
      <c r="AF2234">
        <v>1</v>
      </c>
      <c r="AG2234">
        <v>123235</v>
      </c>
      <c r="AH2234">
        <v>1791</v>
      </c>
      <c r="AI2234">
        <v>11</v>
      </c>
      <c r="AJ2234">
        <v>22</v>
      </c>
      <c r="AK2234">
        <v>2</v>
      </c>
      <c r="AM2234" t="s">
        <v>1060</v>
      </c>
      <c r="AO2234">
        <v>30</v>
      </c>
      <c r="AP2234">
        <v>27</v>
      </c>
      <c r="AR2234" s="38">
        <v>8421</v>
      </c>
      <c r="AS2234">
        <v>87</v>
      </c>
    </row>
    <row r="2235" spans="1:45" x14ac:dyDescent="0.35">
      <c r="A2235">
        <v>1</v>
      </c>
      <c r="B2235">
        <v>112854</v>
      </c>
      <c r="C2235">
        <v>1791</v>
      </c>
      <c r="D2235">
        <v>11</v>
      </c>
      <c r="E2235">
        <v>22</v>
      </c>
      <c r="F2235">
        <v>2</v>
      </c>
      <c r="H2235" t="s">
        <v>209</v>
      </c>
      <c r="I2235" t="s">
        <v>157</v>
      </c>
      <c r="J2235">
        <v>27</v>
      </c>
      <c r="K2235">
        <v>29</v>
      </c>
      <c r="M2235">
        <v>27</v>
      </c>
      <c r="N2235">
        <v>4</v>
      </c>
      <c r="Q2235">
        <v>1</v>
      </c>
      <c r="R2235">
        <v>115402</v>
      </c>
      <c r="S2235">
        <v>1791</v>
      </c>
      <c r="T2235">
        <v>11</v>
      </c>
      <c r="U2235">
        <v>22</v>
      </c>
      <c r="V2235">
        <v>2</v>
      </c>
      <c r="X2235" t="s">
        <v>209</v>
      </c>
      <c r="Y2235" t="s">
        <v>157</v>
      </c>
      <c r="Z2235">
        <v>29</v>
      </c>
      <c r="AA2235">
        <v>26</v>
      </c>
      <c r="AC2235">
        <v>13</v>
      </c>
      <c r="AD2235">
        <v>52</v>
      </c>
      <c r="AF2235">
        <v>1</v>
      </c>
      <c r="AG2235">
        <v>123235</v>
      </c>
      <c r="AH2235">
        <v>1791</v>
      </c>
      <c r="AI2235">
        <v>11</v>
      </c>
      <c r="AJ2235">
        <v>22</v>
      </c>
      <c r="AK2235">
        <v>2</v>
      </c>
      <c r="AM2235" t="s">
        <v>209</v>
      </c>
      <c r="AN2235" t="s">
        <v>157</v>
      </c>
      <c r="AO2235">
        <v>31</v>
      </c>
      <c r="AP2235">
        <v>27</v>
      </c>
      <c r="AR2235">
        <v>20</v>
      </c>
      <c r="AS2235">
        <v>28</v>
      </c>
    </row>
    <row r="2236" spans="1:45" x14ac:dyDescent="0.35">
      <c r="A2236">
        <v>1</v>
      </c>
      <c r="B2236">
        <v>112854</v>
      </c>
      <c r="C2236">
        <v>1791</v>
      </c>
      <c r="D2236">
        <v>11</v>
      </c>
      <c r="E2236">
        <v>22</v>
      </c>
      <c r="F2236">
        <v>2</v>
      </c>
      <c r="H2236" t="s">
        <v>34</v>
      </c>
      <c r="I2236" t="s">
        <v>132</v>
      </c>
      <c r="J2236">
        <v>28</v>
      </c>
      <c r="K2236">
        <v>30</v>
      </c>
      <c r="M2236">
        <v>141</v>
      </c>
      <c r="N2236">
        <v>18</v>
      </c>
      <c r="Q2236">
        <v>1</v>
      </c>
      <c r="R2236">
        <v>115402</v>
      </c>
      <c r="S2236">
        <v>1791</v>
      </c>
      <c r="T2236">
        <v>11</v>
      </c>
      <c r="U2236">
        <v>22</v>
      </c>
      <c r="V2236">
        <v>2</v>
      </c>
      <c r="X2236" t="s">
        <v>34</v>
      </c>
      <c r="Y2236" t="s">
        <v>132</v>
      </c>
      <c r="Z2236">
        <v>31</v>
      </c>
      <c r="AA2236">
        <v>28</v>
      </c>
      <c r="AC2236">
        <v>70</v>
      </c>
      <c r="AD2236">
        <v>60</v>
      </c>
      <c r="AF2236">
        <v>1</v>
      </c>
      <c r="AG2236">
        <v>123235</v>
      </c>
      <c r="AH2236">
        <v>1791</v>
      </c>
      <c r="AI2236">
        <v>11</v>
      </c>
      <c r="AJ2236">
        <v>22</v>
      </c>
      <c r="AK2236">
        <v>2</v>
      </c>
      <c r="AM2236" t="s">
        <v>34</v>
      </c>
      <c r="AN2236" t="s">
        <v>132</v>
      </c>
      <c r="AO2236">
        <v>32</v>
      </c>
      <c r="AP2236">
        <v>26</v>
      </c>
      <c r="AR2236">
        <v>105</v>
      </c>
      <c r="AS2236">
        <v>89</v>
      </c>
    </row>
    <row r="2237" spans="1:45" x14ac:dyDescent="0.35">
      <c r="A2237">
        <v>1</v>
      </c>
      <c r="B2237">
        <v>112854</v>
      </c>
      <c r="C2237">
        <v>1791</v>
      </c>
      <c r="D2237">
        <v>11</v>
      </c>
      <c r="E2237">
        <v>22</v>
      </c>
      <c r="F2237">
        <v>2</v>
      </c>
      <c r="H2237" t="s">
        <v>1061</v>
      </c>
      <c r="J2237">
        <v>29</v>
      </c>
      <c r="K2237">
        <v>30</v>
      </c>
      <c r="M2237">
        <v>601</v>
      </c>
      <c r="N2237">
        <v>20</v>
      </c>
      <c r="Q2237">
        <v>1</v>
      </c>
      <c r="R2237">
        <v>115402</v>
      </c>
      <c r="S2237">
        <v>1791</v>
      </c>
      <c r="T2237">
        <v>11</v>
      </c>
      <c r="U2237">
        <v>22</v>
      </c>
      <c r="V2237">
        <v>2</v>
      </c>
      <c r="X2237" t="s">
        <v>1061</v>
      </c>
      <c r="Z2237">
        <v>30</v>
      </c>
      <c r="AA2237">
        <v>28</v>
      </c>
      <c r="AC2237">
        <v>300</v>
      </c>
      <c r="AD2237">
        <v>62</v>
      </c>
      <c r="AF2237">
        <v>1</v>
      </c>
      <c r="AG2237">
        <v>123235</v>
      </c>
      <c r="AH2237">
        <v>1791</v>
      </c>
      <c r="AI2237">
        <v>11</v>
      </c>
      <c r="AJ2237">
        <v>22</v>
      </c>
      <c r="AK2237">
        <v>2</v>
      </c>
      <c r="AM2237" t="s">
        <v>1061</v>
      </c>
      <c r="AO2237">
        <v>33</v>
      </c>
      <c r="AP2237">
        <v>28</v>
      </c>
      <c r="AR2237">
        <v>450</v>
      </c>
      <c r="AS2237">
        <v>91</v>
      </c>
    </row>
    <row r="2238" spans="1:45" x14ac:dyDescent="0.35">
      <c r="A2238">
        <v>1</v>
      </c>
      <c r="B2238">
        <v>112854</v>
      </c>
      <c r="C2238">
        <v>1791</v>
      </c>
      <c r="D2238">
        <v>11</v>
      </c>
      <c r="E2238">
        <v>22</v>
      </c>
      <c r="F2238">
        <v>2</v>
      </c>
      <c r="H2238" t="s">
        <v>1062</v>
      </c>
      <c r="J2238">
        <v>30</v>
      </c>
      <c r="K2238">
        <v>31</v>
      </c>
      <c r="M2238" s="38">
        <v>12397</v>
      </c>
      <c r="N2238">
        <v>10</v>
      </c>
      <c r="Q2238">
        <v>1</v>
      </c>
      <c r="R2238">
        <v>115402</v>
      </c>
      <c r="S2238">
        <v>1791</v>
      </c>
      <c r="T2238">
        <v>11</v>
      </c>
      <c r="U2238">
        <v>22</v>
      </c>
      <c r="V2238">
        <v>2</v>
      </c>
      <c r="X2238" t="s">
        <v>1062</v>
      </c>
      <c r="Z2238">
        <v>32</v>
      </c>
      <c r="AA2238">
        <v>28</v>
      </c>
      <c r="AC2238" s="38">
        <v>6198</v>
      </c>
      <c r="AD2238">
        <v>56</v>
      </c>
      <c r="AF2238">
        <v>1</v>
      </c>
      <c r="AG2238">
        <v>123235</v>
      </c>
      <c r="AH2238">
        <v>1791</v>
      </c>
      <c r="AI2238">
        <v>11</v>
      </c>
      <c r="AJ2238">
        <v>22</v>
      </c>
      <c r="AK2238">
        <v>2</v>
      </c>
      <c r="AM2238" t="s">
        <v>1062</v>
      </c>
      <c r="AO2238">
        <v>34</v>
      </c>
      <c r="AP2238">
        <v>28</v>
      </c>
      <c r="AR2238" s="38">
        <v>9297</v>
      </c>
      <c r="AS2238">
        <v>83</v>
      </c>
    </row>
    <row r="2239" spans="1:45" x14ac:dyDescent="0.35">
      <c r="A2239">
        <v>1</v>
      </c>
      <c r="B2239">
        <v>112930</v>
      </c>
      <c r="C2239">
        <v>1791</v>
      </c>
      <c r="D2239">
        <v>11</v>
      </c>
      <c r="E2239">
        <v>23</v>
      </c>
      <c r="F2239">
        <v>2</v>
      </c>
      <c r="H2239" t="s">
        <v>35</v>
      </c>
      <c r="I2239" t="s">
        <v>572</v>
      </c>
      <c r="J2239">
        <v>31</v>
      </c>
      <c r="K2239">
        <v>31</v>
      </c>
      <c r="M2239" s="38">
        <v>3474</v>
      </c>
      <c r="N2239">
        <v>98</v>
      </c>
      <c r="Q2239">
        <v>1</v>
      </c>
      <c r="R2239">
        <v>115402</v>
      </c>
      <c r="S2239">
        <v>1791</v>
      </c>
      <c r="T2239">
        <v>11</v>
      </c>
      <c r="U2239">
        <v>23</v>
      </c>
      <c r="V2239">
        <v>2</v>
      </c>
      <c r="X2239" t="s">
        <v>35</v>
      </c>
      <c r="Y2239" t="s">
        <v>572</v>
      </c>
      <c r="Z2239">
        <v>34</v>
      </c>
      <c r="AA2239">
        <v>20</v>
      </c>
      <c r="AC2239" s="38">
        <v>1737</v>
      </c>
      <c r="AD2239">
        <v>51</v>
      </c>
      <c r="AF2239">
        <v>1</v>
      </c>
      <c r="AG2239">
        <v>123235</v>
      </c>
      <c r="AH2239">
        <v>1791</v>
      </c>
      <c r="AI2239">
        <v>11</v>
      </c>
      <c r="AJ2239">
        <v>23</v>
      </c>
      <c r="AK2239">
        <v>2</v>
      </c>
      <c r="AM2239" t="s">
        <v>35</v>
      </c>
      <c r="AN2239" t="s">
        <v>572</v>
      </c>
      <c r="AO2239">
        <v>35</v>
      </c>
      <c r="AP2239">
        <v>29</v>
      </c>
      <c r="AR2239" s="38">
        <v>2606</v>
      </c>
      <c r="AS2239">
        <v>24</v>
      </c>
    </row>
    <row r="2240" spans="1:45" x14ac:dyDescent="0.35">
      <c r="A2240">
        <v>1</v>
      </c>
      <c r="B2240">
        <v>112930</v>
      </c>
      <c r="C2240">
        <v>1791</v>
      </c>
      <c r="D2240">
        <v>11</v>
      </c>
      <c r="E2240">
        <v>23</v>
      </c>
      <c r="F2240">
        <v>2</v>
      </c>
      <c r="H2240" t="s">
        <v>34</v>
      </c>
      <c r="I2240" t="s">
        <v>132</v>
      </c>
      <c r="J2240">
        <v>31</v>
      </c>
      <c r="K2240">
        <v>31</v>
      </c>
      <c r="M2240" s="38">
        <v>4785</v>
      </c>
      <c r="N2240">
        <v>80</v>
      </c>
      <c r="Q2240">
        <v>1</v>
      </c>
      <c r="R2240">
        <v>115402</v>
      </c>
      <c r="S2240">
        <v>1791</v>
      </c>
      <c r="T2240">
        <v>11</v>
      </c>
      <c r="U2240">
        <v>23</v>
      </c>
      <c r="V2240">
        <v>2</v>
      </c>
      <c r="X2240" t="s">
        <v>34</v>
      </c>
      <c r="Y2240" t="s">
        <v>132</v>
      </c>
      <c r="Z2240">
        <v>36</v>
      </c>
      <c r="AA2240">
        <v>28</v>
      </c>
      <c r="AC2240" s="38">
        <v>2392</v>
      </c>
      <c r="AD2240">
        <v>92</v>
      </c>
      <c r="AF2240">
        <v>1</v>
      </c>
      <c r="AG2240">
        <v>123235</v>
      </c>
      <c r="AH2240">
        <v>1791</v>
      </c>
      <c r="AI2240">
        <v>11</v>
      </c>
      <c r="AJ2240">
        <v>23</v>
      </c>
      <c r="AK2240">
        <v>2</v>
      </c>
      <c r="AM2240" t="s">
        <v>34</v>
      </c>
      <c r="AN2240" t="s">
        <v>132</v>
      </c>
      <c r="AO2240">
        <v>36</v>
      </c>
      <c r="AP2240">
        <v>26</v>
      </c>
      <c r="AR2240" s="38">
        <v>3589</v>
      </c>
      <c r="AS2240">
        <v>36</v>
      </c>
    </row>
    <row r="2241" spans="1:45" x14ac:dyDescent="0.35">
      <c r="A2241">
        <v>1</v>
      </c>
      <c r="B2241">
        <v>112930</v>
      </c>
      <c r="C2241">
        <v>1791</v>
      </c>
      <c r="D2241">
        <v>11</v>
      </c>
      <c r="E2241">
        <v>23</v>
      </c>
      <c r="F2241">
        <v>2</v>
      </c>
      <c r="H2241" t="s">
        <v>104</v>
      </c>
      <c r="I2241" t="s">
        <v>577</v>
      </c>
      <c r="J2241">
        <v>33</v>
      </c>
      <c r="K2241">
        <v>32</v>
      </c>
      <c r="M2241" s="38">
        <v>1933</v>
      </c>
      <c r="N2241">
        <v>78</v>
      </c>
      <c r="Q2241">
        <v>1</v>
      </c>
      <c r="R2241">
        <v>115402</v>
      </c>
      <c r="S2241">
        <v>1791</v>
      </c>
      <c r="T2241">
        <v>11</v>
      </c>
      <c r="U2241">
        <v>23</v>
      </c>
      <c r="V2241">
        <v>2</v>
      </c>
      <c r="X2241" t="s">
        <v>104</v>
      </c>
      <c r="Y2241" t="s">
        <v>577</v>
      </c>
      <c r="Z2241">
        <v>37</v>
      </c>
      <c r="AA2241">
        <v>30</v>
      </c>
      <c r="AC2241">
        <v>966</v>
      </c>
      <c r="AD2241">
        <v>91</v>
      </c>
      <c r="AF2241">
        <v>1</v>
      </c>
      <c r="AG2241">
        <v>123235</v>
      </c>
      <c r="AH2241">
        <v>1791</v>
      </c>
      <c r="AI2241">
        <v>11</v>
      </c>
      <c r="AJ2241">
        <v>23</v>
      </c>
      <c r="AK2241">
        <v>2</v>
      </c>
      <c r="AM2241" t="s">
        <v>104</v>
      </c>
      <c r="AN2241" t="s">
        <v>577</v>
      </c>
      <c r="AO2241">
        <v>38</v>
      </c>
      <c r="AP2241">
        <v>30</v>
      </c>
      <c r="AR2241" s="38">
        <v>1450</v>
      </c>
      <c r="AS2241">
        <v>34</v>
      </c>
    </row>
    <row r="2242" spans="1:45" x14ac:dyDescent="0.35">
      <c r="A2242">
        <v>1</v>
      </c>
      <c r="B2242">
        <v>112930</v>
      </c>
      <c r="C2242">
        <v>1791</v>
      </c>
      <c r="D2242">
        <v>11</v>
      </c>
      <c r="E2242">
        <v>23</v>
      </c>
      <c r="F2242">
        <v>2</v>
      </c>
      <c r="H2242" t="s">
        <v>148</v>
      </c>
      <c r="I2242" t="s">
        <v>149</v>
      </c>
      <c r="J2242">
        <v>34</v>
      </c>
      <c r="K2242">
        <v>33</v>
      </c>
      <c r="M2242" s="38">
        <v>13385</v>
      </c>
      <c r="N2242">
        <v>80</v>
      </c>
      <c r="Q2242">
        <v>1</v>
      </c>
      <c r="R2242">
        <v>115402</v>
      </c>
      <c r="S2242">
        <v>1791</v>
      </c>
      <c r="T2242">
        <v>11</v>
      </c>
      <c r="U2242">
        <v>23</v>
      </c>
      <c r="V2242">
        <v>2</v>
      </c>
      <c r="X2242" t="s">
        <v>148</v>
      </c>
      <c r="Y2242" t="s">
        <v>149</v>
      </c>
      <c r="Z2242">
        <v>38</v>
      </c>
      <c r="AA2242">
        <v>31</v>
      </c>
      <c r="AC2242" s="38">
        <v>6692</v>
      </c>
      <c r="AD2242">
        <v>92</v>
      </c>
      <c r="AF2242">
        <v>2</v>
      </c>
      <c r="AG2242">
        <v>123309</v>
      </c>
      <c r="AH2242">
        <v>1791</v>
      </c>
      <c r="AI2242">
        <v>11</v>
      </c>
      <c r="AJ2242">
        <v>23</v>
      </c>
      <c r="AK2242">
        <v>2</v>
      </c>
      <c r="AM2242" t="s">
        <v>148</v>
      </c>
      <c r="AN2242" t="s">
        <v>149</v>
      </c>
      <c r="AO2242">
        <v>39</v>
      </c>
      <c r="AP2242">
        <v>31</v>
      </c>
      <c r="AR2242" s="38">
        <v>10039</v>
      </c>
      <c r="AS2242">
        <v>36</v>
      </c>
    </row>
    <row r="2243" spans="1:45" x14ac:dyDescent="0.35">
      <c r="A2243">
        <v>1</v>
      </c>
      <c r="B2243">
        <v>112930</v>
      </c>
      <c r="C2243">
        <v>1791</v>
      </c>
      <c r="D2243">
        <v>11</v>
      </c>
      <c r="E2243">
        <v>23</v>
      </c>
      <c r="F2243">
        <v>2</v>
      </c>
      <c r="H2243" t="s">
        <v>1063</v>
      </c>
      <c r="J2243">
        <v>35</v>
      </c>
      <c r="K2243">
        <v>34</v>
      </c>
      <c r="M2243" s="38">
        <v>20373</v>
      </c>
      <c r="N2243">
        <v>82</v>
      </c>
      <c r="O2243" s="39"/>
      <c r="Q2243">
        <v>1</v>
      </c>
      <c r="R2243">
        <v>115402</v>
      </c>
      <c r="S2243">
        <v>1791</v>
      </c>
      <c r="T2243">
        <v>11</v>
      </c>
      <c r="U2243">
        <v>23</v>
      </c>
      <c r="V2243">
        <v>2</v>
      </c>
      <c r="X2243" t="s">
        <v>1063</v>
      </c>
      <c r="Z2243">
        <v>39</v>
      </c>
      <c r="AA2243">
        <v>29</v>
      </c>
      <c r="AC2243" s="38">
        <v>10186</v>
      </c>
      <c r="AD2243">
        <v>93</v>
      </c>
      <c r="AF2243">
        <v>2</v>
      </c>
      <c r="AG2243">
        <v>123309</v>
      </c>
      <c r="AH2243">
        <v>1791</v>
      </c>
      <c r="AI2243">
        <v>11</v>
      </c>
      <c r="AJ2243">
        <v>23</v>
      </c>
      <c r="AK2243">
        <v>2</v>
      </c>
      <c r="AM2243" t="s">
        <v>1063</v>
      </c>
      <c r="AO2243">
        <v>40</v>
      </c>
      <c r="AP2243">
        <v>32</v>
      </c>
      <c r="AR2243" s="38">
        <v>15280</v>
      </c>
      <c r="AS2243">
        <v>37</v>
      </c>
    </row>
    <row r="2244" spans="1:45" x14ac:dyDescent="0.35">
      <c r="A2244">
        <v>2</v>
      </c>
      <c r="B2244">
        <v>113008</v>
      </c>
      <c r="C2244">
        <v>1791</v>
      </c>
      <c r="D2244">
        <v>11</v>
      </c>
      <c r="E2244">
        <v>23</v>
      </c>
      <c r="F2244">
        <v>2</v>
      </c>
      <c r="H2244" t="s">
        <v>87</v>
      </c>
      <c r="I2244" t="s">
        <v>88</v>
      </c>
      <c r="J2244">
        <v>36</v>
      </c>
      <c r="K2244">
        <v>35</v>
      </c>
      <c r="M2244" s="38">
        <v>12304</v>
      </c>
      <c r="N2244">
        <v>76</v>
      </c>
      <c r="Q2244">
        <v>2</v>
      </c>
      <c r="R2244">
        <v>115434</v>
      </c>
      <c r="S2244">
        <v>1791</v>
      </c>
      <c r="T2244">
        <v>11</v>
      </c>
      <c r="U2244">
        <v>23</v>
      </c>
      <c r="V2244">
        <v>2</v>
      </c>
      <c r="X2244" t="s">
        <v>87</v>
      </c>
      <c r="Y2244" t="s">
        <v>88</v>
      </c>
      <c r="Z2244">
        <v>40</v>
      </c>
      <c r="AA2244">
        <v>32</v>
      </c>
      <c r="AC2244" s="38">
        <v>6152</v>
      </c>
      <c r="AD2244">
        <v>39</v>
      </c>
      <c r="AF2244">
        <v>2</v>
      </c>
      <c r="AG2244">
        <v>123309</v>
      </c>
      <c r="AH2244">
        <v>1791</v>
      </c>
      <c r="AI2244">
        <v>11</v>
      </c>
      <c r="AJ2244">
        <v>23</v>
      </c>
      <c r="AK2244">
        <v>2</v>
      </c>
      <c r="AM2244" t="s">
        <v>87</v>
      </c>
      <c r="AN2244" t="s">
        <v>88</v>
      </c>
      <c r="AO2244">
        <v>41</v>
      </c>
      <c r="AP2244">
        <v>33</v>
      </c>
      <c r="AR2244" s="38">
        <v>9228</v>
      </c>
      <c r="AS2244">
        <v>57</v>
      </c>
    </row>
    <row r="2245" spans="1:45" x14ac:dyDescent="0.35">
      <c r="A2245">
        <v>2</v>
      </c>
      <c r="B2245">
        <v>113008</v>
      </c>
      <c r="C2245">
        <v>1791</v>
      </c>
      <c r="D2245">
        <v>11</v>
      </c>
      <c r="E2245">
        <v>23</v>
      </c>
      <c r="F2245">
        <v>2</v>
      </c>
      <c r="H2245" t="s">
        <v>1064</v>
      </c>
      <c r="J2245">
        <v>37</v>
      </c>
      <c r="K2245">
        <v>36</v>
      </c>
      <c r="M2245" s="38">
        <v>11980</v>
      </c>
      <c r="N2245">
        <v>14</v>
      </c>
      <c r="Q2245">
        <v>2</v>
      </c>
      <c r="R2245">
        <v>115434</v>
      </c>
      <c r="S2245">
        <v>1791</v>
      </c>
      <c r="T2245">
        <v>11</v>
      </c>
      <c r="U2245">
        <v>23</v>
      </c>
      <c r="V2245">
        <v>2</v>
      </c>
      <c r="X2245" t="s">
        <v>1064</v>
      </c>
      <c r="Z2245">
        <v>41</v>
      </c>
      <c r="AA2245">
        <v>32</v>
      </c>
      <c r="AC2245" s="38">
        <v>5990</v>
      </c>
      <c r="AD2245">
        <v>7</v>
      </c>
      <c r="AF2245">
        <v>2</v>
      </c>
      <c r="AG2245">
        <v>123309</v>
      </c>
      <c r="AH2245">
        <v>1791</v>
      </c>
      <c r="AI2245">
        <v>11</v>
      </c>
      <c r="AJ2245">
        <v>23</v>
      </c>
      <c r="AK2245">
        <v>2</v>
      </c>
      <c r="AM2245" t="s">
        <v>1064</v>
      </c>
      <c r="AO2245">
        <v>42</v>
      </c>
      <c r="AP2245">
        <v>33</v>
      </c>
      <c r="AR2245" s="38">
        <v>8985</v>
      </c>
      <c r="AS2245">
        <v>10</v>
      </c>
    </row>
    <row r="2246" spans="1:45" x14ac:dyDescent="0.35">
      <c r="A2246">
        <v>2</v>
      </c>
      <c r="B2246">
        <v>113008</v>
      </c>
      <c r="C2246">
        <v>1791</v>
      </c>
      <c r="D2246">
        <v>11</v>
      </c>
      <c r="E2246">
        <v>23</v>
      </c>
      <c r="F2246">
        <v>2</v>
      </c>
      <c r="H2246" t="s">
        <v>1049</v>
      </c>
      <c r="I2246" t="s">
        <v>635</v>
      </c>
      <c r="J2246">
        <v>38</v>
      </c>
      <c r="K2246">
        <v>16</v>
      </c>
      <c r="M2246">
        <v>74</v>
      </c>
      <c r="N2246">
        <v>32</v>
      </c>
      <c r="Q2246">
        <v>2</v>
      </c>
      <c r="R2246">
        <v>115434</v>
      </c>
      <c r="S2246">
        <v>1791</v>
      </c>
      <c r="T2246">
        <v>11</v>
      </c>
      <c r="U2246">
        <v>23</v>
      </c>
      <c r="V2246">
        <v>2</v>
      </c>
      <c r="X2246" t="s">
        <v>1049</v>
      </c>
      <c r="Y2246" t="s">
        <v>635</v>
      </c>
      <c r="Z2246">
        <v>42</v>
      </c>
      <c r="AA2246">
        <v>14</v>
      </c>
      <c r="AC2246">
        <v>37</v>
      </c>
      <c r="AD2246">
        <v>17</v>
      </c>
      <c r="AF2246">
        <v>2</v>
      </c>
      <c r="AG2246">
        <v>123309</v>
      </c>
      <c r="AH2246">
        <v>1791</v>
      </c>
      <c r="AI2246">
        <v>11</v>
      </c>
      <c r="AJ2246">
        <v>23</v>
      </c>
      <c r="AK2246">
        <v>2</v>
      </c>
      <c r="AM2246" t="s">
        <v>1049</v>
      </c>
      <c r="AN2246" t="s">
        <v>635</v>
      </c>
      <c r="AO2246">
        <v>43</v>
      </c>
      <c r="AP2246">
        <v>17</v>
      </c>
      <c r="AR2246">
        <v>55</v>
      </c>
      <c r="AS2246">
        <v>74</v>
      </c>
    </row>
    <row r="2247" spans="1:45" x14ac:dyDescent="0.35">
      <c r="A2247">
        <v>2</v>
      </c>
      <c r="B2247">
        <v>113008</v>
      </c>
      <c r="C2247">
        <v>1791</v>
      </c>
      <c r="D2247">
        <v>11</v>
      </c>
      <c r="E2247">
        <v>23</v>
      </c>
      <c r="F2247">
        <v>2</v>
      </c>
      <c r="H2247" t="s">
        <v>1065</v>
      </c>
      <c r="I2247" t="s">
        <v>1066</v>
      </c>
      <c r="J2247">
        <v>39</v>
      </c>
      <c r="K2247">
        <v>35</v>
      </c>
      <c r="M2247">
        <v>580</v>
      </c>
      <c r="N2247">
        <v>48</v>
      </c>
      <c r="Q2247">
        <v>2</v>
      </c>
      <c r="R2247">
        <v>115434</v>
      </c>
      <c r="S2247">
        <v>1791</v>
      </c>
      <c r="T2247">
        <v>11</v>
      </c>
      <c r="U2247">
        <v>23</v>
      </c>
      <c r="V2247">
        <v>2</v>
      </c>
      <c r="X2247" t="s">
        <v>1065</v>
      </c>
      <c r="Y2247" t="s">
        <v>1066</v>
      </c>
      <c r="Z2247">
        <v>43</v>
      </c>
      <c r="AA2247">
        <v>33</v>
      </c>
      <c r="AC2247">
        <v>290</v>
      </c>
      <c r="AD2247">
        <v>28</v>
      </c>
      <c r="AF2247">
        <v>2</v>
      </c>
      <c r="AG2247">
        <v>123309</v>
      </c>
      <c r="AH2247">
        <v>1791</v>
      </c>
      <c r="AI2247">
        <v>11</v>
      </c>
      <c r="AJ2247">
        <v>23</v>
      </c>
      <c r="AK2247">
        <v>2</v>
      </c>
      <c r="AM2247" t="s">
        <v>1065</v>
      </c>
      <c r="AN2247" t="s">
        <v>1066</v>
      </c>
      <c r="AO2247">
        <v>44</v>
      </c>
      <c r="AP2247">
        <v>34</v>
      </c>
      <c r="AR2247">
        <v>435</v>
      </c>
      <c r="AS2247">
        <v>37</v>
      </c>
    </row>
    <row r="2248" spans="1:45" x14ac:dyDescent="0.35">
      <c r="A2248">
        <v>2</v>
      </c>
      <c r="B2248">
        <v>113008</v>
      </c>
      <c r="C2248">
        <v>1791</v>
      </c>
      <c r="D2248">
        <v>11</v>
      </c>
      <c r="E2248">
        <v>23</v>
      </c>
      <c r="F2248">
        <v>2</v>
      </c>
      <c r="H2248" t="s">
        <v>36</v>
      </c>
      <c r="I2248" t="s">
        <v>289</v>
      </c>
      <c r="J2248">
        <v>40</v>
      </c>
      <c r="K2248">
        <v>37</v>
      </c>
      <c r="M2248">
        <v>108</v>
      </c>
      <c r="N2248">
        <v>39</v>
      </c>
      <c r="Q2248">
        <v>2</v>
      </c>
      <c r="R2248">
        <v>115434</v>
      </c>
      <c r="S2248">
        <v>1791</v>
      </c>
      <c r="T2248">
        <v>11</v>
      </c>
      <c r="U2248">
        <v>23</v>
      </c>
      <c r="V2248">
        <v>2</v>
      </c>
      <c r="X2248" t="s">
        <v>36</v>
      </c>
      <c r="Y2248" t="s">
        <v>289</v>
      </c>
      <c r="Z2248">
        <v>44</v>
      </c>
      <c r="AA2248">
        <v>33</v>
      </c>
      <c r="AC2248">
        <v>54</v>
      </c>
      <c r="AD2248">
        <v>19</v>
      </c>
      <c r="AF2248">
        <v>2</v>
      </c>
      <c r="AG2248">
        <v>123309</v>
      </c>
      <c r="AH2248">
        <v>1791</v>
      </c>
      <c r="AI2248">
        <v>11</v>
      </c>
      <c r="AJ2248">
        <v>23</v>
      </c>
      <c r="AK2248">
        <v>2</v>
      </c>
      <c r="AM2248" t="s">
        <v>36</v>
      </c>
      <c r="AN2248" t="s">
        <v>289</v>
      </c>
      <c r="AO2248">
        <v>45</v>
      </c>
      <c r="AP2248">
        <v>34</v>
      </c>
      <c r="AR2248">
        <v>81</v>
      </c>
      <c r="AS2248">
        <v>29</v>
      </c>
    </row>
    <row r="2249" spans="1:45" x14ac:dyDescent="0.35">
      <c r="A2249">
        <v>2</v>
      </c>
      <c r="B2249">
        <v>113008</v>
      </c>
      <c r="C2249">
        <v>1791</v>
      </c>
      <c r="D2249">
        <v>11</v>
      </c>
      <c r="E2249">
        <v>23</v>
      </c>
      <c r="F2249">
        <v>2</v>
      </c>
      <c r="H2249" t="s">
        <v>37</v>
      </c>
      <c r="I2249" t="s">
        <v>778</v>
      </c>
      <c r="J2249">
        <v>41</v>
      </c>
      <c r="K2249">
        <v>37</v>
      </c>
      <c r="M2249">
        <v>322</v>
      </c>
      <c r="N2249">
        <v>78</v>
      </c>
      <c r="Q2249">
        <v>2</v>
      </c>
      <c r="R2249">
        <v>115434</v>
      </c>
      <c r="S2249">
        <v>1791</v>
      </c>
      <c r="T2249">
        <v>11</v>
      </c>
      <c r="U2249">
        <v>23</v>
      </c>
      <c r="V2249">
        <v>2</v>
      </c>
      <c r="X2249" t="s">
        <v>37</v>
      </c>
      <c r="Y2249" t="s">
        <v>778</v>
      </c>
      <c r="Z2249">
        <v>45</v>
      </c>
      <c r="AA2249">
        <v>33</v>
      </c>
      <c r="AC2249">
        <v>161</v>
      </c>
      <c r="AD2249">
        <v>40</v>
      </c>
      <c r="AF2249">
        <v>2</v>
      </c>
      <c r="AG2249">
        <v>123309</v>
      </c>
      <c r="AH2249">
        <v>1791</v>
      </c>
      <c r="AI2249">
        <v>11</v>
      </c>
      <c r="AJ2249">
        <v>23</v>
      </c>
      <c r="AK2249">
        <v>2</v>
      </c>
      <c r="AM2249" t="s">
        <v>37</v>
      </c>
      <c r="AN2249" t="s">
        <v>778</v>
      </c>
      <c r="AO2249">
        <v>45</v>
      </c>
      <c r="AP2249">
        <v>34</v>
      </c>
      <c r="AR2249">
        <v>242</v>
      </c>
      <c r="AS2249">
        <v>9</v>
      </c>
    </row>
    <row r="2250" spans="1:45" x14ac:dyDescent="0.35">
      <c r="A2250">
        <v>2</v>
      </c>
      <c r="B2250">
        <v>113008</v>
      </c>
      <c r="C2250">
        <v>1791</v>
      </c>
      <c r="D2250">
        <v>11</v>
      </c>
      <c r="E2250">
        <v>23</v>
      </c>
      <c r="F2250">
        <v>2</v>
      </c>
      <c r="G2250" t="s">
        <v>23</v>
      </c>
      <c r="H2250" t="s">
        <v>104</v>
      </c>
      <c r="I2250" t="s">
        <v>667</v>
      </c>
      <c r="J2250">
        <v>42</v>
      </c>
      <c r="K2250">
        <v>37</v>
      </c>
      <c r="M2250">
        <v>62</v>
      </c>
      <c r="Q2250">
        <v>2</v>
      </c>
      <c r="R2250">
        <v>115434</v>
      </c>
      <c r="S2250">
        <v>1791</v>
      </c>
      <c r="T2250">
        <v>11</v>
      </c>
      <c r="U2250">
        <v>23</v>
      </c>
      <c r="V2250">
        <v>2</v>
      </c>
      <c r="W2250" t="s">
        <v>23</v>
      </c>
      <c r="X2250" t="s">
        <v>104</v>
      </c>
      <c r="Y2250" t="s">
        <v>667</v>
      </c>
      <c r="Z2250">
        <v>46</v>
      </c>
      <c r="AA2250">
        <v>33</v>
      </c>
      <c r="AC2250">
        <v>46</v>
      </c>
      <c r="AD2250">
        <v>50</v>
      </c>
      <c r="AF2250">
        <v>2</v>
      </c>
      <c r="AG2250">
        <v>123309</v>
      </c>
      <c r="AH2250">
        <v>1791</v>
      </c>
      <c r="AI2250">
        <v>11</v>
      </c>
      <c r="AJ2250">
        <v>23</v>
      </c>
      <c r="AK2250">
        <v>2</v>
      </c>
      <c r="AL2250" t="s">
        <v>23</v>
      </c>
      <c r="AM2250" t="s">
        <v>104</v>
      </c>
      <c r="AN2250" t="s">
        <v>667</v>
      </c>
      <c r="AO2250">
        <v>47</v>
      </c>
      <c r="AP2250">
        <v>35</v>
      </c>
      <c r="AR2250">
        <v>31</v>
      </c>
      <c r="AS2250">
        <v>2</v>
      </c>
    </row>
    <row r="2251" spans="1:45" x14ac:dyDescent="0.35">
      <c r="A2251">
        <v>2</v>
      </c>
      <c r="B2251">
        <v>113008</v>
      </c>
      <c r="C2251">
        <v>1791</v>
      </c>
      <c r="D2251">
        <v>11</v>
      </c>
      <c r="E2251">
        <v>23</v>
      </c>
      <c r="F2251">
        <v>2</v>
      </c>
      <c r="H2251" t="s">
        <v>1067</v>
      </c>
      <c r="I2251" t="s">
        <v>101</v>
      </c>
      <c r="J2251">
        <v>43</v>
      </c>
      <c r="K2251">
        <v>38</v>
      </c>
      <c r="M2251">
        <v>672</v>
      </c>
      <c r="N2251">
        <v>54</v>
      </c>
      <c r="Q2251">
        <v>2</v>
      </c>
      <c r="R2251">
        <v>115434</v>
      </c>
      <c r="S2251">
        <v>1791</v>
      </c>
      <c r="T2251">
        <v>11</v>
      </c>
      <c r="U2251">
        <v>23</v>
      </c>
      <c r="V2251">
        <v>2</v>
      </c>
      <c r="X2251" t="s">
        <v>1067</v>
      </c>
      <c r="Y2251" t="s">
        <v>101</v>
      </c>
      <c r="Z2251">
        <v>47</v>
      </c>
      <c r="AA2251">
        <v>34</v>
      </c>
      <c r="AC2251">
        <v>336</v>
      </c>
      <c r="AD2251">
        <v>27</v>
      </c>
      <c r="AF2251">
        <v>2</v>
      </c>
      <c r="AG2251">
        <v>123309</v>
      </c>
      <c r="AH2251">
        <v>1791</v>
      </c>
      <c r="AI2251">
        <v>11</v>
      </c>
      <c r="AJ2251">
        <v>23</v>
      </c>
      <c r="AK2251">
        <v>2</v>
      </c>
      <c r="AM2251" t="s">
        <v>1067</v>
      </c>
      <c r="AN2251" t="s">
        <v>101</v>
      </c>
      <c r="AO2251">
        <v>48</v>
      </c>
      <c r="AP2251">
        <v>35</v>
      </c>
      <c r="AR2251">
        <v>504</v>
      </c>
      <c r="AS2251">
        <v>40</v>
      </c>
    </row>
    <row r="2252" spans="1:45" x14ac:dyDescent="0.35">
      <c r="A2252">
        <v>2</v>
      </c>
      <c r="B2252">
        <v>113008</v>
      </c>
      <c r="C2252">
        <v>1791</v>
      </c>
      <c r="D2252">
        <v>11</v>
      </c>
      <c r="E2252">
        <v>23</v>
      </c>
      <c r="F2252">
        <v>2</v>
      </c>
      <c r="H2252" t="s">
        <v>36</v>
      </c>
      <c r="I2252" t="s">
        <v>323</v>
      </c>
      <c r="J2252">
        <v>44</v>
      </c>
      <c r="K2252">
        <v>38</v>
      </c>
      <c r="M2252">
        <v>286</v>
      </c>
      <c r="N2252">
        <v>52</v>
      </c>
      <c r="Q2252">
        <v>2</v>
      </c>
      <c r="R2252">
        <v>115434</v>
      </c>
      <c r="S2252">
        <v>1791</v>
      </c>
      <c r="T2252">
        <v>11</v>
      </c>
      <c r="U2252">
        <v>23</v>
      </c>
      <c r="V2252">
        <v>2</v>
      </c>
      <c r="X2252" t="s">
        <v>36</v>
      </c>
      <c r="Y2252" t="s">
        <v>323</v>
      </c>
      <c r="Z2252">
        <v>48</v>
      </c>
      <c r="AA2252">
        <v>34</v>
      </c>
      <c r="AC2252">
        <v>143</v>
      </c>
      <c r="AD2252">
        <v>26</v>
      </c>
      <c r="AF2252">
        <v>2</v>
      </c>
      <c r="AG2252">
        <v>123309</v>
      </c>
      <c r="AH2252">
        <v>1791</v>
      </c>
      <c r="AI2252">
        <v>11</v>
      </c>
      <c r="AJ2252">
        <v>23</v>
      </c>
      <c r="AK2252">
        <v>2</v>
      </c>
      <c r="AM2252" t="s">
        <v>36</v>
      </c>
      <c r="AN2252" t="s">
        <v>323</v>
      </c>
      <c r="AO2252">
        <v>49</v>
      </c>
      <c r="AP2252">
        <v>36</v>
      </c>
      <c r="AR2252">
        <v>214</v>
      </c>
      <c r="AS2252">
        <v>88</v>
      </c>
    </row>
    <row r="2253" spans="1:45" x14ac:dyDescent="0.35">
      <c r="A2253">
        <v>2</v>
      </c>
      <c r="B2253">
        <v>113008</v>
      </c>
      <c r="C2253">
        <v>1791</v>
      </c>
      <c r="D2253">
        <v>11</v>
      </c>
      <c r="E2253">
        <v>23</v>
      </c>
      <c r="F2253">
        <v>2</v>
      </c>
      <c r="H2253" t="s">
        <v>27</v>
      </c>
      <c r="I2253" t="s">
        <v>665</v>
      </c>
      <c r="J2253">
        <v>45</v>
      </c>
      <c r="K2253">
        <v>39</v>
      </c>
      <c r="M2253" s="38">
        <v>1982</v>
      </c>
      <c r="N2253">
        <v>22</v>
      </c>
      <c r="Q2253">
        <v>2</v>
      </c>
      <c r="R2253">
        <v>115434</v>
      </c>
      <c r="S2253">
        <v>1791</v>
      </c>
      <c r="T2253">
        <v>11</v>
      </c>
      <c r="U2253">
        <v>23</v>
      </c>
      <c r="V2253">
        <v>2</v>
      </c>
      <c r="X2253" t="s">
        <v>27</v>
      </c>
      <c r="Y2253" t="s">
        <v>665</v>
      </c>
      <c r="Z2253">
        <v>49</v>
      </c>
      <c r="AA2253">
        <v>35</v>
      </c>
      <c r="AC2253">
        <v>991</v>
      </c>
      <c r="AD2253">
        <v>13</v>
      </c>
      <c r="AF2253">
        <v>2</v>
      </c>
      <c r="AG2253">
        <v>123309</v>
      </c>
      <c r="AH2253">
        <v>1791</v>
      </c>
      <c r="AI2253">
        <v>11</v>
      </c>
      <c r="AJ2253">
        <v>23</v>
      </c>
      <c r="AK2253">
        <v>2</v>
      </c>
      <c r="AM2253" t="s">
        <v>27</v>
      </c>
      <c r="AN2253" t="s">
        <v>665</v>
      </c>
      <c r="AO2253">
        <v>50</v>
      </c>
      <c r="AP2253">
        <v>36</v>
      </c>
      <c r="AR2253" s="38">
        <v>1486</v>
      </c>
      <c r="AS2253">
        <v>67</v>
      </c>
    </row>
    <row r="2254" spans="1:45" x14ac:dyDescent="0.35">
      <c r="A2254">
        <v>2</v>
      </c>
      <c r="B2254">
        <v>113008</v>
      </c>
      <c r="C2254">
        <v>1791</v>
      </c>
      <c r="D2254">
        <v>11</v>
      </c>
      <c r="E2254">
        <v>23</v>
      </c>
      <c r="F2254">
        <v>2</v>
      </c>
      <c r="H2254" t="s">
        <v>501</v>
      </c>
      <c r="I2254" t="s">
        <v>502</v>
      </c>
      <c r="J2254">
        <v>46</v>
      </c>
      <c r="K2254">
        <v>38</v>
      </c>
      <c r="M2254">
        <v>311</v>
      </c>
      <c r="N2254">
        <v>32</v>
      </c>
      <c r="Q2254">
        <v>2</v>
      </c>
      <c r="R2254">
        <v>115434</v>
      </c>
      <c r="S2254">
        <v>1791</v>
      </c>
      <c r="T2254">
        <v>11</v>
      </c>
      <c r="U2254">
        <v>23</v>
      </c>
      <c r="V2254">
        <v>2</v>
      </c>
      <c r="X2254" t="s">
        <v>501</v>
      </c>
      <c r="Y2254" t="s">
        <v>502</v>
      </c>
      <c r="Z2254">
        <v>50</v>
      </c>
      <c r="AA2254">
        <v>34</v>
      </c>
      <c r="AC2254">
        <v>155</v>
      </c>
      <c r="AD2254">
        <v>66</v>
      </c>
      <c r="AF2254">
        <v>2</v>
      </c>
      <c r="AG2254">
        <v>123309</v>
      </c>
      <c r="AH2254">
        <v>1791</v>
      </c>
      <c r="AI2254">
        <v>11</v>
      </c>
      <c r="AJ2254">
        <v>23</v>
      </c>
      <c r="AK2254">
        <v>2</v>
      </c>
      <c r="AM2254" t="s">
        <v>501</v>
      </c>
      <c r="AN2254" t="s">
        <v>502</v>
      </c>
      <c r="AO2254">
        <v>51</v>
      </c>
      <c r="AP2254">
        <v>37</v>
      </c>
      <c r="AR2254">
        <v>233</v>
      </c>
      <c r="AS2254">
        <v>48</v>
      </c>
    </row>
    <row r="2255" spans="1:45" x14ac:dyDescent="0.35">
      <c r="A2255">
        <v>2</v>
      </c>
      <c r="B2255">
        <v>113008</v>
      </c>
      <c r="C2255">
        <v>1791</v>
      </c>
      <c r="D2255">
        <v>11</v>
      </c>
      <c r="E2255">
        <v>24</v>
      </c>
      <c r="F2255">
        <v>3</v>
      </c>
      <c r="H2255" t="s">
        <v>30</v>
      </c>
      <c r="I2255" t="s">
        <v>38</v>
      </c>
      <c r="J2255">
        <v>47</v>
      </c>
      <c r="K2255">
        <v>40</v>
      </c>
      <c r="M2255" s="38">
        <v>1169</v>
      </c>
      <c r="N2255">
        <v>47</v>
      </c>
      <c r="Q2255">
        <v>2</v>
      </c>
      <c r="R2255">
        <v>115434</v>
      </c>
      <c r="S2255">
        <v>1791</v>
      </c>
      <c r="T2255">
        <v>11</v>
      </c>
      <c r="U2255">
        <v>24</v>
      </c>
      <c r="V2255">
        <v>3</v>
      </c>
      <c r="X2255" t="s">
        <v>30</v>
      </c>
      <c r="Y2255" t="s">
        <v>38</v>
      </c>
      <c r="Z2255">
        <v>51</v>
      </c>
      <c r="AA2255">
        <v>36</v>
      </c>
      <c r="AC2255">
        <v>584</v>
      </c>
      <c r="AD2255">
        <v>73</v>
      </c>
      <c r="AF2255">
        <v>2</v>
      </c>
      <c r="AG2255">
        <v>123309</v>
      </c>
      <c r="AH2255">
        <v>1791</v>
      </c>
      <c r="AI2255">
        <v>11</v>
      </c>
      <c r="AJ2255">
        <v>24</v>
      </c>
      <c r="AK2255">
        <v>2</v>
      </c>
      <c r="AM2255" t="s">
        <v>30</v>
      </c>
      <c r="AN2255" t="s">
        <v>38</v>
      </c>
      <c r="AO2255">
        <v>52</v>
      </c>
      <c r="AP2255">
        <v>37</v>
      </c>
      <c r="AR2255">
        <v>877</v>
      </c>
      <c r="AS2255">
        <v>9</v>
      </c>
    </row>
    <row r="2256" spans="1:45" x14ac:dyDescent="0.35">
      <c r="A2256">
        <v>2</v>
      </c>
      <c r="B2256">
        <v>113008</v>
      </c>
      <c r="C2256">
        <v>1791</v>
      </c>
      <c r="D2256">
        <v>11</v>
      </c>
      <c r="E2256">
        <v>24</v>
      </c>
      <c r="F2256">
        <v>3</v>
      </c>
      <c r="H2256" t="s">
        <v>37</v>
      </c>
      <c r="I2256" t="s">
        <v>587</v>
      </c>
      <c r="J2256">
        <v>48</v>
      </c>
      <c r="K2256">
        <v>40</v>
      </c>
      <c r="M2256" s="38">
        <v>2055</v>
      </c>
      <c r="N2256">
        <v>68</v>
      </c>
      <c r="Q2256">
        <v>2</v>
      </c>
      <c r="R2256">
        <v>115434</v>
      </c>
      <c r="S2256">
        <v>1791</v>
      </c>
      <c r="T2256">
        <v>11</v>
      </c>
      <c r="U2256">
        <v>24</v>
      </c>
      <c r="V2256">
        <v>3</v>
      </c>
      <c r="X2256" t="s">
        <v>37</v>
      </c>
      <c r="Y2256" t="s">
        <v>587</v>
      </c>
      <c r="Z2256">
        <v>52</v>
      </c>
      <c r="AA2256">
        <v>36</v>
      </c>
      <c r="AC2256" s="38">
        <v>1027</v>
      </c>
      <c r="AD2256">
        <v>84</v>
      </c>
      <c r="AF2256">
        <v>2</v>
      </c>
      <c r="AG2256">
        <v>123309</v>
      </c>
      <c r="AH2256">
        <v>1791</v>
      </c>
      <c r="AI2256">
        <v>11</v>
      </c>
      <c r="AJ2256">
        <v>24</v>
      </c>
      <c r="AK2256">
        <v>2</v>
      </c>
      <c r="AM2256" t="s">
        <v>37</v>
      </c>
      <c r="AN2256" t="s">
        <v>587</v>
      </c>
      <c r="AO2256">
        <v>53</v>
      </c>
      <c r="AP2256">
        <v>38</v>
      </c>
      <c r="AR2256" s="38">
        <v>1541</v>
      </c>
      <c r="AS2256">
        <v>75</v>
      </c>
    </row>
    <row r="2257" spans="1:45" x14ac:dyDescent="0.35">
      <c r="A2257">
        <v>2</v>
      </c>
      <c r="B2257">
        <v>113008</v>
      </c>
      <c r="C2257">
        <v>1791</v>
      </c>
      <c r="D2257">
        <v>11</v>
      </c>
      <c r="E2257">
        <v>24</v>
      </c>
      <c r="F2257">
        <v>3</v>
      </c>
      <c r="H2257" t="s">
        <v>27</v>
      </c>
      <c r="I2257" t="s">
        <v>1068</v>
      </c>
      <c r="J2257">
        <v>49</v>
      </c>
      <c r="K2257">
        <v>41</v>
      </c>
      <c r="M2257" s="38">
        <v>2177</v>
      </c>
      <c r="N2257">
        <v>6</v>
      </c>
      <c r="Q2257">
        <v>2</v>
      </c>
      <c r="R2257">
        <v>115434</v>
      </c>
      <c r="S2257">
        <v>1791</v>
      </c>
      <c r="T2257">
        <v>11</v>
      </c>
      <c r="U2257">
        <v>24</v>
      </c>
      <c r="V2257">
        <v>3</v>
      </c>
      <c r="X2257" t="s">
        <v>27</v>
      </c>
      <c r="Y2257" t="s">
        <v>1068</v>
      </c>
      <c r="Z2257">
        <v>53</v>
      </c>
      <c r="AA2257">
        <v>34</v>
      </c>
      <c r="AC2257" s="38">
        <v>1088</v>
      </c>
      <c r="AD2257">
        <v>54</v>
      </c>
      <c r="AF2257">
        <v>2</v>
      </c>
      <c r="AG2257">
        <v>123309</v>
      </c>
      <c r="AH2257">
        <v>1791</v>
      </c>
      <c r="AI2257">
        <v>11</v>
      </c>
      <c r="AJ2257">
        <v>24</v>
      </c>
      <c r="AK2257">
        <v>2</v>
      </c>
      <c r="AM2257" t="s">
        <v>27</v>
      </c>
      <c r="AN2257" t="s">
        <v>1068</v>
      </c>
      <c r="AO2257">
        <v>54</v>
      </c>
      <c r="AP2257">
        <v>29</v>
      </c>
      <c r="AR2257" s="38">
        <v>1632</v>
      </c>
      <c r="AS2257">
        <v>80</v>
      </c>
    </row>
    <row r="2258" spans="1:45" x14ac:dyDescent="0.35">
      <c r="A2258">
        <v>2</v>
      </c>
      <c r="B2258">
        <v>113008</v>
      </c>
      <c r="C2258">
        <v>1791</v>
      </c>
      <c r="D2258">
        <v>11</v>
      </c>
      <c r="E2258">
        <v>24</v>
      </c>
      <c r="F2258">
        <v>3</v>
      </c>
      <c r="H2258" t="s">
        <v>179</v>
      </c>
      <c r="I2258" t="s">
        <v>1069</v>
      </c>
      <c r="J2258">
        <v>50</v>
      </c>
      <c r="K2258">
        <v>41</v>
      </c>
      <c r="M2258">
        <v>309</v>
      </c>
      <c r="N2258">
        <v>70</v>
      </c>
      <c r="Q2258">
        <v>2</v>
      </c>
      <c r="R2258">
        <v>115434</v>
      </c>
      <c r="S2258">
        <v>1791</v>
      </c>
      <c r="T2258">
        <v>11</v>
      </c>
      <c r="U2258">
        <v>24</v>
      </c>
      <c r="V2258">
        <v>3</v>
      </c>
      <c r="X2258" t="s">
        <v>179</v>
      </c>
      <c r="Y2258" t="s">
        <v>1069</v>
      </c>
      <c r="Z2258">
        <v>54</v>
      </c>
      <c r="AA2258">
        <v>37</v>
      </c>
      <c r="AC2258">
        <v>154</v>
      </c>
      <c r="AD2258">
        <v>85</v>
      </c>
      <c r="AF2258">
        <v>2</v>
      </c>
      <c r="AG2258">
        <v>123309</v>
      </c>
      <c r="AH2258">
        <v>1791</v>
      </c>
      <c r="AI2258">
        <v>11</v>
      </c>
      <c r="AJ2258">
        <v>24</v>
      </c>
      <c r="AK2258">
        <v>2</v>
      </c>
      <c r="AM2258" t="s">
        <v>179</v>
      </c>
      <c r="AN2258" t="s">
        <v>1069</v>
      </c>
      <c r="AO2258">
        <v>55</v>
      </c>
      <c r="AP2258">
        <v>37</v>
      </c>
      <c r="AR2258">
        <v>232</v>
      </c>
      <c r="AS2258">
        <v>27</v>
      </c>
    </row>
    <row r="2259" spans="1:45" x14ac:dyDescent="0.35">
      <c r="A2259">
        <v>2</v>
      </c>
      <c r="B2259">
        <v>113008</v>
      </c>
      <c r="C2259">
        <v>1791</v>
      </c>
      <c r="D2259">
        <v>11</v>
      </c>
      <c r="E2259">
        <v>24</v>
      </c>
      <c r="F2259">
        <v>3</v>
      </c>
      <c r="H2259" t="s">
        <v>126</v>
      </c>
      <c r="I2259" t="s">
        <v>127</v>
      </c>
      <c r="J2259">
        <v>51</v>
      </c>
      <c r="K2259">
        <v>23</v>
      </c>
      <c r="M2259" s="38">
        <v>2488</v>
      </c>
      <c r="N2259">
        <v>22</v>
      </c>
      <c r="Q2259">
        <v>2</v>
      </c>
      <c r="R2259">
        <v>115434</v>
      </c>
      <c r="S2259">
        <v>1791</v>
      </c>
      <c r="T2259">
        <v>11</v>
      </c>
      <c r="U2259">
        <v>24</v>
      </c>
      <c r="V2259">
        <v>3</v>
      </c>
      <c r="X2259" t="s">
        <v>126</v>
      </c>
      <c r="Y2259" t="s">
        <v>127</v>
      </c>
      <c r="Z2259">
        <v>55</v>
      </c>
      <c r="AA2259">
        <v>22</v>
      </c>
      <c r="AC2259" s="38">
        <v>1244</v>
      </c>
      <c r="AD2259">
        <v>11</v>
      </c>
      <c r="AF2259">
        <v>2</v>
      </c>
      <c r="AG2259">
        <v>123309</v>
      </c>
      <c r="AH2259">
        <v>1791</v>
      </c>
      <c r="AI2259">
        <v>11</v>
      </c>
      <c r="AJ2259">
        <v>24</v>
      </c>
      <c r="AK2259">
        <v>2</v>
      </c>
      <c r="AM2259" t="s">
        <v>126</v>
      </c>
      <c r="AN2259" t="s">
        <v>127</v>
      </c>
      <c r="AO2259">
        <v>56</v>
      </c>
      <c r="AP2259">
        <v>23</v>
      </c>
      <c r="AR2259" s="38">
        <v>1866</v>
      </c>
      <c r="AS2259">
        <v>16</v>
      </c>
    </row>
    <row r="2260" spans="1:45" x14ac:dyDescent="0.35">
      <c r="A2260">
        <v>2</v>
      </c>
      <c r="B2260">
        <v>113008</v>
      </c>
      <c r="C2260">
        <v>1791</v>
      </c>
      <c r="D2260">
        <v>11</v>
      </c>
      <c r="E2260">
        <v>24</v>
      </c>
      <c r="F2260">
        <v>3</v>
      </c>
      <c r="H2260" t="s">
        <v>213</v>
      </c>
      <c r="I2260" t="s">
        <v>402</v>
      </c>
      <c r="J2260">
        <v>52</v>
      </c>
      <c r="K2260">
        <v>41</v>
      </c>
      <c r="M2260" s="38">
        <v>1286</v>
      </c>
      <c r="N2260">
        <v>16</v>
      </c>
      <c r="Q2260">
        <v>2</v>
      </c>
      <c r="R2260">
        <v>115434</v>
      </c>
      <c r="S2260">
        <v>1791</v>
      </c>
      <c r="T2260">
        <v>11</v>
      </c>
      <c r="U2260">
        <v>24</v>
      </c>
      <c r="V2260">
        <v>3</v>
      </c>
      <c r="X2260" t="s">
        <v>213</v>
      </c>
      <c r="Y2260" t="s">
        <v>402</v>
      </c>
      <c r="Z2260">
        <v>56</v>
      </c>
      <c r="AA2260">
        <v>37</v>
      </c>
      <c r="AC2260">
        <v>643</v>
      </c>
      <c r="AD2260">
        <v>10</v>
      </c>
      <c r="AF2260">
        <v>3</v>
      </c>
      <c r="AG2260">
        <v>123323</v>
      </c>
      <c r="AH2260">
        <v>1791</v>
      </c>
      <c r="AI2260">
        <v>11</v>
      </c>
      <c r="AJ2260">
        <v>24</v>
      </c>
      <c r="AK2260">
        <v>2</v>
      </c>
      <c r="AM2260" t="s">
        <v>213</v>
      </c>
      <c r="AN2260" t="s">
        <v>402</v>
      </c>
      <c r="AO2260">
        <v>57</v>
      </c>
      <c r="AP2260">
        <v>53</v>
      </c>
      <c r="AR2260">
        <v>964</v>
      </c>
      <c r="AS2260">
        <v>62</v>
      </c>
    </row>
    <row r="2261" spans="1:45" x14ac:dyDescent="0.35">
      <c r="A2261">
        <v>2</v>
      </c>
      <c r="B2261">
        <v>113008</v>
      </c>
      <c r="C2261">
        <v>1791</v>
      </c>
      <c r="D2261">
        <v>11</v>
      </c>
      <c r="E2261">
        <v>24</v>
      </c>
      <c r="F2261">
        <v>3</v>
      </c>
      <c r="H2261" t="s">
        <v>39</v>
      </c>
      <c r="I2261" t="s">
        <v>1070</v>
      </c>
      <c r="J2261">
        <v>53</v>
      </c>
      <c r="K2261">
        <v>39</v>
      </c>
      <c r="M2261">
        <v>383</v>
      </c>
      <c r="N2261">
        <v>60</v>
      </c>
      <c r="Q2261">
        <v>2</v>
      </c>
      <c r="R2261">
        <v>115438</v>
      </c>
      <c r="S2261">
        <v>1791</v>
      </c>
      <c r="T2261">
        <v>11</v>
      </c>
      <c r="U2261">
        <v>24</v>
      </c>
      <c r="V2261">
        <v>3</v>
      </c>
      <c r="X2261" t="s">
        <v>39</v>
      </c>
      <c r="Y2261" t="s">
        <v>1070</v>
      </c>
      <c r="Z2261">
        <v>57</v>
      </c>
      <c r="AA2261">
        <v>37</v>
      </c>
      <c r="AC2261">
        <v>191</v>
      </c>
      <c r="AD2261">
        <v>82</v>
      </c>
      <c r="AF2261">
        <v>2</v>
      </c>
      <c r="AG2261">
        <v>123312</v>
      </c>
      <c r="AH2261">
        <v>1791</v>
      </c>
      <c r="AI2261">
        <v>11</v>
      </c>
      <c r="AJ2261">
        <v>24</v>
      </c>
      <c r="AK2261">
        <v>2</v>
      </c>
      <c r="AM2261" t="s">
        <v>39</v>
      </c>
      <c r="AN2261" t="s">
        <v>1070</v>
      </c>
      <c r="AO2261">
        <v>58</v>
      </c>
      <c r="AP2261">
        <v>38</v>
      </c>
      <c r="AR2261">
        <v>287</v>
      </c>
      <c r="AS2261">
        <v>71</v>
      </c>
    </row>
    <row r="2262" spans="1:45" x14ac:dyDescent="0.35">
      <c r="A2262">
        <v>2</v>
      </c>
      <c r="B2262">
        <v>113008</v>
      </c>
      <c r="C2262">
        <v>1791</v>
      </c>
      <c r="D2262">
        <v>11</v>
      </c>
      <c r="E2262">
        <v>24</v>
      </c>
      <c r="F2262">
        <v>3</v>
      </c>
      <c r="H2262" t="s">
        <v>27</v>
      </c>
      <c r="I2262" t="s">
        <v>593</v>
      </c>
      <c r="J2262">
        <v>54</v>
      </c>
      <c r="K2262">
        <v>41</v>
      </c>
      <c r="M2262" s="38">
        <v>4470</v>
      </c>
      <c r="N2262">
        <v>60</v>
      </c>
      <c r="Q2262">
        <v>2</v>
      </c>
      <c r="R2262">
        <v>115438</v>
      </c>
      <c r="S2262">
        <v>1791</v>
      </c>
      <c r="T2262">
        <v>11</v>
      </c>
      <c r="U2262">
        <v>25</v>
      </c>
      <c r="V2262">
        <v>3</v>
      </c>
      <c r="X2262" t="s">
        <v>27</v>
      </c>
      <c r="Y2262" t="s">
        <v>593</v>
      </c>
      <c r="Z2262">
        <v>61</v>
      </c>
      <c r="AA2262">
        <v>38</v>
      </c>
      <c r="AC2262" s="38">
        <v>2235</v>
      </c>
      <c r="AD2262">
        <v>30</v>
      </c>
      <c r="AF2262">
        <v>2</v>
      </c>
      <c r="AG2262">
        <v>123312</v>
      </c>
      <c r="AH2262">
        <v>1791</v>
      </c>
      <c r="AI2262">
        <v>11</v>
      </c>
      <c r="AJ2262">
        <v>25</v>
      </c>
      <c r="AK2262">
        <v>3</v>
      </c>
      <c r="AM2262" t="s">
        <v>27</v>
      </c>
      <c r="AN2262" t="s">
        <v>593</v>
      </c>
      <c r="AO2262">
        <v>62</v>
      </c>
      <c r="AP2262">
        <v>39</v>
      </c>
      <c r="AR2262" s="38">
        <v>3352</v>
      </c>
      <c r="AS2262">
        <v>95</v>
      </c>
    </row>
    <row r="2263" spans="1:45" x14ac:dyDescent="0.35">
      <c r="A2263">
        <v>2</v>
      </c>
      <c r="B2263">
        <v>113008</v>
      </c>
      <c r="C2263">
        <v>1791</v>
      </c>
      <c r="D2263">
        <v>11</v>
      </c>
      <c r="E2263">
        <v>24</v>
      </c>
      <c r="F2263">
        <v>3</v>
      </c>
      <c r="H2263" t="s">
        <v>330</v>
      </c>
      <c r="I2263" t="s">
        <v>513</v>
      </c>
      <c r="J2263">
        <v>55</v>
      </c>
      <c r="K2263">
        <v>42</v>
      </c>
      <c r="M2263" s="38">
        <v>11616</v>
      </c>
      <c r="N2263">
        <v>70</v>
      </c>
      <c r="Q2263">
        <v>2</v>
      </c>
      <c r="R2263">
        <v>115438</v>
      </c>
      <c r="S2263">
        <v>1791</v>
      </c>
      <c r="T2263">
        <v>11</v>
      </c>
      <c r="U2263">
        <v>25</v>
      </c>
      <c r="V2263">
        <v>3</v>
      </c>
      <c r="X2263" t="s">
        <v>330</v>
      </c>
      <c r="Y2263" t="s">
        <v>513</v>
      </c>
      <c r="Z2263">
        <v>62</v>
      </c>
      <c r="AA2263">
        <v>39</v>
      </c>
      <c r="AC2263" s="38">
        <v>5808</v>
      </c>
      <c r="AD2263">
        <v>36</v>
      </c>
      <c r="AF2263">
        <v>2</v>
      </c>
      <c r="AG2263">
        <v>123312</v>
      </c>
      <c r="AH2263">
        <v>1791</v>
      </c>
      <c r="AI2263">
        <v>11</v>
      </c>
      <c r="AJ2263">
        <v>25</v>
      </c>
      <c r="AK2263">
        <v>3</v>
      </c>
      <c r="AM2263" t="s">
        <v>330</v>
      </c>
      <c r="AN2263" t="s">
        <v>513</v>
      </c>
      <c r="AO2263">
        <v>63</v>
      </c>
      <c r="AP2263">
        <v>40</v>
      </c>
      <c r="AR2263" s="38">
        <v>8712</v>
      </c>
      <c r="AS2263">
        <v>52</v>
      </c>
    </row>
    <row r="2264" spans="1:45" x14ac:dyDescent="0.35">
      <c r="A2264">
        <v>2</v>
      </c>
      <c r="B2264">
        <v>113008</v>
      </c>
      <c r="C2264">
        <v>1791</v>
      </c>
      <c r="D2264">
        <v>11</v>
      </c>
      <c r="E2264">
        <v>24</v>
      </c>
      <c r="F2264">
        <v>3</v>
      </c>
      <c r="H2264" t="s">
        <v>242</v>
      </c>
      <c r="I2264" t="s">
        <v>101</v>
      </c>
      <c r="J2264">
        <v>56</v>
      </c>
      <c r="K2264">
        <v>43</v>
      </c>
      <c r="M2264">
        <v>28</v>
      </c>
      <c r="N2264">
        <v>88</v>
      </c>
      <c r="Q2264">
        <v>2</v>
      </c>
      <c r="R2264">
        <v>115438</v>
      </c>
      <c r="S2264">
        <v>1791</v>
      </c>
      <c r="T2264">
        <v>11</v>
      </c>
      <c r="U2264">
        <v>25</v>
      </c>
      <c r="V2264">
        <v>3</v>
      </c>
      <c r="X2264" t="s">
        <v>242</v>
      </c>
      <c r="Y2264" t="s">
        <v>101</v>
      </c>
      <c r="Z2264">
        <v>63</v>
      </c>
      <c r="AA2264">
        <v>39</v>
      </c>
      <c r="AC2264">
        <v>14</v>
      </c>
      <c r="AD2264">
        <v>44</v>
      </c>
      <c r="AF2264">
        <v>2</v>
      </c>
      <c r="AG2264">
        <v>123312</v>
      </c>
      <c r="AH2264">
        <v>1791</v>
      </c>
      <c r="AI2264">
        <v>11</v>
      </c>
      <c r="AJ2264">
        <v>25</v>
      </c>
      <c r="AK2264">
        <v>3</v>
      </c>
      <c r="AM2264" t="s">
        <v>242</v>
      </c>
      <c r="AN2264" t="s">
        <v>101</v>
      </c>
      <c r="AO2264">
        <v>64</v>
      </c>
      <c r="AP2264">
        <v>41</v>
      </c>
      <c r="AR2264">
        <v>21</v>
      </c>
      <c r="AS2264">
        <v>66</v>
      </c>
    </row>
    <row r="2265" spans="1:45" x14ac:dyDescent="0.35">
      <c r="A2265">
        <v>2</v>
      </c>
      <c r="B2265">
        <v>113008</v>
      </c>
      <c r="C2265">
        <v>1791</v>
      </c>
      <c r="D2265">
        <v>11</v>
      </c>
      <c r="E2265">
        <v>24</v>
      </c>
      <c r="F2265">
        <v>3</v>
      </c>
      <c r="H2265" t="s">
        <v>26</v>
      </c>
      <c r="I2265" t="s">
        <v>121</v>
      </c>
      <c r="J2265">
        <v>58</v>
      </c>
      <c r="K2265">
        <v>43</v>
      </c>
      <c r="M2265">
        <v>316</v>
      </c>
      <c r="N2265">
        <v>88</v>
      </c>
      <c r="Q2265">
        <v>2</v>
      </c>
      <c r="R2265">
        <v>115438</v>
      </c>
      <c r="S2265">
        <v>1791</v>
      </c>
      <c r="T2265">
        <v>11</v>
      </c>
      <c r="U2265">
        <v>25</v>
      </c>
      <c r="V2265">
        <v>3</v>
      </c>
      <c r="X2265" t="s">
        <v>26</v>
      </c>
      <c r="Y2265" t="s">
        <v>121</v>
      </c>
      <c r="Z2265">
        <v>64</v>
      </c>
      <c r="AA2265">
        <v>40</v>
      </c>
      <c r="AC2265">
        <v>158</v>
      </c>
      <c r="AD2265">
        <v>44</v>
      </c>
      <c r="AF2265">
        <v>2</v>
      </c>
      <c r="AG2265">
        <v>123312</v>
      </c>
      <c r="AH2265">
        <v>1791</v>
      </c>
      <c r="AI2265">
        <v>11</v>
      </c>
      <c r="AJ2265">
        <v>25</v>
      </c>
      <c r="AK2265">
        <v>3</v>
      </c>
      <c r="AM2265" t="s">
        <v>26</v>
      </c>
      <c r="AN2265" t="s">
        <v>121</v>
      </c>
      <c r="AO2265">
        <v>65</v>
      </c>
      <c r="AP2265">
        <v>41</v>
      </c>
      <c r="AR2265">
        <v>237</v>
      </c>
      <c r="AS2265">
        <v>65</v>
      </c>
    </row>
    <row r="2266" spans="1:45" x14ac:dyDescent="0.35">
      <c r="M2266"/>
      <c r="Q2266">
        <v>2</v>
      </c>
      <c r="R2266">
        <v>115438</v>
      </c>
      <c r="S2266">
        <v>1791</v>
      </c>
      <c r="T2266">
        <v>11</v>
      </c>
      <c r="U2266">
        <v>26</v>
      </c>
      <c r="X2266" t="s">
        <v>506</v>
      </c>
      <c r="Y2266" t="s">
        <v>507</v>
      </c>
      <c r="Z2266">
        <v>66</v>
      </c>
      <c r="AA2266">
        <v>41</v>
      </c>
      <c r="AC2266">
        <v>518</v>
      </c>
      <c r="AD2266">
        <v>74</v>
      </c>
      <c r="AF2266">
        <v>2</v>
      </c>
      <c r="AG2266">
        <v>123312</v>
      </c>
      <c r="AH2266">
        <v>1791</v>
      </c>
      <c r="AI2266">
        <v>11</v>
      </c>
      <c r="AJ2266">
        <v>26</v>
      </c>
      <c r="AM2266" t="s">
        <v>506</v>
      </c>
      <c r="AN2266" t="s">
        <v>507</v>
      </c>
      <c r="AO2266">
        <v>68</v>
      </c>
      <c r="AP2266">
        <v>43</v>
      </c>
      <c r="AR2266">
        <v>778</v>
      </c>
      <c r="AS2266">
        <v>10</v>
      </c>
    </row>
    <row r="2267" spans="1:45" x14ac:dyDescent="0.35">
      <c r="A2267">
        <v>2</v>
      </c>
      <c r="B2267">
        <v>113008</v>
      </c>
      <c r="C2267">
        <v>1791</v>
      </c>
      <c r="D2267">
        <v>11</v>
      </c>
      <c r="E2267">
        <v>28</v>
      </c>
      <c r="F2267">
        <v>3</v>
      </c>
      <c r="H2267" t="s">
        <v>40</v>
      </c>
      <c r="I2267" t="s">
        <v>41</v>
      </c>
      <c r="J2267">
        <v>62</v>
      </c>
      <c r="K2267">
        <v>45</v>
      </c>
      <c r="M2267" s="38">
        <v>13172</v>
      </c>
      <c r="N2267">
        <v>52</v>
      </c>
      <c r="Q2267">
        <v>2</v>
      </c>
      <c r="R2267">
        <v>115438</v>
      </c>
      <c r="S2267">
        <v>1791</v>
      </c>
      <c r="T2267">
        <v>11</v>
      </c>
      <c r="U2267">
        <v>28</v>
      </c>
      <c r="V2267">
        <v>4</v>
      </c>
      <c r="X2267" t="s">
        <v>40</v>
      </c>
      <c r="Y2267" t="s">
        <v>41</v>
      </c>
      <c r="Z2267">
        <v>68</v>
      </c>
      <c r="AA2267">
        <v>42</v>
      </c>
      <c r="AC2267" s="38">
        <v>6586</v>
      </c>
      <c r="AD2267">
        <v>26</v>
      </c>
      <c r="AF2267">
        <v>2</v>
      </c>
      <c r="AG2267">
        <v>123312</v>
      </c>
      <c r="AH2267">
        <v>1791</v>
      </c>
      <c r="AI2267">
        <v>11</v>
      </c>
      <c r="AJ2267">
        <v>28</v>
      </c>
      <c r="AK2267">
        <v>4</v>
      </c>
      <c r="AM2267" t="s">
        <v>40</v>
      </c>
      <c r="AN2267" t="s">
        <v>41</v>
      </c>
      <c r="AO2267">
        <v>70</v>
      </c>
      <c r="AP2267">
        <v>44</v>
      </c>
      <c r="AR2267" s="38">
        <v>9879</v>
      </c>
      <c r="AS2267">
        <v>39</v>
      </c>
    </row>
    <row r="2268" spans="1:45" x14ac:dyDescent="0.35">
      <c r="A2268">
        <v>2</v>
      </c>
      <c r="B2268">
        <v>113008</v>
      </c>
      <c r="C2268">
        <v>1791</v>
      </c>
      <c r="D2268">
        <v>11</v>
      </c>
      <c r="E2268">
        <v>28</v>
      </c>
      <c r="F2268">
        <v>3</v>
      </c>
      <c r="H2268" t="s">
        <v>85</v>
      </c>
      <c r="I2268" t="s">
        <v>719</v>
      </c>
      <c r="J2268">
        <v>63</v>
      </c>
      <c r="K2268">
        <v>46</v>
      </c>
      <c r="M2268" s="38">
        <v>2095</v>
      </c>
      <c r="N2268">
        <v>44</v>
      </c>
      <c r="Q2268">
        <v>2</v>
      </c>
      <c r="R2268">
        <v>115438</v>
      </c>
      <c r="S2268">
        <v>1791</v>
      </c>
      <c r="T2268">
        <v>11</v>
      </c>
      <c r="U2268">
        <v>28</v>
      </c>
      <c r="V2268">
        <v>4</v>
      </c>
      <c r="X2268" t="s">
        <v>85</v>
      </c>
      <c r="Y2268" t="s">
        <v>719</v>
      </c>
      <c r="Z2268">
        <v>69</v>
      </c>
      <c r="AA2268">
        <v>43</v>
      </c>
      <c r="AC2268" s="38">
        <v>1047</v>
      </c>
      <c r="AD2268">
        <v>73</v>
      </c>
      <c r="AF2268">
        <v>2</v>
      </c>
      <c r="AG2268">
        <v>123312</v>
      </c>
      <c r="AH2268">
        <v>1791</v>
      </c>
      <c r="AI2268">
        <v>11</v>
      </c>
      <c r="AJ2268">
        <v>28</v>
      </c>
      <c r="AK2268">
        <v>4</v>
      </c>
      <c r="AM2268" t="s">
        <v>85</v>
      </c>
      <c r="AN2268" t="s">
        <v>719</v>
      </c>
      <c r="AO2268">
        <v>71</v>
      </c>
      <c r="AP2268">
        <v>44</v>
      </c>
      <c r="AR2268" s="38">
        <v>1571</v>
      </c>
      <c r="AS2268">
        <v>58</v>
      </c>
    </row>
    <row r="2269" spans="1:45" x14ac:dyDescent="0.35">
      <c r="M2269"/>
      <c r="AC2269"/>
      <c r="AF2269">
        <v>2</v>
      </c>
      <c r="AG2269">
        <v>123312</v>
      </c>
      <c r="AH2269">
        <v>1791</v>
      </c>
      <c r="AI2269">
        <v>11</v>
      </c>
      <c r="AJ2269">
        <v>28</v>
      </c>
      <c r="AK2269">
        <v>4</v>
      </c>
      <c r="AM2269" t="s">
        <v>33</v>
      </c>
      <c r="AN2269" t="s">
        <v>201</v>
      </c>
      <c r="AO2269">
        <v>73</v>
      </c>
      <c r="AP2269">
        <v>12</v>
      </c>
      <c r="AR2269" s="38">
        <v>2000</v>
      </c>
    </row>
    <row r="2270" spans="1:45" x14ac:dyDescent="0.35">
      <c r="A2270">
        <v>2</v>
      </c>
      <c r="B2270">
        <v>113011</v>
      </c>
      <c r="C2270">
        <v>1791</v>
      </c>
      <c r="D2270">
        <v>11</v>
      </c>
      <c r="E2270">
        <v>28</v>
      </c>
      <c r="F2270">
        <v>3</v>
      </c>
      <c r="H2270" t="s">
        <v>42</v>
      </c>
      <c r="I2270" t="s">
        <v>580</v>
      </c>
      <c r="J2270">
        <v>67</v>
      </c>
      <c r="K2270">
        <v>43</v>
      </c>
      <c r="M2270">
        <v>344</v>
      </c>
      <c r="N2270">
        <v>8</v>
      </c>
      <c r="Q2270">
        <v>2</v>
      </c>
      <c r="R2270">
        <v>115438</v>
      </c>
      <c r="S2270">
        <v>1791</v>
      </c>
      <c r="T2270">
        <v>11</v>
      </c>
      <c r="U2270">
        <v>28</v>
      </c>
      <c r="V2270">
        <v>4</v>
      </c>
      <c r="X2270" t="s">
        <v>42</v>
      </c>
      <c r="Y2270" t="s">
        <v>580</v>
      </c>
      <c r="Z2270">
        <v>70</v>
      </c>
      <c r="AA2270">
        <v>43</v>
      </c>
      <c r="AC2270">
        <v>172</v>
      </c>
      <c r="AD2270">
        <v>4</v>
      </c>
      <c r="AF2270">
        <v>2</v>
      </c>
      <c r="AG2270">
        <v>123312</v>
      </c>
      <c r="AH2270">
        <v>1791</v>
      </c>
      <c r="AI2270">
        <v>11</v>
      </c>
      <c r="AJ2270">
        <v>28</v>
      </c>
      <c r="AK2270">
        <v>4</v>
      </c>
      <c r="AM2270" t="s">
        <v>42</v>
      </c>
      <c r="AN2270" t="s">
        <v>580</v>
      </c>
      <c r="AO2270">
        <v>76</v>
      </c>
      <c r="AP2270">
        <v>45</v>
      </c>
      <c r="AR2270">
        <v>258</v>
      </c>
      <c r="AS2270">
        <v>6</v>
      </c>
    </row>
    <row r="2271" spans="1:45" x14ac:dyDescent="0.35">
      <c r="A2271">
        <v>2</v>
      </c>
      <c r="B2271">
        <v>113011</v>
      </c>
      <c r="C2271">
        <v>1791</v>
      </c>
      <c r="D2271">
        <v>11</v>
      </c>
      <c r="E2271">
        <v>29</v>
      </c>
      <c r="F2271">
        <v>4</v>
      </c>
      <c r="G2271" t="s">
        <v>23</v>
      </c>
      <c r="H2271" t="s">
        <v>30</v>
      </c>
      <c r="I2271" t="s">
        <v>1072</v>
      </c>
      <c r="J2271">
        <v>71</v>
      </c>
      <c r="K2271">
        <v>43</v>
      </c>
      <c r="M2271">
        <v>231</v>
      </c>
      <c r="N2271">
        <v>12</v>
      </c>
      <c r="Q2271">
        <v>2</v>
      </c>
      <c r="R2271">
        <v>115438</v>
      </c>
      <c r="S2271">
        <v>1791</v>
      </c>
      <c r="T2271">
        <v>11</v>
      </c>
      <c r="U2271">
        <v>28</v>
      </c>
      <c r="V2271">
        <v>4</v>
      </c>
      <c r="W2271" t="s">
        <v>23</v>
      </c>
      <c r="X2271" t="s">
        <v>30</v>
      </c>
      <c r="Y2271" t="s">
        <v>1072</v>
      </c>
      <c r="Z2271">
        <v>72</v>
      </c>
      <c r="AA2271">
        <v>43</v>
      </c>
      <c r="AC2271">
        <v>115</v>
      </c>
      <c r="AD2271">
        <v>58</v>
      </c>
      <c r="AF2271">
        <v>2</v>
      </c>
      <c r="AG2271">
        <v>123312</v>
      </c>
      <c r="AH2271">
        <v>1791</v>
      </c>
      <c r="AI2271">
        <v>11</v>
      </c>
      <c r="AJ2271">
        <v>28</v>
      </c>
      <c r="AK2271">
        <v>4</v>
      </c>
      <c r="AL2271" t="s">
        <v>23</v>
      </c>
      <c r="AM2271" t="s">
        <v>30</v>
      </c>
      <c r="AN2271" t="s">
        <v>1072</v>
      </c>
      <c r="AO2271">
        <v>77</v>
      </c>
      <c r="AP2271">
        <v>43</v>
      </c>
      <c r="AR2271">
        <v>173</v>
      </c>
      <c r="AS2271">
        <v>34</v>
      </c>
    </row>
    <row r="2272" spans="1:45" x14ac:dyDescent="0.35">
      <c r="A2272">
        <v>2</v>
      </c>
      <c r="B2272">
        <v>113011</v>
      </c>
      <c r="C2272">
        <v>1791</v>
      </c>
      <c r="D2272">
        <v>11</v>
      </c>
      <c r="E2272">
        <v>29</v>
      </c>
      <c r="F2272">
        <v>4</v>
      </c>
      <c r="H2272" t="s">
        <v>148</v>
      </c>
      <c r="I2272" t="s">
        <v>149</v>
      </c>
      <c r="J2272">
        <v>72</v>
      </c>
      <c r="K2272">
        <v>33</v>
      </c>
      <c r="M2272">
        <v>450</v>
      </c>
      <c r="Q2272">
        <v>2</v>
      </c>
      <c r="R2272">
        <v>115438</v>
      </c>
      <c r="S2272">
        <v>1791</v>
      </c>
      <c r="T2272">
        <v>11</v>
      </c>
      <c r="U2272">
        <v>30</v>
      </c>
      <c r="V2272">
        <v>4</v>
      </c>
      <c r="X2272" t="s">
        <v>148</v>
      </c>
      <c r="Y2272" t="s">
        <v>149</v>
      </c>
      <c r="Z2272">
        <v>73</v>
      </c>
      <c r="AA2272">
        <v>31</v>
      </c>
      <c r="AC2272">
        <v>225</v>
      </c>
      <c r="AF2272">
        <v>2</v>
      </c>
      <c r="AG2272">
        <v>123312</v>
      </c>
      <c r="AH2272">
        <v>1791</v>
      </c>
      <c r="AI2272">
        <v>11</v>
      </c>
      <c r="AJ2272">
        <v>30</v>
      </c>
      <c r="AK2272">
        <v>4</v>
      </c>
      <c r="AM2272" t="s">
        <v>148</v>
      </c>
      <c r="AN2272" t="s">
        <v>149</v>
      </c>
      <c r="AO2272">
        <v>78</v>
      </c>
      <c r="AP2272">
        <v>31</v>
      </c>
      <c r="AR2272">
        <v>337</v>
      </c>
      <c r="AS2272">
        <v>50</v>
      </c>
    </row>
    <row r="2273" spans="1:45" x14ac:dyDescent="0.35">
      <c r="A2273">
        <v>2</v>
      </c>
      <c r="B2273">
        <v>113011</v>
      </c>
      <c r="C2273">
        <v>1791</v>
      </c>
      <c r="D2273">
        <v>11</v>
      </c>
      <c r="E2273">
        <v>29</v>
      </c>
      <c r="F2273">
        <v>4</v>
      </c>
      <c r="H2273" t="s">
        <v>1073</v>
      </c>
      <c r="I2273" t="s">
        <v>256</v>
      </c>
      <c r="J2273">
        <v>73</v>
      </c>
      <c r="K2273">
        <v>47</v>
      </c>
      <c r="M2273">
        <v>834</v>
      </c>
      <c r="N2273">
        <v>40</v>
      </c>
      <c r="Q2273">
        <v>2</v>
      </c>
      <c r="R2273">
        <v>115438</v>
      </c>
      <c r="S2273">
        <v>1791</v>
      </c>
      <c r="T2273">
        <v>11</v>
      </c>
      <c r="U2273">
        <v>30</v>
      </c>
      <c r="V2273">
        <v>4</v>
      </c>
      <c r="X2273" t="s">
        <v>1073</v>
      </c>
      <c r="Y2273" t="s">
        <v>256</v>
      </c>
      <c r="Z2273">
        <v>74</v>
      </c>
      <c r="AA2273">
        <v>44</v>
      </c>
      <c r="AC2273">
        <v>417</v>
      </c>
      <c r="AD2273">
        <v>21</v>
      </c>
      <c r="AF2273">
        <v>2</v>
      </c>
      <c r="AG2273">
        <v>123312</v>
      </c>
      <c r="AH2273">
        <v>1791</v>
      </c>
      <c r="AI2273">
        <v>11</v>
      </c>
      <c r="AJ2273">
        <v>30</v>
      </c>
      <c r="AK2273">
        <v>4</v>
      </c>
      <c r="AM2273" t="s">
        <v>1073</v>
      </c>
      <c r="AN2273" t="s">
        <v>256</v>
      </c>
      <c r="AO2273">
        <v>79</v>
      </c>
      <c r="AP2273">
        <v>46</v>
      </c>
      <c r="AR2273">
        <v>625</v>
      </c>
      <c r="AS2273">
        <v>80</v>
      </c>
    </row>
    <row r="2274" spans="1:45" x14ac:dyDescent="0.35">
      <c r="A2274">
        <v>2</v>
      </c>
      <c r="B2274">
        <v>113011</v>
      </c>
      <c r="C2274">
        <v>1791</v>
      </c>
      <c r="D2274">
        <v>11</v>
      </c>
      <c r="E2274">
        <v>29</v>
      </c>
      <c r="F2274">
        <v>4</v>
      </c>
      <c r="H2274" t="s">
        <v>330</v>
      </c>
      <c r="I2274" t="s">
        <v>1015</v>
      </c>
      <c r="J2274">
        <v>74</v>
      </c>
      <c r="K2274">
        <v>47</v>
      </c>
      <c r="M2274">
        <v>915</v>
      </c>
      <c r="N2274">
        <v>16</v>
      </c>
      <c r="Q2274">
        <v>2</v>
      </c>
      <c r="R2274">
        <v>115438</v>
      </c>
      <c r="S2274">
        <v>1791</v>
      </c>
      <c r="T2274">
        <v>11</v>
      </c>
      <c r="U2274">
        <v>30</v>
      </c>
      <c r="V2274">
        <v>4</v>
      </c>
      <c r="X2274" t="s">
        <v>330</v>
      </c>
      <c r="Y2274" t="s">
        <v>1015</v>
      </c>
      <c r="Z2274">
        <v>75</v>
      </c>
      <c r="AA2274">
        <v>43</v>
      </c>
      <c r="AC2274">
        <v>457</v>
      </c>
      <c r="AD2274">
        <v>58</v>
      </c>
      <c r="AF2274">
        <v>2</v>
      </c>
      <c r="AG2274">
        <v>123312</v>
      </c>
      <c r="AH2274">
        <v>1791</v>
      </c>
      <c r="AI2274">
        <v>11</v>
      </c>
      <c r="AJ2274">
        <v>30</v>
      </c>
      <c r="AK2274">
        <v>4</v>
      </c>
      <c r="AM2274" t="s">
        <v>330</v>
      </c>
      <c r="AN2274" t="s">
        <v>1015</v>
      </c>
      <c r="AO2274">
        <v>80</v>
      </c>
      <c r="AP2274">
        <v>46</v>
      </c>
      <c r="AR2274">
        <v>686</v>
      </c>
      <c r="AS2274">
        <v>37</v>
      </c>
    </row>
    <row r="2275" spans="1:45" x14ac:dyDescent="0.35">
      <c r="A2275">
        <v>2</v>
      </c>
      <c r="B2275">
        <v>113011</v>
      </c>
      <c r="C2275">
        <v>1791</v>
      </c>
      <c r="D2275">
        <v>11</v>
      </c>
      <c r="E2275">
        <v>29</v>
      </c>
      <c r="F2275">
        <v>4</v>
      </c>
      <c r="G2275" t="s">
        <v>23</v>
      </c>
      <c r="H2275" t="s">
        <v>28</v>
      </c>
      <c r="I2275" t="s">
        <v>84</v>
      </c>
      <c r="J2275">
        <v>75</v>
      </c>
      <c r="K2275">
        <v>48</v>
      </c>
      <c r="M2275" s="38">
        <v>3105</v>
      </c>
      <c r="N2275">
        <v>88</v>
      </c>
      <c r="Q2275">
        <v>2</v>
      </c>
      <c r="R2275">
        <v>115438</v>
      </c>
      <c r="S2275">
        <v>1791</v>
      </c>
      <c r="T2275">
        <v>11</v>
      </c>
      <c r="U2275">
        <v>30</v>
      </c>
      <c r="V2275">
        <v>4</v>
      </c>
      <c r="W2275" t="s">
        <v>23</v>
      </c>
      <c r="X2275" t="s">
        <v>28</v>
      </c>
      <c r="Y2275" t="s">
        <v>84</v>
      </c>
      <c r="Z2275">
        <v>76</v>
      </c>
      <c r="AA2275">
        <v>44</v>
      </c>
      <c r="AC2275" s="38">
        <v>1552</v>
      </c>
      <c r="AD2275">
        <v>94</v>
      </c>
      <c r="AF2275">
        <v>2</v>
      </c>
      <c r="AG2275">
        <v>123312</v>
      </c>
      <c r="AH2275">
        <v>1791</v>
      </c>
      <c r="AI2275">
        <v>11</v>
      </c>
      <c r="AJ2275">
        <v>30</v>
      </c>
      <c r="AK2275">
        <v>4</v>
      </c>
      <c r="AL2275" t="s">
        <v>23</v>
      </c>
      <c r="AM2275" t="s">
        <v>28</v>
      </c>
      <c r="AN2275" t="s">
        <v>84</v>
      </c>
      <c r="AO2275">
        <v>81</v>
      </c>
      <c r="AP2275">
        <v>46</v>
      </c>
      <c r="AR2275" s="38">
        <v>2329</v>
      </c>
      <c r="AS2275">
        <v>41</v>
      </c>
    </row>
    <row r="2276" spans="1:45" x14ac:dyDescent="0.35">
      <c r="A2276">
        <v>2</v>
      </c>
      <c r="B2276">
        <v>113011</v>
      </c>
      <c r="C2276">
        <v>1791</v>
      </c>
      <c r="D2276">
        <v>11</v>
      </c>
      <c r="E2276">
        <v>29</v>
      </c>
      <c r="F2276">
        <v>4</v>
      </c>
      <c r="H2276" t="s">
        <v>1074</v>
      </c>
      <c r="I2276" t="s">
        <v>622</v>
      </c>
      <c r="J2276">
        <v>82</v>
      </c>
      <c r="K2276">
        <v>47</v>
      </c>
      <c r="M2276" s="38">
        <v>1338</v>
      </c>
      <c r="N2276">
        <v>8</v>
      </c>
      <c r="Q2276">
        <v>2</v>
      </c>
      <c r="R2276">
        <v>115438</v>
      </c>
      <c r="S2276">
        <v>1791</v>
      </c>
      <c r="T2276">
        <v>11</v>
      </c>
      <c r="U2276">
        <v>30</v>
      </c>
      <c r="V2276">
        <v>4</v>
      </c>
      <c r="X2276" t="s">
        <v>1074</v>
      </c>
      <c r="Y2276" t="s">
        <v>622</v>
      </c>
      <c r="Z2276">
        <v>77</v>
      </c>
      <c r="AA2276">
        <v>45</v>
      </c>
      <c r="AC2276">
        <v>669</v>
      </c>
      <c r="AD2276">
        <v>5</v>
      </c>
      <c r="AF2276">
        <v>2</v>
      </c>
      <c r="AG2276">
        <v>123312</v>
      </c>
      <c r="AH2276">
        <v>1791</v>
      </c>
      <c r="AI2276">
        <v>11</v>
      </c>
      <c r="AJ2276">
        <v>30</v>
      </c>
      <c r="AK2276">
        <v>4</v>
      </c>
      <c r="AM2276" t="s">
        <v>1074</v>
      </c>
      <c r="AN2276" t="s">
        <v>622</v>
      </c>
      <c r="AO2276">
        <v>82</v>
      </c>
      <c r="AP2276">
        <v>47</v>
      </c>
      <c r="AR2276" s="38">
        <v>1003</v>
      </c>
      <c r="AS2276">
        <v>56</v>
      </c>
    </row>
    <row r="2277" spans="1:45" x14ac:dyDescent="0.35">
      <c r="A2277">
        <v>2</v>
      </c>
      <c r="B2277">
        <v>113011</v>
      </c>
      <c r="C2277">
        <v>1791</v>
      </c>
      <c r="D2277">
        <v>12</v>
      </c>
      <c r="E2277">
        <v>1</v>
      </c>
      <c r="F2277">
        <v>5</v>
      </c>
      <c r="G2277" t="s">
        <v>23</v>
      </c>
      <c r="H2277" t="s">
        <v>26</v>
      </c>
      <c r="I2277" t="s">
        <v>668</v>
      </c>
      <c r="J2277">
        <v>92</v>
      </c>
      <c r="K2277">
        <v>42</v>
      </c>
      <c r="M2277" s="38">
        <v>6146</v>
      </c>
      <c r="N2277">
        <v>44</v>
      </c>
      <c r="Q2277">
        <v>2</v>
      </c>
      <c r="R2277">
        <v>115438</v>
      </c>
      <c r="S2277">
        <v>1791</v>
      </c>
      <c r="T2277">
        <v>12</v>
      </c>
      <c r="U2277">
        <v>2</v>
      </c>
      <c r="V2277">
        <v>4</v>
      </c>
      <c r="W2277" t="s">
        <v>23</v>
      </c>
      <c r="X2277" t="s">
        <v>26</v>
      </c>
      <c r="Y2277" t="s">
        <v>668</v>
      </c>
      <c r="Z2277">
        <v>78</v>
      </c>
      <c r="AA2277">
        <v>45</v>
      </c>
      <c r="AC2277" s="38">
        <v>3073</v>
      </c>
      <c r="AD2277">
        <v>21</v>
      </c>
      <c r="AF2277">
        <v>3</v>
      </c>
      <c r="AG2277">
        <v>123319</v>
      </c>
      <c r="AH2277">
        <v>1791</v>
      </c>
      <c r="AI2277">
        <v>12</v>
      </c>
      <c r="AJ2277">
        <v>2</v>
      </c>
      <c r="AK2277">
        <v>4</v>
      </c>
      <c r="AL2277" t="s">
        <v>23</v>
      </c>
      <c r="AM2277" t="s">
        <v>26</v>
      </c>
      <c r="AN2277" t="s">
        <v>668</v>
      </c>
      <c r="AO2277">
        <v>86</v>
      </c>
      <c r="AP2277">
        <v>47</v>
      </c>
      <c r="AR2277" s="38">
        <v>4609</v>
      </c>
      <c r="AS2277">
        <v>81</v>
      </c>
    </row>
    <row r="2278" spans="1:45" x14ac:dyDescent="0.35">
      <c r="A2278">
        <v>2</v>
      </c>
      <c r="B2278">
        <v>113011</v>
      </c>
      <c r="C2278">
        <v>1791</v>
      </c>
      <c r="D2278">
        <v>12</v>
      </c>
      <c r="E2278">
        <v>1</v>
      </c>
      <c r="F2278">
        <v>5</v>
      </c>
      <c r="H2278" t="s">
        <v>26</v>
      </c>
      <c r="I2278" t="s">
        <v>662</v>
      </c>
      <c r="J2278">
        <v>93</v>
      </c>
      <c r="K2278">
        <v>13</v>
      </c>
      <c r="M2278" s="38">
        <v>1151</v>
      </c>
      <c r="N2278">
        <v>36</v>
      </c>
      <c r="O2278" s="39"/>
      <c r="Q2278">
        <v>2</v>
      </c>
      <c r="R2278">
        <v>115438</v>
      </c>
      <c r="S2278">
        <v>1791</v>
      </c>
      <c r="T2278">
        <v>12</v>
      </c>
      <c r="U2278">
        <v>2</v>
      </c>
      <c r="V2278">
        <v>4</v>
      </c>
      <c r="X2278" t="s">
        <v>26</v>
      </c>
      <c r="Y2278" t="s">
        <v>662</v>
      </c>
      <c r="Z2278">
        <v>79</v>
      </c>
      <c r="AA2278">
        <v>13</v>
      </c>
      <c r="AC2278">
        <v>575</v>
      </c>
      <c r="AD2278">
        <v>70</v>
      </c>
      <c r="AF2278">
        <v>3</v>
      </c>
      <c r="AG2278">
        <v>123319</v>
      </c>
      <c r="AH2278">
        <v>1791</v>
      </c>
      <c r="AI2278">
        <v>12</v>
      </c>
      <c r="AJ2278">
        <v>2</v>
      </c>
      <c r="AK2278">
        <v>4</v>
      </c>
      <c r="AM2278" t="s">
        <v>26</v>
      </c>
      <c r="AN2278" t="s">
        <v>662</v>
      </c>
      <c r="AO2278">
        <v>87</v>
      </c>
      <c r="AP2278">
        <v>14</v>
      </c>
      <c r="AR2278">
        <v>863</v>
      </c>
      <c r="AS2278">
        <v>53</v>
      </c>
    </row>
    <row r="2279" spans="1:45" x14ac:dyDescent="0.35">
      <c r="A2279">
        <v>2</v>
      </c>
      <c r="B2279">
        <v>113011</v>
      </c>
      <c r="C2279">
        <v>1791</v>
      </c>
      <c r="D2279">
        <v>12</v>
      </c>
      <c r="E2279">
        <v>1</v>
      </c>
      <c r="F2279">
        <v>5</v>
      </c>
      <c r="H2279" t="s">
        <v>36</v>
      </c>
      <c r="I2279" t="s">
        <v>1075</v>
      </c>
      <c r="J2279">
        <v>94</v>
      </c>
      <c r="K2279">
        <v>50</v>
      </c>
      <c r="M2279" s="38">
        <v>3965</v>
      </c>
      <c r="N2279">
        <v>2</v>
      </c>
      <c r="Q2279">
        <v>2</v>
      </c>
      <c r="R2279">
        <v>115438</v>
      </c>
      <c r="S2279">
        <v>1791</v>
      </c>
      <c r="T2279">
        <v>12</v>
      </c>
      <c r="U2279">
        <v>2</v>
      </c>
      <c r="V2279">
        <v>4</v>
      </c>
      <c r="X2279" t="s">
        <v>36</v>
      </c>
      <c r="Y2279" t="s">
        <v>1075</v>
      </c>
      <c r="Z2279">
        <v>80</v>
      </c>
      <c r="AA2279">
        <v>46</v>
      </c>
      <c r="AC2279" s="38">
        <v>1982</v>
      </c>
      <c r="AD2279">
        <v>52</v>
      </c>
      <c r="AF2279">
        <v>3</v>
      </c>
      <c r="AG2279">
        <v>123319</v>
      </c>
      <c r="AH2279">
        <v>1791</v>
      </c>
      <c r="AI2279">
        <v>12</v>
      </c>
      <c r="AJ2279">
        <v>2</v>
      </c>
      <c r="AK2279">
        <v>4</v>
      </c>
      <c r="AM2279" t="s">
        <v>36</v>
      </c>
      <c r="AN2279" t="s">
        <v>1075</v>
      </c>
      <c r="AO2279">
        <v>88</v>
      </c>
      <c r="AP2279">
        <v>48</v>
      </c>
      <c r="AR2279" s="38">
        <v>2973</v>
      </c>
      <c r="AS2279">
        <v>77</v>
      </c>
    </row>
    <row r="2280" spans="1:45" x14ac:dyDescent="0.35">
      <c r="A2280">
        <v>3</v>
      </c>
      <c r="B2280">
        <v>113024</v>
      </c>
      <c r="C2280">
        <v>1791</v>
      </c>
      <c r="D2280">
        <v>12</v>
      </c>
      <c r="E2280">
        <v>2</v>
      </c>
      <c r="F2280">
        <v>5</v>
      </c>
      <c r="H2280" t="s">
        <v>1076</v>
      </c>
      <c r="I2280" t="s">
        <v>1077</v>
      </c>
      <c r="J2280">
        <v>95</v>
      </c>
      <c r="K2280">
        <v>47</v>
      </c>
      <c r="M2280">
        <v>211</v>
      </c>
      <c r="N2280">
        <v>18</v>
      </c>
      <c r="Q2280">
        <v>3</v>
      </c>
      <c r="R2280">
        <v>115453</v>
      </c>
      <c r="S2280">
        <v>1791</v>
      </c>
      <c r="T2280">
        <v>12</v>
      </c>
      <c r="U2280">
        <v>2</v>
      </c>
      <c r="V2280">
        <v>4</v>
      </c>
      <c r="X2280" t="s">
        <v>1076</v>
      </c>
      <c r="Y2280" t="s">
        <v>1077</v>
      </c>
      <c r="Z2280">
        <v>81</v>
      </c>
      <c r="AA2280">
        <v>45</v>
      </c>
      <c r="AC2280">
        <v>105</v>
      </c>
      <c r="AD2280">
        <v>60</v>
      </c>
      <c r="AF2280">
        <v>3</v>
      </c>
      <c r="AG2280">
        <v>123319</v>
      </c>
      <c r="AH2280">
        <v>1791</v>
      </c>
      <c r="AM2280" t="s">
        <v>1078</v>
      </c>
      <c r="AN2280" t="s">
        <v>1079</v>
      </c>
      <c r="AO2280">
        <v>89</v>
      </c>
      <c r="AP2280">
        <v>52</v>
      </c>
      <c r="AR2280">
        <v>158</v>
      </c>
      <c r="AS2280">
        <v>39</v>
      </c>
    </row>
    <row r="2281" spans="1:45" x14ac:dyDescent="0.35">
      <c r="A2281">
        <v>3</v>
      </c>
      <c r="B2281">
        <v>113024</v>
      </c>
      <c r="C2281">
        <v>1791</v>
      </c>
      <c r="D2281">
        <v>12</v>
      </c>
      <c r="E2281">
        <v>2</v>
      </c>
      <c r="F2281">
        <v>5</v>
      </c>
      <c r="H2281" t="s">
        <v>27</v>
      </c>
      <c r="I2281" t="s">
        <v>322</v>
      </c>
      <c r="J2281">
        <v>100</v>
      </c>
      <c r="K2281">
        <v>53</v>
      </c>
      <c r="M2281">
        <v>466</v>
      </c>
      <c r="N2281">
        <v>58</v>
      </c>
      <c r="Q2281">
        <v>3</v>
      </c>
      <c r="R2281">
        <v>115453</v>
      </c>
      <c r="S2281">
        <v>1791</v>
      </c>
      <c r="T2281">
        <v>12</v>
      </c>
      <c r="U2281">
        <v>2</v>
      </c>
      <c r="V2281">
        <v>4</v>
      </c>
      <c r="X2281" t="s">
        <v>27</v>
      </c>
      <c r="Y2281" t="s">
        <v>322</v>
      </c>
      <c r="Z2281">
        <v>82</v>
      </c>
      <c r="AA2281">
        <v>46</v>
      </c>
      <c r="AC2281">
        <v>233</v>
      </c>
      <c r="AD2281">
        <v>30</v>
      </c>
      <c r="AF2281">
        <v>3</v>
      </c>
      <c r="AG2281">
        <v>123319</v>
      </c>
      <c r="AH2281">
        <v>1791</v>
      </c>
      <c r="AM2281" t="s">
        <v>27</v>
      </c>
      <c r="AN2281" t="s">
        <v>322</v>
      </c>
      <c r="AO2281">
        <v>94</v>
      </c>
      <c r="AP2281">
        <v>49</v>
      </c>
      <c r="AR2281">
        <v>349</v>
      </c>
      <c r="AS2281">
        <v>94</v>
      </c>
    </row>
    <row r="2282" spans="1:45" x14ac:dyDescent="0.35">
      <c r="A2282">
        <v>3</v>
      </c>
      <c r="B2282">
        <v>113024</v>
      </c>
      <c r="C2282">
        <v>1791</v>
      </c>
      <c r="D2282">
        <v>12</v>
      </c>
      <c r="E2282">
        <v>3</v>
      </c>
      <c r="F2282">
        <v>6</v>
      </c>
      <c r="H2282" t="s">
        <v>27</v>
      </c>
      <c r="I2282" t="s">
        <v>322</v>
      </c>
      <c r="J2282">
        <v>102</v>
      </c>
      <c r="K2282">
        <v>53</v>
      </c>
      <c r="M2282">
        <v>261</v>
      </c>
      <c r="N2282">
        <v>18</v>
      </c>
      <c r="Q2282">
        <v>3</v>
      </c>
      <c r="R2282">
        <v>115453</v>
      </c>
      <c r="S2282">
        <v>1791</v>
      </c>
      <c r="T2282">
        <v>12</v>
      </c>
      <c r="U2282">
        <v>3</v>
      </c>
      <c r="V2282">
        <v>4</v>
      </c>
      <c r="X2282" t="s">
        <v>27</v>
      </c>
      <c r="Y2282" t="s">
        <v>322</v>
      </c>
      <c r="Z2282">
        <v>83</v>
      </c>
      <c r="AA2282">
        <v>46</v>
      </c>
      <c r="AC2282">
        <v>130</v>
      </c>
      <c r="AD2282">
        <v>60</v>
      </c>
      <c r="AF2282">
        <v>3</v>
      </c>
      <c r="AG2282">
        <v>123319</v>
      </c>
      <c r="AH2282">
        <v>1791</v>
      </c>
      <c r="AM2282" t="s">
        <v>27</v>
      </c>
      <c r="AN2282" t="s">
        <v>322</v>
      </c>
      <c r="AO2282">
        <v>95</v>
      </c>
      <c r="AP2282">
        <v>49</v>
      </c>
      <c r="AR2282">
        <v>195</v>
      </c>
      <c r="AS2282">
        <v>88</v>
      </c>
    </row>
    <row r="2283" spans="1:45" x14ac:dyDescent="0.35">
      <c r="A2283">
        <v>3</v>
      </c>
      <c r="B2283">
        <v>113024</v>
      </c>
      <c r="C2283">
        <v>1791</v>
      </c>
      <c r="D2283">
        <v>12</v>
      </c>
      <c r="E2283">
        <v>3</v>
      </c>
      <c r="F2283">
        <v>6</v>
      </c>
      <c r="H2283" t="s">
        <v>40</v>
      </c>
      <c r="I2283" t="s">
        <v>555</v>
      </c>
      <c r="J2283">
        <v>103</v>
      </c>
      <c r="K2283">
        <v>53</v>
      </c>
      <c r="M2283">
        <v>456</v>
      </c>
      <c r="N2283">
        <v>40</v>
      </c>
      <c r="Q2283">
        <v>3</v>
      </c>
      <c r="R2283">
        <v>115453</v>
      </c>
      <c r="S2283">
        <v>1791</v>
      </c>
      <c r="T2283">
        <v>12</v>
      </c>
      <c r="U2283">
        <v>3</v>
      </c>
      <c r="V2283">
        <v>4</v>
      </c>
      <c r="X2283" t="s">
        <v>40</v>
      </c>
      <c r="Y2283" t="s">
        <v>555</v>
      </c>
      <c r="Z2283">
        <v>84</v>
      </c>
      <c r="AA2283">
        <v>47</v>
      </c>
      <c r="AC2283">
        <v>228</v>
      </c>
      <c r="AD2283">
        <v>20</v>
      </c>
      <c r="AF2283">
        <v>3</v>
      </c>
      <c r="AG2283">
        <v>123319</v>
      </c>
      <c r="AH2283">
        <v>1791</v>
      </c>
      <c r="AM2283" t="s">
        <v>40</v>
      </c>
      <c r="AN2283" t="s">
        <v>555</v>
      </c>
      <c r="AO2283">
        <v>96</v>
      </c>
      <c r="AP2283">
        <v>49</v>
      </c>
      <c r="AR2283">
        <v>342</v>
      </c>
      <c r="AS2283">
        <v>29</v>
      </c>
    </row>
    <row r="2284" spans="1:45" x14ac:dyDescent="0.35">
      <c r="A2284">
        <v>3</v>
      </c>
      <c r="B2284">
        <v>113024</v>
      </c>
      <c r="C2284">
        <v>1791</v>
      </c>
      <c r="D2284">
        <v>12</v>
      </c>
      <c r="E2284">
        <v>3</v>
      </c>
      <c r="F2284">
        <v>6</v>
      </c>
      <c r="H2284" t="s">
        <v>30</v>
      </c>
      <c r="I2284" t="s">
        <v>1080</v>
      </c>
      <c r="J2284">
        <v>105</v>
      </c>
      <c r="K2284">
        <v>55</v>
      </c>
      <c r="M2284" s="38">
        <v>4200</v>
      </c>
      <c r="Q2284">
        <v>3</v>
      </c>
      <c r="R2284">
        <v>115453</v>
      </c>
      <c r="S2284">
        <v>1791</v>
      </c>
      <c r="T2284">
        <v>12</v>
      </c>
      <c r="U2284">
        <v>3</v>
      </c>
      <c r="V2284">
        <v>4</v>
      </c>
      <c r="X2284" t="s">
        <v>30</v>
      </c>
      <c r="Y2284" t="s">
        <v>1080</v>
      </c>
      <c r="Z2284">
        <v>85</v>
      </c>
      <c r="AA2284">
        <v>47</v>
      </c>
      <c r="AC2284" s="38">
        <v>2100</v>
      </c>
      <c r="AF2284">
        <v>3</v>
      </c>
      <c r="AG2284">
        <v>123319</v>
      </c>
      <c r="AH2284">
        <v>1791</v>
      </c>
      <c r="AM2284" t="s">
        <v>30</v>
      </c>
      <c r="AN2284" t="s">
        <v>1075</v>
      </c>
      <c r="AO2284">
        <v>97</v>
      </c>
      <c r="AP2284">
        <v>49</v>
      </c>
      <c r="AR2284" s="38">
        <v>3150</v>
      </c>
    </row>
    <row r="2285" spans="1:45" x14ac:dyDescent="0.35">
      <c r="A2285">
        <v>3</v>
      </c>
      <c r="B2285">
        <v>113024</v>
      </c>
      <c r="C2285">
        <v>1791</v>
      </c>
      <c r="D2285">
        <v>12</v>
      </c>
      <c r="E2285">
        <v>3</v>
      </c>
      <c r="F2285">
        <v>6</v>
      </c>
      <c r="H2285" t="s">
        <v>1081</v>
      </c>
      <c r="I2285" t="s">
        <v>263</v>
      </c>
      <c r="J2285">
        <v>106</v>
      </c>
      <c r="K2285">
        <v>55</v>
      </c>
      <c r="M2285">
        <v>103</v>
      </c>
      <c r="N2285">
        <v>32</v>
      </c>
      <c r="Q2285">
        <v>3</v>
      </c>
      <c r="R2285">
        <v>115453</v>
      </c>
      <c r="S2285">
        <v>1791</v>
      </c>
      <c r="T2285">
        <v>12</v>
      </c>
      <c r="U2285">
        <v>3</v>
      </c>
      <c r="V2285">
        <v>4</v>
      </c>
      <c r="X2285" t="s">
        <v>1081</v>
      </c>
      <c r="Y2285" t="s">
        <v>263</v>
      </c>
      <c r="Z2285">
        <v>86</v>
      </c>
      <c r="AA2285">
        <v>47</v>
      </c>
      <c r="AC2285">
        <v>51</v>
      </c>
      <c r="AD2285">
        <v>68</v>
      </c>
      <c r="AF2285">
        <v>3</v>
      </c>
      <c r="AG2285">
        <v>123319</v>
      </c>
      <c r="AH2285">
        <v>1791</v>
      </c>
      <c r="AM2285" t="s">
        <v>1082</v>
      </c>
      <c r="AN2285" t="s">
        <v>263</v>
      </c>
      <c r="AO2285">
        <v>98</v>
      </c>
      <c r="AP2285">
        <v>50</v>
      </c>
      <c r="AR2285">
        <v>77</v>
      </c>
      <c r="AS2285">
        <v>49</v>
      </c>
    </row>
    <row r="2286" spans="1:45" x14ac:dyDescent="0.35">
      <c r="A2286">
        <v>3</v>
      </c>
      <c r="B2286">
        <v>113024</v>
      </c>
      <c r="C2286">
        <v>1791</v>
      </c>
      <c r="D2286">
        <v>12</v>
      </c>
      <c r="E2286">
        <v>5</v>
      </c>
      <c r="F2286">
        <v>6</v>
      </c>
      <c r="H2286" t="s">
        <v>284</v>
      </c>
      <c r="I2286" t="s">
        <v>530</v>
      </c>
      <c r="J2286">
        <v>107</v>
      </c>
      <c r="K2286">
        <v>56</v>
      </c>
      <c r="M2286">
        <v>427</v>
      </c>
      <c r="N2286">
        <v>40</v>
      </c>
      <c r="Q2286">
        <v>3</v>
      </c>
      <c r="R2286">
        <v>115453</v>
      </c>
      <c r="S2286">
        <v>1791</v>
      </c>
      <c r="T2286">
        <v>12</v>
      </c>
      <c r="U2286">
        <v>5</v>
      </c>
      <c r="V2286">
        <v>4</v>
      </c>
      <c r="X2286" t="s">
        <v>284</v>
      </c>
      <c r="Y2286" t="s">
        <v>530</v>
      </c>
      <c r="Z2286">
        <v>87</v>
      </c>
      <c r="AA2286">
        <v>47</v>
      </c>
      <c r="AC2286">
        <v>213</v>
      </c>
      <c r="AD2286">
        <v>70</v>
      </c>
      <c r="AF2286">
        <v>3</v>
      </c>
      <c r="AG2286">
        <v>123319</v>
      </c>
      <c r="AH2286">
        <v>1791</v>
      </c>
      <c r="AM2286" t="s">
        <v>284</v>
      </c>
      <c r="AN2286" t="s">
        <v>530</v>
      </c>
      <c r="AO2286">
        <v>99</v>
      </c>
      <c r="AP2286">
        <v>50</v>
      </c>
      <c r="AR2286">
        <v>320</v>
      </c>
      <c r="AS2286">
        <v>55</v>
      </c>
    </row>
    <row r="2287" spans="1:45" x14ac:dyDescent="0.35">
      <c r="A2287">
        <v>3</v>
      </c>
      <c r="B2287">
        <v>113024</v>
      </c>
      <c r="C2287">
        <v>1791</v>
      </c>
      <c r="D2287">
        <v>12</v>
      </c>
      <c r="E2287">
        <v>5</v>
      </c>
      <c r="F2287">
        <v>6</v>
      </c>
      <c r="H2287" t="s">
        <v>27</v>
      </c>
      <c r="I2287" t="s">
        <v>1083</v>
      </c>
      <c r="J2287">
        <v>108</v>
      </c>
      <c r="K2287">
        <v>55</v>
      </c>
      <c r="M2287" s="38">
        <v>1182</v>
      </c>
      <c r="N2287">
        <v>55</v>
      </c>
      <c r="Q2287">
        <v>3</v>
      </c>
      <c r="R2287">
        <v>115453</v>
      </c>
      <c r="S2287">
        <v>1791</v>
      </c>
      <c r="T2287">
        <v>12</v>
      </c>
      <c r="U2287">
        <v>5</v>
      </c>
      <c r="V2287">
        <v>4</v>
      </c>
      <c r="X2287" t="s">
        <v>27</v>
      </c>
      <c r="Y2287" t="s">
        <v>1083</v>
      </c>
      <c r="Z2287">
        <v>88</v>
      </c>
      <c r="AA2287">
        <v>48</v>
      </c>
      <c r="AC2287">
        <v>591</v>
      </c>
      <c r="AD2287">
        <v>27</v>
      </c>
      <c r="AF2287">
        <v>3</v>
      </c>
      <c r="AG2287">
        <v>123319</v>
      </c>
      <c r="AH2287">
        <v>1791</v>
      </c>
      <c r="AM2287" t="s">
        <v>27</v>
      </c>
      <c r="AN2287" t="s">
        <v>1083</v>
      </c>
      <c r="AO2287">
        <v>100</v>
      </c>
      <c r="AP2287">
        <v>50</v>
      </c>
      <c r="AR2287">
        <v>886</v>
      </c>
      <c r="AS2287">
        <v>90</v>
      </c>
    </row>
    <row r="2288" spans="1:45" x14ac:dyDescent="0.35">
      <c r="A2288">
        <v>3</v>
      </c>
      <c r="B2288">
        <v>113024</v>
      </c>
      <c r="C2288">
        <v>1791</v>
      </c>
      <c r="D2288">
        <v>12</v>
      </c>
      <c r="E2288">
        <v>6</v>
      </c>
      <c r="F2288">
        <v>6</v>
      </c>
      <c r="H2288" t="s">
        <v>1081</v>
      </c>
      <c r="I2288" t="s">
        <v>263</v>
      </c>
      <c r="J2288">
        <v>116</v>
      </c>
      <c r="K2288">
        <v>55</v>
      </c>
      <c r="M2288">
        <v>82</v>
      </c>
      <c r="N2288">
        <v>82</v>
      </c>
      <c r="Q2288">
        <v>3</v>
      </c>
      <c r="R2288">
        <v>115453</v>
      </c>
      <c r="S2288">
        <v>1791</v>
      </c>
      <c r="T2288">
        <v>12</v>
      </c>
      <c r="U2288">
        <v>6</v>
      </c>
      <c r="V2288">
        <v>4</v>
      </c>
      <c r="X2288" t="s">
        <v>1082</v>
      </c>
      <c r="Y2288" t="s">
        <v>263</v>
      </c>
      <c r="Z2288">
        <v>90</v>
      </c>
      <c r="AA2288">
        <v>41</v>
      </c>
      <c r="AC2288">
        <v>41</v>
      </c>
      <c r="AD2288">
        <v>42</v>
      </c>
      <c r="AF2288">
        <v>3</v>
      </c>
      <c r="AG2288">
        <v>123319</v>
      </c>
      <c r="AH2288">
        <v>1791</v>
      </c>
      <c r="AM2288" t="s">
        <v>1082</v>
      </c>
      <c r="AN2288" t="s">
        <v>263</v>
      </c>
      <c r="AO2288">
        <v>104</v>
      </c>
      <c r="AP2288">
        <v>50</v>
      </c>
      <c r="AR2288">
        <v>62</v>
      </c>
      <c r="AS2288">
        <v>12</v>
      </c>
    </row>
    <row r="2289" spans="1:45" x14ac:dyDescent="0.35">
      <c r="A2289">
        <v>3</v>
      </c>
      <c r="B2289">
        <v>113024</v>
      </c>
      <c r="C2289">
        <v>1791</v>
      </c>
      <c r="D2289">
        <v>12</v>
      </c>
      <c r="E2289">
        <v>5</v>
      </c>
      <c r="F2289">
        <v>6</v>
      </c>
      <c r="H2289" t="s">
        <v>237</v>
      </c>
      <c r="I2289" t="s">
        <v>238</v>
      </c>
      <c r="J2289">
        <v>117</v>
      </c>
      <c r="K2289">
        <v>57</v>
      </c>
      <c r="M2289">
        <v>727</v>
      </c>
      <c r="N2289">
        <v>28</v>
      </c>
      <c r="Q2289">
        <v>3</v>
      </c>
      <c r="R2289">
        <v>115453</v>
      </c>
      <c r="S2289">
        <v>1791</v>
      </c>
      <c r="T2289">
        <v>12</v>
      </c>
      <c r="U2289">
        <v>6</v>
      </c>
      <c r="V2289">
        <v>4</v>
      </c>
      <c r="X2289" t="s">
        <v>237</v>
      </c>
      <c r="Y2289" t="s">
        <v>238</v>
      </c>
      <c r="Z2289">
        <v>89</v>
      </c>
      <c r="AA2289">
        <v>48</v>
      </c>
      <c r="AC2289">
        <v>363</v>
      </c>
      <c r="AD2289">
        <v>66</v>
      </c>
      <c r="AF2289">
        <v>3</v>
      </c>
      <c r="AG2289">
        <v>123319</v>
      </c>
      <c r="AH2289">
        <v>1791</v>
      </c>
      <c r="AM2289" t="s">
        <v>237</v>
      </c>
      <c r="AN2289" t="s">
        <v>238</v>
      </c>
      <c r="AO2289">
        <v>106</v>
      </c>
      <c r="AP2289">
        <v>52</v>
      </c>
      <c r="AR2289">
        <v>545</v>
      </c>
      <c r="AS2289">
        <v>46</v>
      </c>
    </row>
    <row r="2290" spans="1:45" x14ac:dyDescent="0.35">
      <c r="A2290">
        <v>3</v>
      </c>
      <c r="B2290">
        <v>113024</v>
      </c>
      <c r="C2290">
        <v>1791</v>
      </c>
      <c r="D2290">
        <v>12</v>
      </c>
      <c r="E2290">
        <v>5</v>
      </c>
      <c r="F2290">
        <v>6</v>
      </c>
      <c r="H2290" t="s">
        <v>133</v>
      </c>
      <c r="I2290" t="s">
        <v>1084</v>
      </c>
      <c r="J2290">
        <v>119</v>
      </c>
      <c r="K2290">
        <v>58</v>
      </c>
      <c r="M2290" s="38">
        <v>3447</v>
      </c>
      <c r="N2290">
        <v>72</v>
      </c>
      <c r="Q2290">
        <v>3</v>
      </c>
      <c r="R2290">
        <v>115453</v>
      </c>
      <c r="S2290">
        <v>1791</v>
      </c>
      <c r="T2290">
        <v>12</v>
      </c>
      <c r="U2290">
        <v>6</v>
      </c>
      <c r="V2290">
        <v>5</v>
      </c>
      <c r="X2290" t="s">
        <v>133</v>
      </c>
      <c r="Y2290" t="s">
        <v>1084</v>
      </c>
      <c r="Z2290">
        <v>91</v>
      </c>
      <c r="AA2290">
        <v>48</v>
      </c>
      <c r="AC2290" s="38">
        <v>1723</v>
      </c>
      <c r="AD2290">
        <v>88</v>
      </c>
      <c r="AF2290">
        <v>3</v>
      </c>
      <c r="AG2290">
        <v>123319</v>
      </c>
      <c r="AH2290">
        <v>1791</v>
      </c>
      <c r="AM2290" t="s">
        <v>133</v>
      </c>
      <c r="AN2290" t="s">
        <v>1084</v>
      </c>
      <c r="AO2290">
        <v>108</v>
      </c>
      <c r="AP2290">
        <v>53</v>
      </c>
      <c r="AR2290" s="38">
        <v>2585</v>
      </c>
      <c r="AS2290">
        <v>80</v>
      </c>
    </row>
    <row r="2291" spans="1:45" x14ac:dyDescent="0.35">
      <c r="A2291">
        <v>3</v>
      </c>
      <c r="B2291">
        <v>113024</v>
      </c>
      <c r="C2291">
        <v>1791</v>
      </c>
      <c r="D2291">
        <v>12</v>
      </c>
      <c r="E2291">
        <v>5</v>
      </c>
      <c r="F2291">
        <v>6</v>
      </c>
      <c r="H2291" t="s">
        <v>225</v>
      </c>
      <c r="I2291" t="s">
        <v>226</v>
      </c>
      <c r="J2291">
        <v>122</v>
      </c>
      <c r="K2291">
        <v>56</v>
      </c>
      <c r="M2291" s="38">
        <v>10391</v>
      </c>
      <c r="N2291">
        <v>29</v>
      </c>
      <c r="Q2291">
        <v>3</v>
      </c>
      <c r="R2291">
        <v>115453</v>
      </c>
      <c r="S2291">
        <v>1791</v>
      </c>
      <c r="T2291">
        <v>12</v>
      </c>
      <c r="U2291">
        <v>7</v>
      </c>
      <c r="V2291">
        <v>5</v>
      </c>
      <c r="X2291" t="s">
        <v>225</v>
      </c>
      <c r="Y2291" t="s">
        <v>226</v>
      </c>
      <c r="Z2291">
        <v>93</v>
      </c>
      <c r="AA2291">
        <v>49</v>
      </c>
      <c r="AC2291" s="38">
        <v>5195</v>
      </c>
      <c r="AD2291">
        <v>66</v>
      </c>
      <c r="AF2291">
        <v>3</v>
      </c>
      <c r="AG2291">
        <v>123319</v>
      </c>
      <c r="AH2291">
        <v>1791</v>
      </c>
      <c r="AM2291" t="s">
        <v>225</v>
      </c>
      <c r="AN2291" t="s">
        <v>1085</v>
      </c>
      <c r="AO2291">
        <v>103</v>
      </c>
      <c r="AP2291">
        <v>51</v>
      </c>
      <c r="AR2291" s="38">
        <v>7793</v>
      </c>
      <c r="AS2291">
        <v>50</v>
      </c>
    </row>
    <row r="2292" spans="1:45" x14ac:dyDescent="0.35">
      <c r="A2292">
        <v>3</v>
      </c>
      <c r="B2292">
        <v>113024</v>
      </c>
      <c r="C2292">
        <v>1791</v>
      </c>
      <c r="D2292">
        <v>12</v>
      </c>
      <c r="E2292">
        <v>5</v>
      </c>
      <c r="F2292">
        <v>6</v>
      </c>
      <c r="H2292" t="s">
        <v>506</v>
      </c>
      <c r="I2292" t="s">
        <v>507</v>
      </c>
      <c r="J2292">
        <v>123</v>
      </c>
      <c r="K2292">
        <v>59</v>
      </c>
      <c r="M2292" s="38">
        <v>2681</v>
      </c>
      <c r="N2292">
        <v>76</v>
      </c>
      <c r="AC2292"/>
      <c r="AR2292"/>
    </row>
    <row r="2293" spans="1:45" x14ac:dyDescent="0.35">
      <c r="A2293">
        <v>3</v>
      </c>
      <c r="B2293">
        <v>113024</v>
      </c>
      <c r="C2293">
        <v>1791</v>
      </c>
      <c r="D2293">
        <v>12</v>
      </c>
      <c r="E2293">
        <v>6</v>
      </c>
      <c r="F2293">
        <v>7</v>
      </c>
      <c r="G2293" t="s">
        <v>798</v>
      </c>
      <c r="H2293" t="s">
        <v>27</v>
      </c>
      <c r="I2293" t="s">
        <v>552</v>
      </c>
      <c r="J2293">
        <v>128</v>
      </c>
      <c r="K2293">
        <v>53</v>
      </c>
      <c r="M2293" s="38">
        <v>3897</v>
      </c>
      <c r="N2293">
        <v>19</v>
      </c>
      <c r="AC2293"/>
      <c r="AR2293"/>
    </row>
    <row r="2294" spans="1:45" x14ac:dyDescent="0.35">
      <c r="A2294">
        <v>3</v>
      </c>
      <c r="B2294">
        <v>113024</v>
      </c>
      <c r="C2294">
        <v>1791</v>
      </c>
      <c r="D2294">
        <v>12</v>
      </c>
      <c r="E2294">
        <v>6</v>
      </c>
      <c r="F2294">
        <v>7</v>
      </c>
      <c r="H2294" t="s">
        <v>27</v>
      </c>
      <c r="I2294" t="s">
        <v>380</v>
      </c>
      <c r="J2294">
        <v>129</v>
      </c>
      <c r="K2294">
        <v>60</v>
      </c>
      <c r="M2294" s="38">
        <v>2902</v>
      </c>
      <c r="N2294">
        <v>24</v>
      </c>
      <c r="Q2294">
        <v>3</v>
      </c>
      <c r="R2294">
        <v>115453</v>
      </c>
      <c r="S2294">
        <v>1791</v>
      </c>
      <c r="T2294">
        <v>12</v>
      </c>
      <c r="U2294">
        <v>6</v>
      </c>
      <c r="V2294">
        <v>5</v>
      </c>
      <c r="X2294" t="s">
        <v>27</v>
      </c>
      <c r="Y2294" t="s">
        <v>380</v>
      </c>
      <c r="Z2294">
        <v>92</v>
      </c>
      <c r="AA2294">
        <v>49</v>
      </c>
      <c r="AC2294" s="38">
        <v>1451</v>
      </c>
      <c r="AD2294">
        <v>12</v>
      </c>
      <c r="AF2294">
        <v>3</v>
      </c>
      <c r="AG2294">
        <v>123319</v>
      </c>
      <c r="AH2294">
        <v>1791</v>
      </c>
      <c r="AM2294" t="s">
        <v>27</v>
      </c>
      <c r="AN2294" t="s">
        <v>380</v>
      </c>
      <c r="AO2294">
        <v>109</v>
      </c>
      <c r="AP2294">
        <v>53</v>
      </c>
      <c r="AR2294" s="38">
        <v>2176</v>
      </c>
      <c r="AS2294">
        <v>67</v>
      </c>
    </row>
    <row r="2295" spans="1:45" x14ac:dyDescent="0.35">
      <c r="A2295">
        <v>3</v>
      </c>
      <c r="B2295">
        <v>113024</v>
      </c>
      <c r="C2295">
        <v>1791</v>
      </c>
      <c r="D2295">
        <v>12</v>
      </c>
      <c r="E2295">
        <v>6</v>
      </c>
      <c r="F2295">
        <v>7</v>
      </c>
      <c r="H2295" t="s">
        <v>179</v>
      </c>
      <c r="I2295" t="s">
        <v>694</v>
      </c>
      <c r="J2295">
        <v>133</v>
      </c>
      <c r="K2295">
        <v>62</v>
      </c>
      <c r="M2295">
        <v>95</v>
      </c>
      <c r="N2295">
        <v>52</v>
      </c>
      <c r="Q2295">
        <v>3</v>
      </c>
      <c r="R2295">
        <v>115453</v>
      </c>
      <c r="S2295">
        <v>1791</v>
      </c>
      <c r="T2295">
        <v>12</v>
      </c>
      <c r="U2295">
        <v>7</v>
      </c>
      <c r="V2295">
        <v>5</v>
      </c>
      <c r="X2295" t="s">
        <v>179</v>
      </c>
      <c r="Y2295" t="s">
        <v>694</v>
      </c>
      <c r="Z2295">
        <v>94</v>
      </c>
      <c r="AA2295">
        <v>49</v>
      </c>
      <c r="AC2295">
        <v>47</v>
      </c>
      <c r="AD2295">
        <v>78</v>
      </c>
      <c r="AF2295">
        <v>3</v>
      </c>
      <c r="AH2295">
        <v>1791</v>
      </c>
      <c r="AR2295"/>
    </row>
    <row r="2296" spans="1:45" x14ac:dyDescent="0.35">
      <c r="A2296">
        <v>3</v>
      </c>
      <c r="B2296">
        <v>113024</v>
      </c>
      <c r="C2296">
        <v>1791</v>
      </c>
      <c r="D2296">
        <v>12</v>
      </c>
      <c r="E2296">
        <v>7</v>
      </c>
      <c r="F2296">
        <v>7</v>
      </c>
      <c r="H2296" t="s">
        <v>1086</v>
      </c>
      <c r="I2296" t="s">
        <v>98</v>
      </c>
      <c r="J2296">
        <v>135</v>
      </c>
      <c r="K2296">
        <v>62</v>
      </c>
      <c r="M2296" s="38">
        <v>4466</v>
      </c>
      <c r="N2296">
        <v>86</v>
      </c>
      <c r="Q2296">
        <v>3</v>
      </c>
      <c r="R2296">
        <v>115453</v>
      </c>
      <c r="S2296">
        <v>1791</v>
      </c>
      <c r="T2296">
        <v>12</v>
      </c>
      <c r="U2296">
        <v>7</v>
      </c>
      <c r="V2296">
        <v>5</v>
      </c>
      <c r="X2296" t="s">
        <v>1086</v>
      </c>
      <c r="Y2296" t="s">
        <v>98</v>
      </c>
      <c r="Z2296">
        <v>95</v>
      </c>
      <c r="AA2296">
        <v>50</v>
      </c>
      <c r="AC2296" s="38">
        <v>2233</v>
      </c>
      <c r="AD2296">
        <v>43</v>
      </c>
      <c r="AF2296">
        <v>3</v>
      </c>
      <c r="AG2296">
        <v>123323</v>
      </c>
      <c r="AH2296">
        <v>1791</v>
      </c>
      <c r="AM2296" t="s">
        <v>1086</v>
      </c>
      <c r="AN2296" t="s">
        <v>98</v>
      </c>
      <c r="AO2296">
        <v>57</v>
      </c>
      <c r="AP2296">
        <v>53</v>
      </c>
      <c r="AR2296" s="38">
        <v>3350</v>
      </c>
      <c r="AS2296">
        <v>15</v>
      </c>
    </row>
    <row r="2297" spans="1:45" x14ac:dyDescent="0.35">
      <c r="A2297">
        <v>3</v>
      </c>
      <c r="B2297">
        <v>113030</v>
      </c>
      <c r="C2297">
        <v>1791</v>
      </c>
      <c r="D2297">
        <v>12</v>
      </c>
      <c r="E2297">
        <v>7</v>
      </c>
      <c r="F2297">
        <v>7</v>
      </c>
      <c r="H2297" t="s">
        <v>102</v>
      </c>
      <c r="I2297" t="s">
        <v>103</v>
      </c>
      <c r="J2297">
        <v>136</v>
      </c>
      <c r="K2297">
        <v>64</v>
      </c>
      <c r="M2297" s="38">
        <v>6080</v>
      </c>
      <c r="N2297">
        <v>10</v>
      </c>
      <c r="Q2297">
        <v>3</v>
      </c>
      <c r="R2297">
        <v>115453</v>
      </c>
      <c r="S2297">
        <v>1791</v>
      </c>
      <c r="T2297">
        <v>12</v>
      </c>
      <c r="U2297">
        <v>7</v>
      </c>
      <c r="V2297">
        <v>5</v>
      </c>
      <c r="X2297" t="s">
        <v>102</v>
      </c>
      <c r="Y2297" t="s">
        <v>1087</v>
      </c>
      <c r="Z2297">
        <v>96</v>
      </c>
      <c r="AA2297">
        <v>50</v>
      </c>
      <c r="AC2297" s="38">
        <v>3040</v>
      </c>
      <c r="AD2297">
        <v>7</v>
      </c>
      <c r="AF2297">
        <v>3</v>
      </c>
      <c r="AG2297">
        <v>123319</v>
      </c>
      <c r="AH2297">
        <v>1791</v>
      </c>
      <c r="AM2297" t="s">
        <v>102</v>
      </c>
      <c r="AN2297" t="s">
        <v>103</v>
      </c>
      <c r="AO2297">
        <v>112</v>
      </c>
      <c r="AP2297">
        <v>55</v>
      </c>
      <c r="AR2297" s="38">
        <v>4560</v>
      </c>
      <c r="AS2297">
        <v>8</v>
      </c>
    </row>
    <row r="2298" spans="1:45" x14ac:dyDescent="0.35">
      <c r="A2298">
        <v>3</v>
      </c>
      <c r="B2298">
        <v>113030</v>
      </c>
      <c r="C2298">
        <v>1791</v>
      </c>
      <c r="D2298">
        <v>12</v>
      </c>
      <c r="E2298">
        <v>7</v>
      </c>
      <c r="F2298">
        <v>7</v>
      </c>
      <c r="H2298" t="s">
        <v>497</v>
      </c>
      <c r="I2298" t="s">
        <v>1015</v>
      </c>
      <c r="J2298">
        <v>137</v>
      </c>
      <c r="K2298">
        <v>64</v>
      </c>
      <c r="M2298">
        <v>281</v>
      </c>
      <c r="N2298">
        <v>30</v>
      </c>
      <c r="Q2298">
        <v>3</v>
      </c>
      <c r="R2298">
        <v>115500</v>
      </c>
      <c r="S2298">
        <v>1791</v>
      </c>
      <c r="T2298">
        <v>12</v>
      </c>
      <c r="U2298">
        <v>8</v>
      </c>
      <c r="V2298">
        <v>5</v>
      </c>
      <c r="X2298" t="s">
        <v>497</v>
      </c>
      <c r="Y2298" t="s">
        <v>1015</v>
      </c>
      <c r="Z2298">
        <v>97</v>
      </c>
      <c r="AA2298">
        <v>51</v>
      </c>
      <c r="AC2298">
        <v>140</v>
      </c>
      <c r="AD2298">
        <v>65</v>
      </c>
      <c r="AF2298">
        <v>3</v>
      </c>
      <c r="AG2298">
        <v>123323</v>
      </c>
      <c r="AH2298">
        <v>1791</v>
      </c>
      <c r="AM2298" t="s">
        <v>497</v>
      </c>
      <c r="AN2298" t="s">
        <v>1015</v>
      </c>
      <c r="AO2298">
        <v>119</v>
      </c>
      <c r="AP2298">
        <v>58</v>
      </c>
      <c r="AR2298">
        <v>210</v>
      </c>
      <c r="AS2298">
        <v>97</v>
      </c>
    </row>
    <row r="2299" spans="1:45" x14ac:dyDescent="0.35">
      <c r="A2299">
        <v>3</v>
      </c>
      <c r="B2299">
        <v>113030</v>
      </c>
      <c r="C2299">
        <v>1791</v>
      </c>
      <c r="D2299">
        <v>12</v>
      </c>
      <c r="E2299">
        <v>8</v>
      </c>
      <c r="F2299">
        <v>7</v>
      </c>
      <c r="H2299" t="s">
        <v>1088</v>
      </c>
      <c r="J2299">
        <v>140</v>
      </c>
      <c r="K2299">
        <v>63</v>
      </c>
      <c r="M2299" s="38">
        <v>3957</v>
      </c>
      <c r="N2299">
        <v>38</v>
      </c>
      <c r="Q2299">
        <v>3</v>
      </c>
      <c r="R2299">
        <v>115500</v>
      </c>
      <c r="S2299">
        <v>1791</v>
      </c>
      <c r="T2299">
        <v>12</v>
      </c>
      <c r="U2299">
        <v>8</v>
      </c>
      <c r="V2299">
        <v>5</v>
      </c>
      <c r="X2299" t="s">
        <v>1088</v>
      </c>
      <c r="Z2299">
        <v>98</v>
      </c>
      <c r="AA2299">
        <v>51</v>
      </c>
      <c r="AC2299" s="38">
        <v>1978</v>
      </c>
      <c r="AD2299">
        <v>70</v>
      </c>
      <c r="AF2299">
        <v>3</v>
      </c>
      <c r="AG2299">
        <v>123323</v>
      </c>
      <c r="AH2299">
        <v>1791</v>
      </c>
      <c r="AM2299" t="s">
        <v>1088</v>
      </c>
      <c r="AO2299">
        <v>120</v>
      </c>
      <c r="AP2299">
        <v>58</v>
      </c>
      <c r="AR2299" s="38">
        <v>2968</v>
      </c>
      <c r="AS2299">
        <v>4</v>
      </c>
    </row>
    <row r="2300" spans="1:45" x14ac:dyDescent="0.35">
      <c r="A2300">
        <v>4</v>
      </c>
      <c r="B2300">
        <v>113053</v>
      </c>
      <c r="C2300">
        <v>1791</v>
      </c>
      <c r="D2300">
        <v>12</v>
      </c>
      <c r="E2300">
        <v>15</v>
      </c>
      <c r="F2300">
        <v>12</v>
      </c>
      <c r="H2300" t="s">
        <v>27</v>
      </c>
      <c r="I2300" t="s">
        <v>617</v>
      </c>
      <c r="J2300">
        <v>247</v>
      </c>
      <c r="K2300">
        <v>84</v>
      </c>
      <c r="M2300">
        <v>235</v>
      </c>
      <c r="N2300">
        <v>85</v>
      </c>
      <c r="AC2300"/>
      <c r="AF2300">
        <v>3</v>
      </c>
      <c r="AG2300">
        <v>123323</v>
      </c>
      <c r="AH2300">
        <v>1791</v>
      </c>
      <c r="AM2300" t="s">
        <v>27</v>
      </c>
      <c r="AN2300" t="s">
        <v>617</v>
      </c>
      <c r="AO2300">
        <v>134</v>
      </c>
      <c r="AP2300">
        <v>61</v>
      </c>
      <c r="AR2300">
        <v>176</v>
      </c>
      <c r="AS2300">
        <v>89</v>
      </c>
    </row>
    <row r="2301" spans="1:45" x14ac:dyDescent="0.35">
      <c r="A2301">
        <v>3</v>
      </c>
      <c r="B2301">
        <v>113030</v>
      </c>
      <c r="C2301">
        <v>1791</v>
      </c>
      <c r="D2301">
        <v>12</v>
      </c>
      <c r="E2301">
        <v>9</v>
      </c>
      <c r="F2301">
        <v>8</v>
      </c>
      <c r="H2301" t="s">
        <v>43</v>
      </c>
      <c r="I2301" t="s">
        <v>171</v>
      </c>
      <c r="J2301">
        <v>152</v>
      </c>
      <c r="K2301">
        <v>67</v>
      </c>
      <c r="M2301">
        <v>679</v>
      </c>
      <c r="N2301">
        <v>22</v>
      </c>
      <c r="Q2301">
        <v>3</v>
      </c>
      <c r="R2301">
        <v>115500</v>
      </c>
      <c r="S2301">
        <v>1791</v>
      </c>
      <c r="T2301">
        <v>12</v>
      </c>
      <c r="U2301">
        <v>9</v>
      </c>
      <c r="V2301">
        <v>5</v>
      </c>
      <c r="X2301" t="s">
        <v>43</v>
      </c>
      <c r="Y2301" t="s">
        <v>171</v>
      </c>
      <c r="Z2301">
        <v>99</v>
      </c>
      <c r="AA2301">
        <v>51</v>
      </c>
      <c r="AC2301">
        <v>339</v>
      </c>
      <c r="AD2301">
        <v>61</v>
      </c>
      <c r="AF2301">
        <v>3</v>
      </c>
      <c r="AG2301">
        <v>123323</v>
      </c>
      <c r="AH2301">
        <v>1791</v>
      </c>
      <c r="AM2301" t="s">
        <v>43</v>
      </c>
      <c r="AN2301" t="s">
        <v>171</v>
      </c>
      <c r="AO2301">
        <v>124</v>
      </c>
      <c r="AP2301">
        <v>60</v>
      </c>
      <c r="AR2301">
        <v>509</v>
      </c>
      <c r="AS2301">
        <v>41</v>
      </c>
    </row>
    <row r="2302" spans="1:45" x14ac:dyDescent="0.35">
      <c r="A2302">
        <v>3</v>
      </c>
      <c r="B2302">
        <v>113030</v>
      </c>
      <c r="C2302">
        <v>1791</v>
      </c>
      <c r="D2302">
        <v>12</v>
      </c>
      <c r="E2302">
        <v>12</v>
      </c>
      <c r="F2302">
        <v>8</v>
      </c>
      <c r="H2302" t="s">
        <v>27</v>
      </c>
      <c r="I2302" t="s">
        <v>370</v>
      </c>
      <c r="J2302">
        <v>165</v>
      </c>
      <c r="K2302">
        <v>64</v>
      </c>
      <c r="M2302">
        <v>834</v>
      </c>
      <c r="N2302">
        <v>46</v>
      </c>
      <c r="Q2302">
        <v>3</v>
      </c>
      <c r="R2302">
        <v>115500</v>
      </c>
      <c r="S2302">
        <v>1791</v>
      </c>
      <c r="T2302">
        <v>12</v>
      </c>
      <c r="U2302">
        <v>11</v>
      </c>
      <c r="V2302">
        <v>5</v>
      </c>
      <c r="X2302" t="s">
        <v>27</v>
      </c>
      <c r="Y2302" t="s">
        <v>370</v>
      </c>
      <c r="Z2302">
        <v>105</v>
      </c>
      <c r="AA2302">
        <v>51</v>
      </c>
      <c r="AC2302">
        <v>417</v>
      </c>
      <c r="AD2302">
        <v>24</v>
      </c>
      <c r="AF2302">
        <v>3</v>
      </c>
      <c r="AG2302">
        <v>123323</v>
      </c>
      <c r="AH2302">
        <v>1791</v>
      </c>
      <c r="AM2302" t="s">
        <v>27</v>
      </c>
      <c r="AN2302" t="s">
        <v>1089</v>
      </c>
      <c r="AO2302">
        <v>135</v>
      </c>
      <c r="AP2302">
        <v>62</v>
      </c>
      <c r="AR2302">
        <v>625</v>
      </c>
      <c r="AS2302">
        <v>84</v>
      </c>
    </row>
    <row r="2303" spans="1:45" x14ac:dyDescent="0.35">
      <c r="A2303">
        <v>3</v>
      </c>
      <c r="B2303">
        <v>113030</v>
      </c>
      <c r="C2303">
        <v>1791</v>
      </c>
      <c r="D2303">
        <v>12</v>
      </c>
      <c r="E2303">
        <v>12</v>
      </c>
      <c r="F2303">
        <v>8</v>
      </c>
      <c r="H2303" t="s">
        <v>85</v>
      </c>
      <c r="I2303" t="s">
        <v>1090</v>
      </c>
      <c r="J2303">
        <v>166</v>
      </c>
      <c r="K2303">
        <v>70</v>
      </c>
      <c r="M2303" s="38">
        <v>1520</v>
      </c>
      <c r="N2303">
        <v>36</v>
      </c>
      <c r="Q2303">
        <v>3</v>
      </c>
      <c r="R2303">
        <v>115500</v>
      </c>
      <c r="S2303">
        <v>1791</v>
      </c>
      <c r="T2303">
        <v>12</v>
      </c>
      <c r="U2303">
        <v>11</v>
      </c>
      <c r="V2303">
        <v>5</v>
      </c>
      <c r="X2303" t="s">
        <v>85</v>
      </c>
      <c r="Y2303" t="s">
        <v>1090</v>
      </c>
      <c r="Z2303">
        <v>106</v>
      </c>
      <c r="AA2303">
        <v>52</v>
      </c>
      <c r="AC2303">
        <v>760</v>
      </c>
      <c r="AD2303">
        <v>18</v>
      </c>
      <c r="AF2303">
        <v>3</v>
      </c>
      <c r="AG2303">
        <v>123323</v>
      </c>
      <c r="AH2303">
        <v>1791</v>
      </c>
      <c r="AM2303" t="s">
        <v>85</v>
      </c>
      <c r="AN2303" t="s">
        <v>1091</v>
      </c>
      <c r="AO2303">
        <v>136</v>
      </c>
      <c r="AP2303">
        <v>62</v>
      </c>
      <c r="AR2303" s="38">
        <v>1140</v>
      </c>
      <c r="AS2303">
        <v>27</v>
      </c>
    </row>
    <row r="2304" spans="1:45" x14ac:dyDescent="0.35">
      <c r="A2304">
        <v>3</v>
      </c>
      <c r="B2304">
        <v>113030</v>
      </c>
      <c r="C2304">
        <v>1791</v>
      </c>
      <c r="D2304">
        <v>12</v>
      </c>
      <c r="E2304">
        <v>12</v>
      </c>
      <c r="F2304">
        <v>9</v>
      </c>
      <c r="H2304" t="s">
        <v>36</v>
      </c>
      <c r="I2304" t="s">
        <v>44</v>
      </c>
      <c r="J2304">
        <v>167</v>
      </c>
      <c r="K2304">
        <v>52</v>
      </c>
      <c r="M2304" s="38">
        <v>3347</v>
      </c>
      <c r="N2304">
        <v>66</v>
      </c>
      <c r="Q2304">
        <v>3</v>
      </c>
      <c r="R2304">
        <v>115500</v>
      </c>
      <c r="S2304">
        <v>1791</v>
      </c>
      <c r="T2304">
        <v>12</v>
      </c>
      <c r="U2304">
        <v>11</v>
      </c>
      <c r="V2304">
        <v>5</v>
      </c>
      <c r="X2304" t="s">
        <v>36</v>
      </c>
      <c r="Y2304" t="s">
        <v>44</v>
      </c>
      <c r="Z2304">
        <v>107</v>
      </c>
      <c r="AA2304">
        <v>53</v>
      </c>
      <c r="AC2304" s="38">
        <v>1673</v>
      </c>
      <c r="AD2304">
        <v>83</v>
      </c>
      <c r="AF2304">
        <v>3</v>
      </c>
      <c r="AG2304">
        <v>123323</v>
      </c>
      <c r="AH2304">
        <v>1791</v>
      </c>
      <c r="AM2304" t="s">
        <v>36</v>
      </c>
      <c r="AN2304" t="s">
        <v>44</v>
      </c>
      <c r="AO2304">
        <v>137</v>
      </c>
      <c r="AP2304">
        <v>63</v>
      </c>
      <c r="AR2304" s="38">
        <v>2510</v>
      </c>
      <c r="AS2304">
        <v>74</v>
      </c>
    </row>
    <row r="2305" spans="1:46" x14ac:dyDescent="0.35">
      <c r="A2305">
        <v>3</v>
      </c>
      <c r="B2305">
        <v>113030</v>
      </c>
      <c r="C2305">
        <v>1791</v>
      </c>
      <c r="D2305">
        <v>12</v>
      </c>
      <c r="E2305">
        <v>12</v>
      </c>
      <c r="F2305">
        <v>9</v>
      </c>
      <c r="H2305" t="s">
        <v>153</v>
      </c>
      <c r="J2305">
        <v>168</v>
      </c>
      <c r="K2305">
        <v>74</v>
      </c>
      <c r="M2305" s="38">
        <v>1603</v>
      </c>
      <c r="N2305">
        <v>42</v>
      </c>
      <c r="Q2305">
        <v>3</v>
      </c>
      <c r="R2305">
        <v>115500</v>
      </c>
      <c r="S2305">
        <v>1791</v>
      </c>
      <c r="T2305">
        <v>12</v>
      </c>
      <c r="U2305">
        <v>11</v>
      </c>
      <c r="V2305">
        <v>5</v>
      </c>
      <c r="X2305" t="s">
        <v>153</v>
      </c>
      <c r="Z2305">
        <v>109</v>
      </c>
      <c r="AA2305">
        <v>54</v>
      </c>
      <c r="AC2305">
        <v>801</v>
      </c>
      <c r="AD2305">
        <v>73</v>
      </c>
      <c r="AF2305">
        <v>3</v>
      </c>
      <c r="AG2305">
        <v>123323</v>
      </c>
      <c r="AH2305">
        <v>1791</v>
      </c>
      <c r="AM2305" t="s">
        <v>153</v>
      </c>
      <c r="AO2305">
        <v>139</v>
      </c>
      <c r="AP2305">
        <v>42</v>
      </c>
      <c r="AR2305" s="38">
        <v>1202</v>
      </c>
      <c r="AS2305">
        <v>57</v>
      </c>
    </row>
    <row r="2306" spans="1:46" x14ac:dyDescent="0.35">
      <c r="A2306">
        <v>3</v>
      </c>
      <c r="B2306">
        <v>113030</v>
      </c>
      <c r="C2306">
        <v>1791</v>
      </c>
      <c r="D2306">
        <v>12</v>
      </c>
      <c r="E2306">
        <v>12</v>
      </c>
      <c r="F2306">
        <v>9</v>
      </c>
      <c r="H2306" t="s">
        <v>93</v>
      </c>
      <c r="I2306" t="s">
        <v>94</v>
      </c>
      <c r="J2306">
        <v>169</v>
      </c>
      <c r="K2306">
        <v>76</v>
      </c>
      <c r="M2306" s="38">
        <v>6581</v>
      </c>
      <c r="N2306">
        <v>16</v>
      </c>
      <c r="Q2306">
        <v>3</v>
      </c>
      <c r="R2306">
        <v>115500</v>
      </c>
      <c r="S2306">
        <v>1791</v>
      </c>
      <c r="T2306">
        <v>12</v>
      </c>
      <c r="U2306">
        <v>11</v>
      </c>
      <c r="V2306">
        <v>5</v>
      </c>
      <c r="X2306" t="s">
        <v>93</v>
      </c>
      <c r="Y2306" t="s">
        <v>94</v>
      </c>
      <c r="Z2306">
        <v>108</v>
      </c>
      <c r="AA2306">
        <v>54</v>
      </c>
      <c r="AC2306" s="38">
        <v>3290</v>
      </c>
      <c r="AD2306">
        <v>59</v>
      </c>
      <c r="AF2306">
        <v>3</v>
      </c>
      <c r="AG2306">
        <v>123323</v>
      </c>
      <c r="AH2306">
        <v>1791</v>
      </c>
      <c r="AM2306" t="s">
        <v>93</v>
      </c>
      <c r="AN2306" t="s">
        <v>94</v>
      </c>
      <c r="AO2306">
        <v>138</v>
      </c>
      <c r="AP2306">
        <v>62</v>
      </c>
      <c r="AR2306" s="38">
        <v>4935</v>
      </c>
      <c r="AS2306">
        <v>87</v>
      </c>
    </row>
    <row r="2307" spans="1:46" x14ac:dyDescent="0.35">
      <c r="A2307">
        <v>3</v>
      </c>
      <c r="B2307">
        <v>113030</v>
      </c>
      <c r="C2307">
        <v>1791</v>
      </c>
      <c r="D2307">
        <v>12</v>
      </c>
      <c r="E2307">
        <v>12</v>
      </c>
      <c r="F2307">
        <v>9</v>
      </c>
      <c r="H2307" t="s">
        <v>35</v>
      </c>
      <c r="I2307" t="s">
        <v>532</v>
      </c>
      <c r="J2307">
        <v>172</v>
      </c>
      <c r="K2307">
        <v>72</v>
      </c>
      <c r="M2307">
        <v>291</v>
      </c>
      <c r="N2307">
        <v>24</v>
      </c>
      <c r="Q2307">
        <v>3</v>
      </c>
      <c r="R2307">
        <v>115500</v>
      </c>
      <c r="S2307">
        <v>1791</v>
      </c>
      <c r="T2307">
        <v>12</v>
      </c>
      <c r="U2307">
        <v>11</v>
      </c>
      <c r="V2307">
        <v>5</v>
      </c>
      <c r="X2307" t="s">
        <v>35</v>
      </c>
      <c r="Y2307" t="s">
        <v>532</v>
      </c>
      <c r="Z2307">
        <v>110</v>
      </c>
      <c r="AA2307">
        <v>55</v>
      </c>
      <c r="AC2307">
        <v>145</v>
      </c>
      <c r="AD2307">
        <v>64</v>
      </c>
      <c r="AF2307">
        <v>3</v>
      </c>
      <c r="AG2307">
        <v>123323</v>
      </c>
      <c r="AH2307">
        <v>1791</v>
      </c>
      <c r="AM2307" t="s">
        <v>35</v>
      </c>
      <c r="AN2307" t="s">
        <v>1092</v>
      </c>
      <c r="AO2307">
        <v>141</v>
      </c>
      <c r="AP2307">
        <v>64</v>
      </c>
      <c r="AR2307">
        <v>218</v>
      </c>
      <c r="AS2307">
        <v>44</v>
      </c>
    </row>
    <row r="2308" spans="1:46" x14ac:dyDescent="0.35">
      <c r="A2308">
        <v>3</v>
      </c>
      <c r="B2308">
        <v>113030</v>
      </c>
      <c r="C2308">
        <v>1791</v>
      </c>
      <c r="D2308">
        <v>12</v>
      </c>
      <c r="E2308">
        <v>13</v>
      </c>
      <c r="F2308">
        <v>9</v>
      </c>
      <c r="H2308" t="s">
        <v>104</v>
      </c>
      <c r="I2308" t="s">
        <v>435</v>
      </c>
      <c r="J2308">
        <v>173</v>
      </c>
      <c r="K2308">
        <v>74</v>
      </c>
      <c r="M2308" s="38">
        <v>1180</v>
      </c>
      <c r="N2308">
        <v>20</v>
      </c>
      <c r="Q2308">
        <v>3</v>
      </c>
      <c r="R2308">
        <v>115500</v>
      </c>
      <c r="S2308">
        <v>1791</v>
      </c>
      <c r="T2308">
        <v>12</v>
      </c>
      <c r="U2308">
        <v>13</v>
      </c>
      <c r="V2308">
        <v>6</v>
      </c>
      <c r="X2308" t="s">
        <v>104</v>
      </c>
      <c r="Y2308" t="s">
        <v>435</v>
      </c>
      <c r="Z2308">
        <v>111</v>
      </c>
      <c r="AA2308">
        <v>55</v>
      </c>
      <c r="AC2308">
        <v>590</v>
      </c>
      <c r="AD2308">
        <v>12</v>
      </c>
      <c r="AF2308">
        <v>3</v>
      </c>
      <c r="AG2308">
        <v>123323</v>
      </c>
      <c r="AH2308">
        <v>1791</v>
      </c>
      <c r="AM2308" t="s">
        <v>104</v>
      </c>
      <c r="AN2308" t="s">
        <v>435</v>
      </c>
      <c r="AO2308">
        <v>142</v>
      </c>
      <c r="AP2308">
        <v>64</v>
      </c>
      <c r="AR2308">
        <v>885</v>
      </c>
      <c r="AS2308">
        <v>15</v>
      </c>
    </row>
    <row r="2309" spans="1:46" x14ac:dyDescent="0.35">
      <c r="A2309">
        <v>3</v>
      </c>
      <c r="B2309">
        <v>113030</v>
      </c>
      <c r="C2309">
        <v>1791</v>
      </c>
      <c r="D2309">
        <v>12</v>
      </c>
      <c r="E2309">
        <v>13</v>
      </c>
      <c r="F2309">
        <v>9</v>
      </c>
      <c r="H2309" t="s">
        <v>317</v>
      </c>
      <c r="I2309" t="s">
        <v>156</v>
      </c>
      <c r="J2309">
        <v>174</v>
      </c>
      <c r="K2309">
        <v>46</v>
      </c>
      <c r="M2309" s="38">
        <v>1727</v>
      </c>
      <c r="N2309">
        <v>82</v>
      </c>
      <c r="Q2309">
        <v>3</v>
      </c>
      <c r="R2309">
        <v>115500</v>
      </c>
      <c r="S2309">
        <v>1791</v>
      </c>
      <c r="T2309">
        <v>12</v>
      </c>
      <c r="U2309">
        <v>13</v>
      </c>
      <c r="V2309">
        <v>6</v>
      </c>
      <c r="X2309" t="s">
        <v>317</v>
      </c>
      <c r="Y2309" t="s">
        <v>156</v>
      </c>
      <c r="Z2309">
        <v>112</v>
      </c>
      <c r="AA2309">
        <v>56</v>
      </c>
      <c r="AC2309">
        <v>863</v>
      </c>
      <c r="AD2309">
        <v>92</v>
      </c>
      <c r="AF2309">
        <v>3</v>
      </c>
      <c r="AG2309">
        <v>123323</v>
      </c>
      <c r="AH2309">
        <v>1791</v>
      </c>
      <c r="AM2309" t="s">
        <v>317</v>
      </c>
      <c r="AN2309" t="s">
        <v>156</v>
      </c>
      <c r="AO2309">
        <v>143</v>
      </c>
      <c r="AP2309">
        <v>65</v>
      </c>
      <c r="AR2309" s="38">
        <v>1295</v>
      </c>
      <c r="AS2309">
        <v>87</v>
      </c>
    </row>
    <row r="2310" spans="1:46" x14ac:dyDescent="0.35">
      <c r="A2310">
        <v>3</v>
      </c>
      <c r="B2310">
        <v>113030</v>
      </c>
      <c r="C2310">
        <v>1791</v>
      </c>
      <c r="D2310">
        <v>12</v>
      </c>
      <c r="E2310">
        <v>13</v>
      </c>
      <c r="F2310">
        <v>9</v>
      </c>
      <c r="H2310" t="s">
        <v>42</v>
      </c>
      <c r="I2310" t="s">
        <v>45</v>
      </c>
      <c r="J2310">
        <v>175</v>
      </c>
      <c r="K2310">
        <v>72</v>
      </c>
      <c r="M2310" s="38">
        <v>2900</v>
      </c>
      <c r="N2310">
        <v>60</v>
      </c>
      <c r="Q2310">
        <v>3</v>
      </c>
      <c r="R2310">
        <v>115500</v>
      </c>
      <c r="S2310">
        <v>1791</v>
      </c>
      <c r="T2310">
        <v>12</v>
      </c>
      <c r="U2310">
        <v>13</v>
      </c>
      <c r="V2310">
        <v>6</v>
      </c>
      <c r="X2310" t="s">
        <v>42</v>
      </c>
      <c r="Y2310" t="s">
        <v>45</v>
      </c>
      <c r="Z2310">
        <v>113</v>
      </c>
      <c r="AA2310">
        <v>24</v>
      </c>
      <c r="AC2310" s="38">
        <v>1450</v>
      </c>
      <c r="AD2310">
        <v>30</v>
      </c>
      <c r="AF2310">
        <v>3</v>
      </c>
      <c r="AG2310">
        <v>123323</v>
      </c>
      <c r="AH2310">
        <v>1791</v>
      </c>
      <c r="AM2310" t="s">
        <v>42</v>
      </c>
      <c r="AN2310" t="s">
        <v>45</v>
      </c>
      <c r="AO2310">
        <v>144</v>
      </c>
      <c r="AP2310">
        <v>65</v>
      </c>
      <c r="AR2310" s="38">
        <v>2175</v>
      </c>
      <c r="AS2310">
        <v>44</v>
      </c>
    </row>
    <row r="2311" spans="1:46" x14ac:dyDescent="0.35">
      <c r="A2311">
        <v>3</v>
      </c>
      <c r="B2311">
        <v>113030</v>
      </c>
      <c r="C2311">
        <v>1791</v>
      </c>
      <c r="D2311">
        <v>12</v>
      </c>
      <c r="E2311">
        <v>13</v>
      </c>
      <c r="F2311">
        <v>9</v>
      </c>
      <c r="H2311" t="s">
        <v>1081</v>
      </c>
      <c r="I2311" t="s">
        <v>263</v>
      </c>
      <c r="J2311">
        <v>180</v>
      </c>
      <c r="K2311">
        <v>55</v>
      </c>
      <c r="M2311">
        <v>70</v>
      </c>
      <c r="N2311">
        <v>2</v>
      </c>
      <c r="Q2311">
        <v>3</v>
      </c>
      <c r="R2311">
        <v>115500</v>
      </c>
      <c r="S2311">
        <v>1791</v>
      </c>
      <c r="T2311">
        <v>12</v>
      </c>
      <c r="U2311">
        <v>13</v>
      </c>
      <c r="V2311">
        <v>6</v>
      </c>
      <c r="X2311" t="s">
        <v>1081</v>
      </c>
      <c r="Y2311" t="s">
        <v>263</v>
      </c>
      <c r="Z2311">
        <v>114</v>
      </c>
      <c r="AA2311">
        <v>47</v>
      </c>
      <c r="AC2311">
        <v>35</v>
      </c>
      <c r="AD2311">
        <v>2</v>
      </c>
      <c r="AF2311">
        <v>3</v>
      </c>
      <c r="AG2311">
        <v>123323</v>
      </c>
      <c r="AH2311">
        <v>1791</v>
      </c>
      <c r="AM2311" t="s">
        <v>1081</v>
      </c>
      <c r="AN2311" t="s">
        <v>263</v>
      </c>
      <c r="AO2311">
        <v>145</v>
      </c>
      <c r="AP2311">
        <v>50</v>
      </c>
      <c r="AR2311">
        <v>52</v>
      </c>
      <c r="AS2311">
        <v>51</v>
      </c>
      <c r="AT2311" s="22">
        <f>SUM(AR$14:AR2338)+SUM(AS$14:AS2338)/100-AT$321</f>
        <v>5120068.51</v>
      </c>
    </row>
    <row r="2312" spans="1:46" x14ac:dyDescent="0.35">
      <c r="A2312">
        <v>3</v>
      </c>
      <c r="B2312">
        <v>113030</v>
      </c>
      <c r="C2312">
        <v>1791</v>
      </c>
      <c r="D2312">
        <v>12</v>
      </c>
      <c r="E2312">
        <v>13</v>
      </c>
      <c r="F2312">
        <v>9</v>
      </c>
      <c r="H2312" t="s">
        <v>35</v>
      </c>
      <c r="I2312" t="s">
        <v>346</v>
      </c>
      <c r="J2312">
        <v>187</v>
      </c>
      <c r="K2312">
        <v>71</v>
      </c>
      <c r="M2312" s="38">
        <v>4896</v>
      </c>
      <c r="N2312">
        <v>97</v>
      </c>
      <c r="Q2312">
        <v>4</v>
      </c>
      <c r="R2312">
        <v>115514</v>
      </c>
      <c r="S2312">
        <v>1791</v>
      </c>
      <c r="T2312">
        <v>12</v>
      </c>
      <c r="U2312">
        <v>13</v>
      </c>
      <c r="V2312">
        <v>6</v>
      </c>
      <c r="X2312" t="s">
        <v>35</v>
      </c>
      <c r="Y2312" t="s">
        <v>346</v>
      </c>
      <c r="Z2312">
        <v>120</v>
      </c>
      <c r="AA2312">
        <v>58</v>
      </c>
      <c r="AC2312" s="38">
        <v>2448</v>
      </c>
      <c r="AD2312">
        <v>48</v>
      </c>
      <c r="AF2312">
        <v>4</v>
      </c>
      <c r="AG2312">
        <v>123337</v>
      </c>
      <c r="AH2312">
        <v>1791</v>
      </c>
      <c r="AI2312">
        <v>12</v>
      </c>
      <c r="AJ2312">
        <v>13</v>
      </c>
      <c r="AK2312">
        <v>7</v>
      </c>
      <c r="AM2312" t="s">
        <v>35</v>
      </c>
      <c r="AN2312" t="s">
        <v>346</v>
      </c>
      <c r="AO2312">
        <v>151</v>
      </c>
      <c r="AP2312">
        <v>67</v>
      </c>
      <c r="AR2312" s="38">
        <v>3672</v>
      </c>
      <c r="AS2312">
        <v>72</v>
      </c>
    </row>
    <row r="2313" spans="1:46" x14ac:dyDescent="0.35">
      <c r="A2313">
        <v>4</v>
      </c>
      <c r="B2313">
        <v>113053</v>
      </c>
      <c r="C2313">
        <v>1791</v>
      </c>
      <c r="D2313">
        <v>12</v>
      </c>
      <c r="E2313">
        <v>13</v>
      </c>
      <c r="F2313">
        <v>9</v>
      </c>
      <c r="H2313" t="s">
        <v>104</v>
      </c>
      <c r="I2313" t="s">
        <v>105</v>
      </c>
      <c r="J2313">
        <v>188</v>
      </c>
      <c r="K2313">
        <v>50</v>
      </c>
      <c r="M2313" s="38">
        <v>3823</v>
      </c>
      <c r="N2313">
        <v>20</v>
      </c>
      <c r="Q2313">
        <v>3</v>
      </c>
      <c r="R2313">
        <v>115500</v>
      </c>
      <c r="S2313">
        <v>1791</v>
      </c>
      <c r="T2313">
        <v>12</v>
      </c>
      <c r="U2313">
        <v>13</v>
      </c>
      <c r="V2313">
        <v>6</v>
      </c>
      <c r="X2313" t="s">
        <v>104</v>
      </c>
      <c r="Y2313" t="s">
        <v>105</v>
      </c>
      <c r="Z2313">
        <v>115</v>
      </c>
      <c r="AA2313">
        <v>56</v>
      </c>
      <c r="AC2313" s="38">
        <v>1911</v>
      </c>
      <c r="AD2313">
        <v>62</v>
      </c>
      <c r="AF2313">
        <v>3</v>
      </c>
      <c r="AG2313">
        <v>123323</v>
      </c>
      <c r="AH2313">
        <v>1791</v>
      </c>
      <c r="AM2313" t="s">
        <v>104</v>
      </c>
      <c r="AN2313" t="s">
        <v>105</v>
      </c>
      <c r="AO2313">
        <v>146</v>
      </c>
      <c r="AP2313">
        <v>66</v>
      </c>
      <c r="AR2313" s="38">
        <v>2867</v>
      </c>
      <c r="AS2313">
        <v>40</v>
      </c>
    </row>
    <row r="2314" spans="1:46" x14ac:dyDescent="0.35">
      <c r="A2314">
        <v>4</v>
      </c>
      <c r="B2314">
        <v>113053</v>
      </c>
      <c r="C2314">
        <v>1791</v>
      </c>
      <c r="D2314">
        <v>12</v>
      </c>
      <c r="E2314">
        <v>13</v>
      </c>
      <c r="F2314">
        <v>9</v>
      </c>
      <c r="H2314" t="s">
        <v>133</v>
      </c>
      <c r="I2314" t="s">
        <v>1093</v>
      </c>
      <c r="J2314">
        <v>189</v>
      </c>
      <c r="K2314">
        <v>72</v>
      </c>
      <c r="M2314" s="38">
        <v>1664</v>
      </c>
      <c r="N2314">
        <v>4</v>
      </c>
      <c r="Q2314">
        <v>3</v>
      </c>
      <c r="R2314">
        <v>115500</v>
      </c>
      <c r="S2314">
        <v>1791</v>
      </c>
      <c r="T2314">
        <v>12</v>
      </c>
      <c r="U2314">
        <v>13</v>
      </c>
      <c r="V2314">
        <v>6</v>
      </c>
      <c r="X2314" t="s">
        <v>133</v>
      </c>
      <c r="Y2314" t="s">
        <v>1093</v>
      </c>
      <c r="Z2314">
        <v>116</v>
      </c>
      <c r="AA2314">
        <v>55</v>
      </c>
      <c r="AC2314">
        <v>832</v>
      </c>
      <c r="AD2314">
        <v>2</v>
      </c>
      <c r="AF2314">
        <v>4</v>
      </c>
      <c r="AG2314">
        <v>123337</v>
      </c>
      <c r="AH2314">
        <v>1791</v>
      </c>
      <c r="AI2314">
        <v>12</v>
      </c>
      <c r="AJ2314">
        <v>13</v>
      </c>
      <c r="AK2314">
        <v>6</v>
      </c>
      <c r="AM2314" t="s">
        <v>133</v>
      </c>
      <c r="AN2314" t="s">
        <v>1094</v>
      </c>
      <c r="AO2314">
        <v>147</v>
      </c>
      <c r="AP2314">
        <v>67</v>
      </c>
      <c r="AR2314" s="38">
        <v>1248</v>
      </c>
      <c r="AS2314">
        <v>2</v>
      </c>
    </row>
    <row r="2315" spans="1:46" x14ac:dyDescent="0.35">
      <c r="A2315">
        <v>4</v>
      </c>
      <c r="B2315">
        <v>113053</v>
      </c>
      <c r="C2315">
        <v>1791</v>
      </c>
      <c r="D2315">
        <v>12</v>
      </c>
      <c r="E2315">
        <v>13</v>
      </c>
      <c r="F2315">
        <v>9</v>
      </c>
      <c r="H2315" t="s">
        <v>104</v>
      </c>
      <c r="I2315" t="s">
        <v>83</v>
      </c>
      <c r="J2315">
        <v>190</v>
      </c>
      <c r="K2315">
        <v>76</v>
      </c>
      <c r="M2315">
        <v>789</v>
      </c>
      <c r="N2315">
        <v>96</v>
      </c>
      <c r="Q2315">
        <v>3</v>
      </c>
      <c r="R2315">
        <v>115500</v>
      </c>
      <c r="S2315">
        <v>1791</v>
      </c>
      <c r="T2315">
        <v>12</v>
      </c>
      <c r="U2315">
        <v>13</v>
      </c>
      <c r="V2315">
        <v>6</v>
      </c>
      <c r="X2315" t="s">
        <v>24</v>
      </c>
      <c r="Y2315" t="s">
        <v>83</v>
      </c>
      <c r="Z2315">
        <v>117</v>
      </c>
      <c r="AA2315">
        <v>57</v>
      </c>
      <c r="AC2315">
        <v>394</v>
      </c>
      <c r="AD2315">
        <v>98</v>
      </c>
      <c r="AF2315">
        <v>4</v>
      </c>
      <c r="AG2315">
        <v>123337</v>
      </c>
      <c r="AH2315">
        <v>1791</v>
      </c>
      <c r="AI2315">
        <v>12</v>
      </c>
      <c r="AJ2315">
        <v>13</v>
      </c>
      <c r="AK2315">
        <v>6</v>
      </c>
      <c r="AM2315" t="s">
        <v>24</v>
      </c>
      <c r="AN2315" t="s">
        <v>83</v>
      </c>
      <c r="AO2315">
        <v>148</v>
      </c>
      <c r="AP2315">
        <v>67</v>
      </c>
      <c r="AR2315">
        <v>592</v>
      </c>
      <c r="AS2315">
        <v>46</v>
      </c>
    </row>
    <row r="2316" spans="1:46" x14ac:dyDescent="0.35">
      <c r="A2316">
        <v>4</v>
      </c>
      <c r="B2316">
        <v>113053</v>
      </c>
      <c r="C2316">
        <v>1791</v>
      </c>
      <c r="D2316">
        <v>12</v>
      </c>
      <c r="E2316">
        <v>13</v>
      </c>
      <c r="F2316">
        <v>9</v>
      </c>
      <c r="H2316" t="s">
        <v>42</v>
      </c>
      <c r="I2316" t="s">
        <v>1095</v>
      </c>
      <c r="J2316">
        <v>191</v>
      </c>
      <c r="K2316">
        <v>57</v>
      </c>
      <c r="M2316" s="38">
        <v>2739</v>
      </c>
      <c r="N2316">
        <v>66</v>
      </c>
      <c r="Q2316">
        <v>3</v>
      </c>
      <c r="R2316">
        <v>115500</v>
      </c>
      <c r="S2316">
        <v>1791</v>
      </c>
      <c r="T2316">
        <v>12</v>
      </c>
      <c r="U2316">
        <v>13</v>
      </c>
      <c r="V2316">
        <v>6</v>
      </c>
      <c r="X2316" t="s">
        <v>42</v>
      </c>
      <c r="Y2316" t="s">
        <v>1095</v>
      </c>
      <c r="Z2316">
        <v>119</v>
      </c>
      <c r="AA2316">
        <v>57</v>
      </c>
      <c r="AC2316" s="38">
        <v>1369</v>
      </c>
      <c r="AD2316">
        <v>83</v>
      </c>
      <c r="AF2316">
        <v>4</v>
      </c>
      <c r="AG2316">
        <v>123337</v>
      </c>
      <c r="AH2316">
        <v>1791</v>
      </c>
      <c r="AI2316">
        <v>12</v>
      </c>
      <c r="AJ2316">
        <v>13</v>
      </c>
      <c r="AK2316">
        <v>7</v>
      </c>
      <c r="AM2316" t="s">
        <v>42</v>
      </c>
      <c r="AN2316" t="s">
        <v>1096</v>
      </c>
      <c r="AO2316">
        <v>150</v>
      </c>
      <c r="AP2316">
        <v>60</v>
      </c>
      <c r="AR2316" s="38">
        <v>2054</v>
      </c>
      <c r="AS2316">
        <v>74</v>
      </c>
    </row>
    <row r="2317" spans="1:46" x14ac:dyDescent="0.35">
      <c r="A2317">
        <v>4</v>
      </c>
      <c r="B2317">
        <v>113053</v>
      </c>
      <c r="C2317">
        <v>1791</v>
      </c>
      <c r="D2317">
        <v>12</v>
      </c>
      <c r="E2317">
        <v>14</v>
      </c>
      <c r="F2317">
        <v>10</v>
      </c>
      <c r="H2317" t="s">
        <v>1049</v>
      </c>
      <c r="I2317" t="s">
        <v>635</v>
      </c>
      <c r="J2317">
        <v>196</v>
      </c>
      <c r="K2317">
        <v>16</v>
      </c>
      <c r="M2317" s="38">
        <v>1014</v>
      </c>
      <c r="N2317">
        <v>12</v>
      </c>
      <c r="Q2317">
        <v>4</v>
      </c>
      <c r="R2317">
        <v>115514</v>
      </c>
      <c r="S2317">
        <v>1791</v>
      </c>
      <c r="T2317">
        <v>12</v>
      </c>
      <c r="U2317">
        <v>14</v>
      </c>
      <c r="V2317">
        <v>6</v>
      </c>
      <c r="X2317" t="s">
        <v>1097</v>
      </c>
      <c r="Y2317" t="s">
        <v>635</v>
      </c>
      <c r="Z2317">
        <v>122</v>
      </c>
      <c r="AA2317">
        <v>14</v>
      </c>
      <c r="AC2317">
        <v>507</v>
      </c>
      <c r="AD2317">
        <v>8</v>
      </c>
      <c r="AF2317">
        <v>4</v>
      </c>
      <c r="AG2317">
        <v>123337</v>
      </c>
      <c r="AH2317">
        <v>1791</v>
      </c>
      <c r="AI2317">
        <v>12</v>
      </c>
      <c r="AJ2317">
        <v>14</v>
      </c>
      <c r="AK2317">
        <v>7</v>
      </c>
      <c r="AM2317" t="s">
        <v>1831</v>
      </c>
      <c r="AN2317" t="s">
        <v>635</v>
      </c>
      <c r="AO2317">
        <v>154</v>
      </c>
      <c r="AP2317">
        <v>17</v>
      </c>
      <c r="AR2317">
        <v>760</v>
      </c>
      <c r="AS2317">
        <v>59</v>
      </c>
    </row>
    <row r="2318" spans="1:46" x14ac:dyDescent="0.35">
      <c r="A2318">
        <v>4</v>
      </c>
      <c r="B2318">
        <v>113053</v>
      </c>
      <c r="C2318">
        <v>1791</v>
      </c>
      <c r="D2318">
        <v>12</v>
      </c>
      <c r="E2318">
        <v>14</v>
      </c>
      <c r="F2318">
        <v>10</v>
      </c>
      <c r="H2318" t="s">
        <v>1098</v>
      </c>
      <c r="I2318" t="s">
        <v>1099</v>
      </c>
      <c r="J2318">
        <v>201</v>
      </c>
      <c r="K2318">
        <v>61</v>
      </c>
      <c r="M2318" s="38">
        <v>37724</v>
      </c>
      <c r="N2318">
        <v>77</v>
      </c>
      <c r="Q2318">
        <v>3</v>
      </c>
      <c r="R2318">
        <v>115500</v>
      </c>
      <c r="S2318">
        <v>1791</v>
      </c>
      <c r="T2318">
        <v>12</v>
      </c>
      <c r="U2318">
        <v>13</v>
      </c>
      <c r="V2318">
        <v>6</v>
      </c>
      <c r="X2318" t="s">
        <v>1098</v>
      </c>
      <c r="Y2318" t="s">
        <v>1099</v>
      </c>
      <c r="Z2318">
        <v>118</v>
      </c>
      <c r="AA2318">
        <v>57</v>
      </c>
      <c r="AC2318" s="38">
        <v>18862</v>
      </c>
      <c r="AD2318">
        <v>45</v>
      </c>
      <c r="AF2318">
        <v>4</v>
      </c>
      <c r="AG2318">
        <v>123337</v>
      </c>
      <c r="AH2318">
        <v>1791</v>
      </c>
      <c r="AI2318">
        <v>12</v>
      </c>
      <c r="AJ2318">
        <v>13</v>
      </c>
      <c r="AK2318">
        <v>7</v>
      </c>
      <c r="AM2318" t="s">
        <v>46</v>
      </c>
      <c r="AO2318">
        <v>149</v>
      </c>
      <c r="AP2318">
        <v>59</v>
      </c>
      <c r="AR2318" s="38">
        <v>28293</v>
      </c>
      <c r="AS2318">
        <v>60</v>
      </c>
    </row>
    <row r="2319" spans="1:46" x14ac:dyDescent="0.35">
      <c r="A2319">
        <v>4</v>
      </c>
      <c r="B2319">
        <v>113053</v>
      </c>
      <c r="C2319">
        <v>1791</v>
      </c>
      <c r="D2319">
        <v>12</v>
      </c>
      <c r="E2319">
        <v>14</v>
      </c>
      <c r="F2319">
        <v>11</v>
      </c>
      <c r="H2319" t="s">
        <v>36</v>
      </c>
      <c r="I2319" t="s">
        <v>47</v>
      </c>
      <c r="J2319">
        <v>224</v>
      </c>
      <c r="K2319">
        <v>51</v>
      </c>
      <c r="M2319" s="38">
        <v>10902</v>
      </c>
      <c r="N2319">
        <v>18</v>
      </c>
      <c r="Q2319">
        <v>4</v>
      </c>
      <c r="R2319">
        <v>115514</v>
      </c>
      <c r="S2319">
        <v>1791</v>
      </c>
      <c r="T2319">
        <v>12</v>
      </c>
      <c r="U2319">
        <v>14</v>
      </c>
      <c r="V2319">
        <v>6</v>
      </c>
      <c r="X2319" t="s">
        <v>36</v>
      </c>
      <c r="Y2319" t="s">
        <v>47</v>
      </c>
      <c r="Z2319">
        <v>123</v>
      </c>
      <c r="AA2319">
        <v>38</v>
      </c>
      <c r="AC2319" s="38">
        <v>5451</v>
      </c>
      <c r="AD2319">
        <v>10</v>
      </c>
      <c r="AF2319">
        <v>4</v>
      </c>
      <c r="AG2319">
        <v>123337</v>
      </c>
      <c r="AH2319">
        <v>1791</v>
      </c>
      <c r="AI2319">
        <v>12</v>
      </c>
      <c r="AJ2319">
        <v>14</v>
      </c>
      <c r="AK2319">
        <v>7</v>
      </c>
      <c r="AM2319" t="s">
        <v>36</v>
      </c>
      <c r="AN2319" t="s">
        <v>47</v>
      </c>
      <c r="AO2319">
        <v>156</v>
      </c>
      <c r="AP2319">
        <v>39</v>
      </c>
      <c r="AR2319" s="38">
        <v>8176</v>
      </c>
      <c r="AS2319">
        <v>63</v>
      </c>
    </row>
    <row r="2320" spans="1:46" x14ac:dyDescent="0.35">
      <c r="A2320">
        <v>4</v>
      </c>
      <c r="B2320">
        <v>113053</v>
      </c>
      <c r="C2320">
        <v>1791</v>
      </c>
      <c r="D2320">
        <v>12</v>
      </c>
      <c r="E2320">
        <v>15</v>
      </c>
      <c r="F2320">
        <v>11</v>
      </c>
      <c r="H2320" t="s">
        <v>34</v>
      </c>
      <c r="I2320" t="s">
        <v>48</v>
      </c>
      <c r="J2320">
        <v>227</v>
      </c>
      <c r="K2320">
        <v>81</v>
      </c>
      <c r="M2320">
        <v>889</v>
      </c>
      <c r="N2320">
        <v>36</v>
      </c>
      <c r="Q2320">
        <v>4</v>
      </c>
      <c r="R2320">
        <v>115514</v>
      </c>
      <c r="S2320">
        <v>1791</v>
      </c>
      <c r="T2320">
        <v>12</v>
      </c>
      <c r="U2320">
        <v>15</v>
      </c>
      <c r="V2320">
        <v>6</v>
      </c>
      <c r="X2320" t="s">
        <v>34</v>
      </c>
      <c r="Y2320" t="s">
        <v>48</v>
      </c>
      <c r="Z2320">
        <v>124</v>
      </c>
      <c r="AA2320">
        <v>58</v>
      </c>
      <c r="AC2320">
        <v>444</v>
      </c>
      <c r="AD2320">
        <v>68</v>
      </c>
      <c r="AF2320">
        <v>4</v>
      </c>
      <c r="AG2320">
        <v>123337</v>
      </c>
      <c r="AH2320">
        <v>1791</v>
      </c>
      <c r="AI2320">
        <v>12</v>
      </c>
      <c r="AJ2320">
        <v>15</v>
      </c>
      <c r="AK2320">
        <v>7</v>
      </c>
      <c r="AM2320" t="s">
        <v>34</v>
      </c>
      <c r="AN2320" t="s">
        <v>48</v>
      </c>
      <c r="AO2320">
        <v>157</v>
      </c>
      <c r="AP2320">
        <v>68</v>
      </c>
      <c r="AR2320">
        <v>667</v>
      </c>
      <c r="AS2320">
        <v>2</v>
      </c>
    </row>
    <row r="2321" spans="1:46" x14ac:dyDescent="0.35">
      <c r="A2321">
        <v>4</v>
      </c>
      <c r="B2321">
        <v>113053</v>
      </c>
      <c r="C2321">
        <v>1791</v>
      </c>
      <c r="D2321">
        <v>12</v>
      </c>
      <c r="E2321">
        <v>15</v>
      </c>
      <c r="F2321">
        <v>11</v>
      </c>
      <c r="H2321" t="s">
        <v>195</v>
      </c>
      <c r="I2321" t="s">
        <v>157</v>
      </c>
      <c r="J2321">
        <v>228</v>
      </c>
      <c r="K2321">
        <v>82</v>
      </c>
      <c r="M2321" s="38">
        <v>2607</v>
      </c>
      <c r="N2321">
        <v>6</v>
      </c>
      <c r="Q2321">
        <v>4</v>
      </c>
      <c r="R2321">
        <v>115514</v>
      </c>
      <c r="S2321">
        <v>1791</v>
      </c>
      <c r="T2321">
        <v>12</v>
      </c>
      <c r="U2321">
        <v>15</v>
      </c>
      <c r="V2321">
        <v>6</v>
      </c>
      <c r="X2321" t="s">
        <v>195</v>
      </c>
      <c r="Y2321" t="s">
        <v>157</v>
      </c>
      <c r="Z2321">
        <v>125</v>
      </c>
      <c r="AA2321">
        <v>59</v>
      </c>
      <c r="AC2321" s="38">
        <v>1303</v>
      </c>
      <c r="AD2321">
        <v>55</v>
      </c>
      <c r="AF2321">
        <v>4</v>
      </c>
      <c r="AG2321">
        <v>123337</v>
      </c>
      <c r="AH2321">
        <v>1791</v>
      </c>
      <c r="AI2321">
        <v>12</v>
      </c>
      <c r="AJ2321">
        <v>15</v>
      </c>
      <c r="AK2321">
        <v>7</v>
      </c>
      <c r="AM2321" t="s">
        <v>185</v>
      </c>
      <c r="AN2321" t="s">
        <v>157</v>
      </c>
      <c r="AO2321">
        <v>158</v>
      </c>
      <c r="AP2321">
        <v>69</v>
      </c>
      <c r="AR2321" s="38">
        <v>1955</v>
      </c>
      <c r="AS2321">
        <v>30</v>
      </c>
    </row>
    <row r="2322" spans="1:46" x14ac:dyDescent="0.35">
      <c r="A2322">
        <v>4</v>
      </c>
      <c r="B2322">
        <v>113053</v>
      </c>
      <c r="C2322">
        <v>1791</v>
      </c>
      <c r="D2322">
        <v>12</v>
      </c>
      <c r="E2322">
        <v>15</v>
      </c>
      <c r="F2322">
        <v>11</v>
      </c>
      <c r="H2322" t="s">
        <v>28</v>
      </c>
      <c r="I2322" t="s">
        <v>591</v>
      </c>
      <c r="J2322">
        <v>229</v>
      </c>
      <c r="K2322">
        <v>82</v>
      </c>
      <c r="M2322" s="38">
        <v>1089</v>
      </c>
      <c r="N2322">
        <v>82</v>
      </c>
      <c r="Q2322">
        <v>4</v>
      </c>
      <c r="R2322">
        <v>115514</v>
      </c>
      <c r="S2322">
        <v>1791</v>
      </c>
      <c r="T2322">
        <v>12</v>
      </c>
      <c r="U2322">
        <v>15</v>
      </c>
      <c r="V2322">
        <v>6</v>
      </c>
      <c r="X2322" t="s">
        <v>28</v>
      </c>
      <c r="Y2322" t="s">
        <v>591</v>
      </c>
      <c r="Z2322">
        <v>126</v>
      </c>
      <c r="AA2322">
        <v>59</v>
      </c>
      <c r="AC2322">
        <v>544</v>
      </c>
      <c r="AD2322">
        <v>93</v>
      </c>
      <c r="AF2322">
        <v>4</v>
      </c>
      <c r="AG2322">
        <v>123337</v>
      </c>
      <c r="AH2322">
        <v>1791</v>
      </c>
      <c r="AI2322">
        <v>12</v>
      </c>
      <c r="AJ2322">
        <v>15</v>
      </c>
      <c r="AK2322">
        <v>7</v>
      </c>
      <c r="AM2322" t="s">
        <v>28</v>
      </c>
      <c r="AN2322" t="s">
        <v>591</v>
      </c>
      <c r="AO2322">
        <v>159</v>
      </c>
      <c r="AP2322">
        <v>69</v>
      </c>
      <c r="AR2322">
        <v>817</v>
      </c>
      <c r="AS2322">
        <v>37</v>
      </c>
    </row>
    <row r="2323" spans="1:46" x14ac:dyDescent="0.35">
      <c r="A2323">
        <v>4</v>
      </c>
      <c r="B2323">
        <v>113053</v>
      </c>
      <c r="C2323">
        <v>1791</v>
      </c>
      <c r="D2323">
        <v>12</v>
      </c>
      <c r="E2323">
        <v>15</v>
      </c>
      <c r="F2323">
        <v>11</v>
      </c>
      <c r="H2323" t="s">
        <v>176</v>
      </c>
      <c r="I2323" t="s">
        <v>1100</v>
      </c>
      <c r="J2323">
        <v>230</v>
      </c>
      <c r="K2323">
        <v>80</v>
      </c>
      <c r="M2323">
        <v>242</v>
      </c>
      <c r="N2323">
        <v>44</v>
      </c>
      <c r="Q2323">
        <v>4</v>
      </c>
      <c r="R2323">
        <v>115514</v>
      </c>
      <c r="S2323">
        <v>1791</v>
      </c>
      <c r="T2323">
        <v>12</v>
      </c>
      <c r="U2323">
        <v>15</v>
      </c>
      <c r="V2323">
        <v>6</v>
      </c>
      <c r="X2323" t="s">
        <v>176</v>
      </c>
      <c r="Y2323" t="s">
        <v>1100</v>
      </c>
      <c r="Z2323">
        <v>127</v>
      </c>
      <c r="AA2323">
        <v>59</v>
      </c>
      <c r="AC2323">
        <v>121</v>
      </c>
      <c r="AD2323">
        <v>22</v>
      </c>
      <c r="AF2323">
        <v>4</v>
      </c>
      <c r="AG2323">
        <v>123337</v>
      </c>
      <c r="AH2323">
        <v>1791</v>
      </c>
      <c r="AI2323">
        <v>12</v>
      </c>
      <c r="AJ2323">
        <v>15</v>
      </c>
      <c r="AK2323">
        <v>7</v>
      </c>
      <c r="AM2323" t="s">
        <v>176</v>
      </c>
      <c r="AN2323" t="s">
        <v>1100</v>
      </c>
      <c r="AO2323">
        <v>160</v>
      </c>
      <c r="AP2323">
        <v>70</v>
      </c>
      <c r="AR2323">
        <v>181</v>
      </c>
      <c r="AS2323">
        <v>83</v>
      </c>
    </row>
    <row r="2324" spans="1:46" x14ac:dyDescent="0.35">
      <c r="A2324">
        <v>4</v>
      </c>
      <c r="B2324">
        <v>113053</v>
      </c>
      <c r="C2324">
        <v>1791</v>
      </c>
      <c r="D2324">
        <v>12</v>
      </c>
      <c r="E2324">
        <v>15</v>
      </c>
      <c r="F2324">
        <v>11</v>
      </c>
      <c r="G2324" t="s">
        <v>798</v>
      </c>
      <c r="H2324" t="s">
        <v>27</v>
      </c>
      <c r="I2324" t="s">
        <v>552</v>
      </c>
      <c r="J2324">
        <v>231</v>
      </c>
      <c r="K2324">
        <v>53</v>
      </c>
      <c r="M2324" s="38">
        <v>5640</v>
      </c>
      <c r="N2324">
        <v>51</v>
      </c>
      <c r="Q2324">
        <v>4</v>
      </c>
      <c r="R2324">
        <v>115514</v>
      </c>
      <c r="S2324">
        <v>1791</v>
      </c>
      <c r="T2324">
        <v>12</v>
      </c>
      <c r="U2324">
        <v>15</v>
      </c>
      <c r="V2324">
        <v>6</v>
      </c>
      <c r="W2324" t="s">
        <v>798</v>
      </c>
      <c r="X2324" t="s">
        <v>27</v>
      </c>
      <c r="Y2324" t="s">
        <v>552</v>
      </c>
      <c r="Z2324">
        <v>128</v>
      </c>
      <c r="AA2324">
        <v>62</v>
      </c>
      <c r="AC2324" s="38">
        <v>3598</v>
      </c>
      <c r="AD2324">
        <v>58</v>
      </c>
      <c r="AF2324">
        <v>4</v>
      </c>
      <c r="AG2324">
        <v>123337</v>
      </c>
      <c r="AH2324">
        <v>1791</v>
      </c>
      <c r="AI2324">
        <v>12</v>
      </c>
      <c r="AJ2324">
        <v>15</v>
      </c>
      <c r="AK2324">
        <v>7</v>
      </c>
      <c r="AM2324" t="s">
        <v>27</v>
      </c>
      <c r="AN2324" t="s">
        <v>552</v>
      </c>
      <c r="AO2324">
        <v>161</v>
      </c>
      <c r="AP2324">
        <v>70</v>
      </c>
      <c r="AR2324" s="38">
        <v>5020</v>
      </c>
      <c r="AS2324">
        <v>47</v>
      </c>
    </row>
    <row r="2325" spans="1:46" x14ac:dyDescent="0.35">
      <c r="A2325">
        <v>4</v>
      </c>
      <c r="B2325">
        <v>113053</v>
      </c>
      <c r="C2325">
        <v>1791</v>
      </c>
      <c r="D2325">
        <v>12</v>
      </c>
      <c r="E2325">
        <v>15</v>
      </c>
      <c r="F2325">
        <v>12</v>
      </c>
      <c r="H2325" t="s">
        <v>306</v>
      </c>
      <c r="I2325" t="s">
        <v>1101</v>
      </c>
      <c r="J2325">
        <v>240</v>
      </c>
      <c r="K2325">
        <v>84</v>
      </c>
      <c r="M2325">
        <v>439</v>
      </c>
      <c r="N2325">
        <v>46</v>
      </c>
      <c r="Q2325">
        <v>4</v>
      </c>
      <c r="R2325">
        <v>115514</v>
      </c>
      <c r="S2325">
        <v>1791</v>
      </c>
      <c r="T2325">
        <v>12</v>
      </c>
      <c r="U2325">
        <v>15</v>
      </c>
      <c r="V2325">
        <v>6</v>
      </c>
      <c r="X2325" t="s">
        <v>306</v>
      </c>
      <c r="Y2325" t="s">
        <v>1102</v>
      </c>
      <c r="Z2325">
        <v>129</v>
      </c>
      <c r="AA2325">
        <v>60</v>
      </c>
      <c r="AC2325">
        <v>219</v>
      </c>
      <c r="AD2325">
        <v>73</v>
      </c>
      <c r="AF2325">
        <v>4</v>
      </c>
      <c r="AG2325">
        <v>123337</v>
      </c>
      <c r="AH2325">
        <v>1791</v>
      </c>
      <c r="AI2325">
        <v>12</v>
      </c>
      <c r="AJ2325">
        <v>15</v>
      </c>
      <c r="AK2325">
        <v>7</v>
      </c>
      <c r="AM2325" t="s">
        <v>306</v>
      </c>
      <c r="AN2325" t="s">
        <v>1102</v>
      </c>
      <c r="AO2325">
        <v>162</v>
      </c>
      <c r="AP2325">
        <v>71</v>
      </c>
      <c r="AR2325">
        <v>329</v>
      </c>
      <c r="AS2325">
        <v>59</v>
      </c>
    </row>
    <row r="2326" spans="1:46" x14ac:dyDescent="0.35">
      <c r="A2326">
        <v>4</v>
      </c>
      <c r="B2326">
        <v>113053</v>
      </c>
      <c r="C2326">
        <v>1791</v>
      </c>
      <c r="D2326">
        <v>12</v>
      </c>
      <c r="E2326">
        <v>15</v>
      </c>
      <c r="F2326">
        <v>12</v>
      </c>
      <c r="H2326" t="s">
        <v>185</v>
      </c>
      <c r="I2326" t="s">
        <v>1103</v>
      </c>
      <c r="J2326">
        <v>241</v>
      </c>
      <c r="K2326">
        <v>84</v>
      </c>
      <c r="M2326">
        <v>403</v>
      </c>
      <c r="N2326">
        <v>12</v>
      </c>
      <c r="Q2326">
        <v>4</v>
      </c>
      <c r="R2326">
        <v>115514</v>
      </c>
      <c r="S2326">
        <v>1791</v>
      </c>
      <c r="T2326">
        <v>12</v>
      </c>
      <c r="U2326">
        <v>15</v>
      </c>
      <c r="V2326">
        <v>6</v>
      </c>
      <c r="X2326" t="s">
        <v>185</v>
      </c>
      <c r="Y2326" t="s">
        <v>1103</v>
      </c>
      <c r="Z2326">
        <v>130</v>
      </c>
      <c r="AA2326">
        <v>60</v>
      </c>
      <c r="AC2326">
        <v>201</v>
      </c>
      <c r="AD2326">
        <v>58</v>
      </c>
      <c r="AF2326">
        <v>4</v>
      </c>
      <c r="AG2326">
        <v>123337</v>
      </c>
      <c r="AH2326">
        <v>1791</v>
      </c>
      <c r="AI2326">
        <v>12</v>
      </c>
      <c r="AJ2326">
        <v>15</v>
      </c>
      <c r="AK2326">
        <v>7</v>
      </c>
      <c r="AM2326" t="s">
        <v>185</v>
      </c>
      <c r="AN2326" t="s">
        <v>1103</v>
      </c>
      <c r="AO2326">
        <v>163</v>
      </c>
      <c r="AP2326">
        <v>71</v>
      </c>
      <c r="AR2326">
        <v>302</v>
      </c>
      <c r="AS2326">
        <v>34</v>
      </c>
    </row>
    <row r="2327" spans="1:46" x14ac:dyDescent="0.35">
      <c r="A2327">
        <v>4</v>
      </c>
      <c r="B2327">
        <v>113053</v>
      </c>
      <c r="C2327">
        <v>1791</v>
      </c>
      <c r="D2327">
        <v>12</v>
      </c>
      <c r="E2327">
        <v>15</v>
      </c>
      <c r="F2327">
        <v>12</v>
      </c>
      <c r="H2327" t="s">
        <v>33</v>
      </c>
      <c r="I2327" t="s">
        <v>49</v>
      </c>
      <c r="J2327">
        <v>243</v>
      </c>
      <c r="K2327">
        <v>79</v>
      </c>
      <c r="M2327">
        <v>348</v>
      </c>
      <c r="N2327">
        <v>8</v>
      </c>
      <c r="Q2327">
        <v>4</v>
      </c>
      <c r="R2327">
        <v>115514</v>
      </c>
      <c r="S2327">
        <v>1791</v>
      </c>
      <c r="T2327">
        <v>12</v>
      </c>
      <c r="U2327">
        <v>15</v>
      </c>
      <c r="V2327">
        <v>6</v>
      </c>
      <c r="X2327" t="s">
        <v>33</v>
      </c>
      <c r="Y2327" t="s">
        <v>49</v>
      </c>
      <c r="Z2327">
        <v>131</v>
      </c>
      <c r="AA2327">
        <v>62</v>
      </c>
      <c r="AC2327">
        <v>174</v>
      </c>
      <c r="AD2327">
        <v>5</v>
      </c>
      <c r="AF2327">
        <v>4</v>
      </c>
      <c r="AG2327">
        <v>123337</v>
      </c>
      <c r="AH2327">
        <v>1791</v>
      </c>
      <c r="AI2327">
        <v>12</v>
      </c>
      <c r="AJ2327">
        <v>15</v>
      </c>
      <c r="AK2327">
        <v>7</v>
      </c>
      <c r="AM2327" t="s">
        <v>33</v>
      </c>
      <c r="AN2327" t="s">
        <v>49</v>
      </c>
      <c r="AO2327">
        <v>164</v>
      </c>
      <c r="AP2327">
        <v>72</v>
      </c>
      <c r="AR2327">
        <v>261</v>
      </c>
      <c r="AS2327">
        <v>6</v>
      </c>
    </row>
    <row r="2328" spans="1:46" x14ac:dyDescent="0.35">
      <c r="A2328">
        <v>4</v>
      </c>
      <c r="B2328">
        <v>113053</v>
      </c>
      <c r="C2328">
        <v>1791</v>
      </c>
      <c r="D2328">
        <v>12</v>
      </c>
      <c r="E2328">
        <v>15</v>
      </c>
      <c r="F2328">
        <v>13</v>
      </c>
      <c r="H2328" t="s">
        <v>1104</v>
      </c>
      <c r="I2328" t="s">
        <v>161</v>
      </c>
      <c r="J2328">
        <v>268</v>
      </c>
      <c r="K2328">
        <v>88</v>
      </c>
      <c r="M2328" s="38">
        <v>4536</v>
      </c>
      <c r="N2328">
        <v>48</v>
      </c>
      <c r="Q2328">
        <v>4</v>
      </c>
      <c r="R2328">
        <v>115514</v>
      </c>
      <c r="S2328">
        <v>1791</v>
      </c>
      <c r="T2328">
        <v>12</v>
      </c>
      <c r="U2328">
        <v>15</v>
      </c>
      <c r="V2328">
        <v>7</v>
      </c>
      <c r="X2328" t="s">
        <v>1104</v>
      </c>
      <c r="Y2328" t="s">
        <v>161</v>
      </c>
      <c r="Z2328">
        <v>134</v>
      </c>
      <c r="AA2328">
        <v>63</v>
      </c>
      <c r="AC2328" s="38">
        <v>2268</v>
      </c>
      <c r="AD2328">
        <v>26</v>
      </c>
      <c r="AF2328">
        <v>4</v>
      </c>
      <c r="AG2328">
        <v>123337</v>
      </c>
      <c r="AH2328">
        <v>1791</v>
      </c>
      <c r="AI2328">
        <v>12</v>
      </c>
      <c r="AJ2328">
        <v>15</v>
      </c>
      <c r="AK2328">
        <v>7</v>
      </c>
      <c r="AM2328" t="s">
        <v>1832</v>
      </c>
      <c r="AN2328" t="s">
        <v>161</v>
      </c>
      <c r="AO2328">
        <v>169</v>
      </c>
      <c r="AP2328">
        <v>73</v>
      </c>
      <c r="AR2328" s="38">
        <v>3402</v>
      </c>
      <c r="AS2328">
        <v>36</v>
      </c>
    </row>
    <row r="2329" spans="1:46" x14ac:dyDescent="0.35">
      <c r="A2329">
        <v>4</v>
      </c>
      <c r="B2329">
        <v>113053</v>
      </c>
      <c r="C2329">
        <v>1791</v>
      </c>
      <c r="D2329">
        <v>12</v>
      </c>
      <c r="E2329">
        <v>15</v>
      </c>
      <c r="F2329">
        <v>13</v>
      </c>
      <c r="H2329" t="s">
        <v>529</v>
      </c>
      <c r="I2329" t="s">
        <v>84</v>
      </c>
      <c r="J2329">
        <v>269</v>
      </c>
      <c r="K2329">
        <v>88</v>
      </c>
      <c r="M2329">
        <v>476</v>
      </c>
      <c r="N2329">
        <v>70</v>
      </c>
      <c r="Q2329">
        <v>4</v>
      </c>
      <c r="R2329">
        <v>115514</v>
      </c>
      <c r="S2329">
        <v>1791</v>
      </c>
      <c r="T2329">
        <v>12</v>
      </c>
      <c r="U2329">
        <v>15</v>
      </c>
      <c r="V2329">
        <v>7</v>
      </c>
      <c r="X2329" t="s">
        <v>529</v>
      </c>
      <c r="Y2329" t="s">
        <v>84</v>
      </c>
      <c r="Z2329">
        <v>135</v>
      </c>
      <c r="AA2329">
        <v>63</v>
      </c>
      <c r="AC2329">
        <v>238</v>
      </c>
      <c r="AD2329">
        <v>36</v>
      </c>
      <c r="AF2329">
        <v>4</v>
      </c>
      <c r="AG2329">
        <v>123337</v>
      </c>
      <c r="AH2329">
        <v>1791</v>
      </c>
      <c r="AI2329">
        <v>12</v>
      </c>
      <c r="AJ2329">
        <v>15</v>
      </c>
      <c r="AK2329">
        <v>7</v>
      </c>
      <c r="AM2329" t="s">
        <v>1105</v>
      </c>
      <c r="AN2329" t="s">
        <v>84</v>
      </c>
      <c r="AO2329">
        <v>171</v>
      </c>
      <c r="AP2329">
        <v>73</v>
      </c>
      <c r="AR2329">
        <v>357</v>
      </c>
      <c r="AS2329">
        <v>52</v>
      </c>
    </row>
    <row r="2330" spans="1:46" x14ac:dyDescent="0.35">
      <c r="A2330">
        <v>4</v>
      </c>
      <c r="B2330">
        <v>113053</v>
      </c>
      <c r="C2330">
        <v>1791</v>
      </c>
      <c r="D2330">
        <v>12</v>
      </c>
      <c r="E2330">
        <v>15</v>
      </c>
      <c r="F2330">
        <v>14</v>
      </c>
      <c r="H2330" t="s">
        <v>403</v>
      </c>
      <c r="I2330" t="s">
        <v>1106</v>
      </c>
      <c r="J2330">
        <v>285</v>
      </c>
      <c r="K2330">
        <v>89</v>
      </c>
      <c r="M2330" s="38">
        <v>2630</v>
      </c>
      <c r="N2330">
        <v>60</v>
      </c>
      <c r="Q2330">
        <v>4</v>
      </c>
      <c r="R2330">
        <v>115514</v>
      </c>
      <c r="S2330">
        <v>1791</v>
      </c>
      <c r="T2330">
        <v>12</v>
      </c>
      <c r="U2330">
        <v>17</v>
      </c>
      <c r="V2330">
        <v>7</v>
      </c>
      <c r="X2330" t="s">
        <v>403</v>
      </c>
      <c r="Y2330" t="s">
        <v>1106</v>
      </c>
      <c r="Z2330">
        <v>118</v>
      </c>
      <c r="AA2330">
        <v>65</v>
      </c>
      <c r="AC2330" s="38">
        <v>1315</v>
      </c>
      <c r="AD2330">
        <v>30</v>
      </c>
      <c r="AF2330">
        <v>4</v>
      </c>
      <c r="AG2330">
        <v>123341</v>
      </c>
      <c r="AH2330">
        <v>1791</v>
      </c>
      <c r="AI2330">
        <v>12</v>
      </c>
      <c r="AJ2330">
        <v>15</v>
      </c>
      <c r="AK2330">
        <v>7</v>
      </c>
      <c r="AM2330" t="s">
        <v>403</v>
      </c>
      <c r="AN2330" t="s">
        <v>1106</v>
      </c>
      <c r="AO2330">
        <v>175</v>
      </c>
      <c r="AP2330">
        <v>82</v>
      </c>
      <c r="AR2330" s="38">
        <v>1972</v>
      </c>
      <c r="AS2330">
        <v>94</v>
      </c>
    </row>
    <row r="2331" spans="1:46" x14ac:dyDescent="0.35">
      <c r="A2331">
        <v>4</v>
      </c>
      <c r="B2331">
        <v>113053</v>
      </c>
      <c r="C2331">
        <v>1791</v>
      </c>
      <c r="D2331">
        <v>12</v>
      </c>
      <c r="E2331">
        <v>15</v>
      </c>
      <c r="F2331">
        <v>14</v>
      </c>
      <c r="H2331" t="s">
        <v>148</v>
      </c>
      <c r="I2331" t="s">
        <v>149</v>
      </c>
      <c r="J2331">
        <v>287</v>
      </c>
      <c r="K2331">
        <v>33</v>
      </c>
      <c r="M2331" s="38">
        <v>5249</v>
      </c>
      <c r="N2331">
        <v>52</v>
      </c>
      <c r="Q2331">
        <v>4</v>
      </c>
      <c r="R2331">
        <v>115514</v>
      </c>
      <c r="S2331">
        <v>1791</v>
      </c>
      <c r="T2331">
        <v>12</v>
      </c>
      <c r="U2331">
        <v>15</v>
      </c>
      <c r="V2331">
        <v>7</v>
      </c>
      <c r="X2331" t="s">
        <v>148</v>
      </c>
      <c r="Y2331" t="s">
        <v>149</v>
      </c>
      <c r="Z2331">
        <v>136</v>
      </c>
      <c r="AA2331">
        <v>31</v>
      </c>
      <c r="AC2331" s="38">
        <v>2624</v>
      </c>
      <c r="AD2331">
        <v>75</v>
      </c>
      <c r="AF2331">
        <v>4</v>
      </c>
      <c r="AG2331">
        <v>123341</v>
      </c>
      <c r="AH2331">
        <v>1791</v>
      </c>
      <c r="AI2331">
        <v>12</v>
      </c>
      <c r="AJ2331">
        <v>15</v>
      </c>
      <c r="AK2331">
        <v>7</v>
      </c>
      <c r="AM2331" t="s">
        <v>148</v>
      </c>
      <c r="AN2331" t="s">
        <v>1833</v>
      </c>
      <c r="AO2331">
        <v>193</v>
      </c>
      <c r="AP2331">
        <v>31</v>
      </c>
      <c r="AR2331" s="38">
        <v>3937</v>
      </c>
      <c r="AS2331">
        <v>13</v>
      </c>
      <c r="AT2331" s="22">
        <f>SUM(AR$14:AR2356)+SUM(AS$14:AS2356)/100-AT$321</f>
        <v>5171991.6399999997</v>
      </c>
    </row>
    <row r="2332" spans="1:46" x14ac:dyDescent="0.35">
      <c r="M2332"/>
      <c r="AC2332"/>
      <c r="AF2332">
        <v>4</v>
      </c>
      <c r="AG2332">
        <v>123341</v>
      </c>
      <c r="AH2332">
        <v>1791</v>
      </c>
      <c r="AI2332">
        <v>12</v>
      </c>
      <c r="AJ2332">
        <v>15</v>
      </c>
      <c r="AK2332">
        <v>7</v>
      </c>
      <c r="AM2332" t="s">
        <v>233</v>
      </c>
      <c r="AN2332" t="s">
        <v>1834</v>
      </c>
      <c r="AO2332">
        <v>194</v>
      </c>
      <c r="AP2332">
        <v>79</v>
      </c>
      <c r="AR2332" s="38">
        <v>10000</v>
      </c>
      <c r="AS2332">
        <v>0</v>
      </c>
    </row>
    <row r="2333" spans="1:46" x14ac:dyDescent="0.35">
      <c r="M2333"/>
      <c r="Q2333">
        <v>4</v>
      </c>
      <c r="R2333">
        <v>115519</v>
      </c>
      <c r="S2333">
        <v>1791</v>
      </c>
      <c r="T2333">
        <v>12</v>
      </c>
      <c r="U2333">
        <v>19</v>
      </c>
      <c r="V2333">
        <v>7</v>
      </c>
      <c r="X2333" t="s">
        <v>40</v>
      </c>
      <c r="Y2333" t="s">
        <v>41</v>
      </c>
      <c r="Z2333">
        <v>122</v>
      </c>
      <c r="AA2333">
        <v>42</v>
      </c>
      <c r="AC2333" s="38">
        <v>1123</v>
      </c>
      <c r="AD2333">
        <v>22</v>
      </c>
      <c r="AF2333">
        <v>4</v>
      </c>
      <c r="AG2333">
        <v>123341</v>
      </c>
      <c r="AH2333">
        <v>1791</v>
      </c>
      <c r="AI2333">
        <v>12</v>
      </c>
      <c r="AJ2333">
        <v>15</v>
      </c>
      <c r="AK2333">
        <v>7</v>
      </c>
      <c r="AM2333" t="s">
        <v>40</v>
      </c>
      <c r="AN2333" t="s">
        <v>41</v>
      </c>
      <c r="AO2333">
        <v>195</v>
      </c>
      <c r="AP2333">
        <v>44</v>
      </c>
      <c r="AR2333" s="38">
        <v>1684</v>
      </c>
      <c r="AS2333">
        <v>82</v>
      </c>
    </row>
    <row r="2334" spans="1:46" x14ac:dyDescent="0.35">
      <c r="A2334">
        <v>4</v>
      </c>
      <c r="B2334">
        <v>113059</v>
      </c>
      <c r="C2334">
        <v>1791</v>
      </c>
      <c r="D2334">
        <v>12</v>
      </c>
      <c r="E2334">
        <v>15</v>
      </c>
      <c r="F2334">
        <v>14</v>
      </c>
      <c r="H2334" t="s">
        <v>33</v>
      </c>
      <c r="I2334" t="s">
        <v>91</v>
      </c>
      <c r="J2334">
        <v>289</v>
      </c>
      <c r="K2334">
        <v>91</v>
      </c>
      <c r="M2334">
        <v>300</v>
      </c>
      <c r="N2334">
        <v>2</v>
      </c>
      <c r="Q2334">
        <v>4</v>
      </c>
      <c r="R2334">
        <v>115514</v>
      </c>
      <c r="S2334">
        <v>1791</v>
      </c>
      <c r="T2334">
        <v>12</v>
      </c>
      <c r="U2334">
        <v>15</v>
      </c>
      <c r="V2334">
        <v>7</v>
      </c>
      <c r="X2334" t="s">
        <v>33</v>
      </c>
      <c r="Y2334" t="s">
        <v>91</v>
      </c>
      <c r="Z2334">
        <v>111</v>
      </c>
      <c r="AA2334">
        <v>63</v>
      </c>
      <c r="AC2334">
        <v>150</v>
      </c>
      <c r="AD2334">
        <v>2</v>
      </c>
      <c r="AF2334">
        <v>4</v>
      </c>
      <c r="AG2334">
        <v>123341</v>
      </c>
      <c r="AH2334">
        <v>1791</v>
      </c>
      <c r="AI2334">
        <v>12</v>
      </c>
      <c r="AJ2334">
        <v>15</v>
      </c>
      <c r="AK2334">
        <v>7</v>
      </c>
      <c r="AM2334" t="s">
        <v>33</v>
      </c>
      <c r="AN2334" t="s">
        <v>91</v>
      </c>
      <c r="AO2334">
        <v>169</v>
      </c>
      <c r="AP2334">
        <v>80</v>
      </c>
      <c r="AR2334">
        <v>225</v>
      </c>
      <c r="AS2334">
        <v>2</v>
      </c>
    </row>
    <row r="2335" spans="1:46" x14ac:dyDescent="0.35">
      <c r="A2335">
        <v>4</v>
      </c>
      <c r="B2335">
        <v>113059</v>
      </c>
      <c r="C2335">
        <v>1791</v>
      </c>
      <c r="D2335">
        <v>12</v>
      </c>
      <c r="E2335">
        <v>15</v>
      </c>
      <c r="F2335">
        <v>14</v>
      </c>
      <c r="H2335" t="s">
        <v>27</v>
      </c>
      <c r="I2335" t="s">
        <v>617</v>
      </c>
      <c r="J2335">
        <v>290</v>
      </c>
      <c r="K2335">
        <v>84</v>
      </c>
      <c r="M2335" s="38">
        <v>3544</v>
      </c>
      <c r="N2335">
        <v>2</v>
      </c>
      <c r="Q2335">
        <v>3</v>
      </c>
      <c r="R2335">
        <v>115500</v>
      </c>
      <c r="S2335">
        <v>1791</v>
      </c>
      <c r="T2335">
        <v>12</v>
      </c>
      <c r="U2335">
        <v>10</v>
      </c>
      <c r="V2335">
        <v>5</v>
      </c>
      <c r="X2335" t="s">
        <v>27</v>
      </c>
      <c r="Y2335" t="s">
        <v>1107</v>
      </c>
      <c r="Z2335">
        <v>104</v>
      </c>
      <c r="AA2335">
        <v>52</v>
      </c>
      <c r="AC2335" s="38">
        <v>1889</v>
      </c>
      <c r="AD2335">
        <v>95</v>
      </c>
      <c r="AF2335">
        <v>9</v>
      </c>
      <c r="AG2335">
        <v>123456</v>
      </c>
      <c r="AH2335">
        <v>1792</v>
      </c>
      <c r="AI2335">
        <v>1</v>
      </c>
      <c r="AJ2335">
        <v>27</v>
      </c>
      <c r="AK2335">
        <v>24</v>
      </c>
      <c r="AM2335" t="s">
        <v>27</v>
      </c>
      <c r="AN2335" t="s">
        <v>617</v>
      </c>
      <c r="AO2335">
        <v>564</v>
      </c>
      <c r="AP2335">
        <v>61</v>
      </c>
      <c r="AR2335" s="38">
        <v>2860</v>
      </c>
      <c r="AS2335">
        <v>62</v>
      </c>
    </row>
    <row r="2336" spans="1:46" x14ac:dyDescent="0.35">
      <c r="A2336">
        <v>4</v>
      </c>
      <c r="B2336">
        <v>113059</v>
      </c>
      <c r="C2336">
        <v>1791</v>
      </c>
      <c r="D2336">
        <v>12</v>
      </c>
      <c r="E2336">
        <v>17</v>
      </c>
      <c r="F2336">
        <v>14</v>
      </c>
      <c r="H2336" t="s">
        <v>27</v>
      </c>
      <c r="I2336" t="s">
        <v>1108</v>
      </c>
      <c r="J2336">
        <v>291</v>
      </c>
      <c r="K2336">
        <v>91</v>
      </c>
      <c r="M2336" s="38">
        <v>1087</v>
      </c>
      <c r="N2336">
        <v>96</v>
      </c>
      <c r="Q2336">
        <v>4</v>
      </c>
      <c r="R2336">
        <v>115514</v>
      </c>
      <c r="S2336">
        <v>1791</v>
      </c>
      <c r="T2336">
        <v>12</v>
      </c>
      <c r="U2336">
        <v>17</v>
      </c>
      <c r="V2336">
        <v>7</v>
      </c>
      <c r="X2336" t="s">
        <v>27</v>
      </c>
      <c r="Y2336" t="s">
        <v>1108</v>
      </c>
      <c r="Z2336">
        <v>115</v>
      </c>
      <c r="AA2336">
        <v>64</v>
      </c>
      <c r="AC2336">
        <v>543</v>
      </c>
      <c r="AD2336">
        <v>98</v>
      </c>
      <c r="AF2336">
        <v>4</v>
      </c>
      <c r="AG2336">
        <v>123341</v>
      </c>
      <c r="AH2336">
        <v>1791</v>
      </c>
      <c r="AI2336">
        <v>12</v>
      </c>
      <c r="AJ2336">
        <v>15</v>
      </c>
      <c r="AK2336">
        <v>7</v>
      </c>
      <c r="AM2336" t="s">
        <v>27</v>
      </c>
      <c r="AN2336" t="s">
        <v>1108</v>
      </c>
      <c r="AO2336">
        <v>173</v>
      </c>
      <c r="AP2336">
        <v>81</v>
      </c>
      <c r="AR2336">
        <v>815</v>
      </c>
      <c r="AS2336">
        <v>96</v>
      </c>
    </row>
    <row r="2337" spans="1:46" x14ac:dyDescent="0.35">
      <c r="A2337">
        <v>4</v>
      </c>
      <c r="B2337">
        <v>113059</v>
      </c>
      <c r="C2337">
        <v>1791</v>
      </c>
      <c r="D2337">
        <v>12</v>
      </c>
      <c r="E2337">
        <v>17</v>
      </c>
      <c r="F2337">
        <v>14</v>
      </c>
      <c r="H2337" t="s">
        <v>26</v>
      </c>
      <c r="I2337" t="s">
        <v>863</v>
      </c>
      <c r="J2337">
        <v>292</v>
      </c>
      <c r="K2337">
        <v>91</v>
      </c>
      <c r="M2337">
        <v>442</v>
      </c>
      <c r="N2337">
        <v>8</v>
      </c>
      <c r="Q2337">
        <v>4</v>
      </c>
      <c r="R2337">
        <v>115519</v>
      </c>
      <c r="S2337">
        <v>1791</v>
      </c>
      <c r="T2337">
        <v>12</v>
      </c>
      <c r="U2337">
        <v>19</v>
      </c>
      <c r="V2337">
        <v>7</v>
      </c>
      <c r="X2337" t="s">
        <v>26</v>
      </c>
      <c r="Y2337" t="s">
        <v>863</v>
      </c>
      <c r="Z2337">
        <v>123</v>
      </c>
      <c r="AA2337">
        <v>65</v>
      </c>
      <c r="AC2337">
        <v>221</v>
      </c>
      <c r="AD2337">
        <v>4</v>
      </c>
      <c r="AF2337">
        <v>4</v>
      </c>
      <c r="AG2337">
        <v>123341</v>
      </c>
      <c r="AH2337">
        <v>1791</v>
      </c>
      <c r="AI2337">
        <v>12</v>
      </c>
      <c r="AJ2337">
        <v>15</v>
      </c>
      <c r="AK2337">
        <v>7</v>
      </c>
      <c r="AM2337" t="s">
        <v>26</v>
      </c>
      <c r="AN2337" t="s">
        <v>863</v>
      </c>
      <c r="AO2337">
        <v>176</v>
      </c>
      <c r="AP2337">
        <v>83</v>
      </c>
      <c r="AR2337">
        <v>331</v>
      </c>
      <c r="AS2337">
        <v>55</v>
      </c>
    </row>
    <row r="2338" spans="1:46" x14ac:dyDescent="0.35">
      <c r="A2338">
        <v>4</v>
      </c>
      <c r="B2338">
        <v>113059</v>
      </c>
      <c r="C2338">
        <v>1791</v>
      </c>
      <c r="D2338">
        <v>12</v>
      </c>
      <c r="E2338">
        <v>19</v>
      </c>
      <c r="F2338">
        <v>15</v>
      </c>
      <c r="H2338" t="s">
        <v>51</v>
      </c>
      <c r="I2338" t="s">
        <v>52</v>
      </c>
      <c r="J2338">
        <v>296</v>
      </c>
      <c r="K2338">
        <v>92</v>
      </c>
      <c r="M2338" s="38">
        <v>15787</v>
      </c>
      <c r="N2338">
        <v>49</v>
      </c>
      <c r="O2338" s="39"/>
      <c r="AC2338"/>
      <c r="AF2338">
        <v>4</v>
      </c>
      <c r="AG2338">
        <v>123341</v>
      </c>
      <c r="AH2338">
        <v>1791</v>
      </c>
      <c r="AI2338">
        <v>12</v>
      </c>
      <c r="AJ2338">
        <v>15</v>
      </c>
      <c r="AK2338">
        <v>7</v>
      </c>
      <c r="AM2338" t="s">
        <v>51</v>
      </c>
      <c r="AN2338" t="s">
        <v>52</v>
      </c>
      <c r="AO2338">
        <v>174</v>
      </c>
      <c r="AP2338">
        <v>83</v>
      </c>
      <c r="AR2338" s="38">
        <v>3369</v>
      </c>
      <c r="AS2338">
        <v>82</v>
      </c>
    </row>
    <row r="2339" spans="1:46" x14ac:dyDescent="0.35">
      <c r="M2339"/>
      <c r="AC2339"/>
      <c r="AF2339">
        <v>4</v>
      </c>
      <c r="AG2339">
        <v>123341</v>
      </c>
      <c r="AH2339">
        <v>1791</v>
      </c>
      <c r="AI2339">
        <v>12</v>
      </c>
      <c r="AJ2339">
        <v>15</v>
      </c>
      <c r="AK2339">
        <v>7</v>
      </c>
      <c r="AM2339" t="s">
        <v>51</v>
      </c>
      <c r="AN2339" t="s">
        <v>52</v>
      </c>
      <c r="AO2339">
        <v>178</v>
      </c>
      <c r="AP2339">
        <v>83</v>
      </c>
      <c r="AR2339" s="38">
        <v>8470</v>
      </c>
      <c r="AS2339">
        <v>78</v>
      </c>
    </row>
    <row r="2340" spans="1:46" x14ac:dyDescent="0.35">
      <c r="A2340">
        <v>4</v>
      </c>
      <c r="B2340">
        <v>113059</v>
      </c>
      <c r="C2340">
        <v>1791</v>
      </c>
      <c r="D2340">
        <v>12</v>
      </c>
      <c r="E2340">
        <v>19</v>
      </c>
      <c r="F2340">
        <v>14</v>
      </c>
      <c r="H2340" t="s">
        <v>42</v>
      </c>
      <c r="I2340" t="s">
        <v>45</v>
      </c>
      <c r="J2340">
        <v>294</v>
      </c>
      <c r="K2340">
        <v>72</v>
      </c>
      <c r="M2340" s="38">
        <v>14312</v>
      </c>
      <c r="N2340">
        <v>56</v>
      </c>
      <c r="Q2340">
        <v>4</v>
      </c>
      <c r="R2340">
        <v>115519</v>
      </c>
      <c r="S2340">
        <v>1791</v>
      </c>
      <c r="T2340">
        <v>12</v>
      </c>
      <c r="U2340">
        <v>19</v>
      </c>
      <c r="V2340">
        <v>7</v>
      </c>
      <c r="X2340" t="s">
        <v>42</v>
      </c>
      <c r="Y2340" t="s">
        <v>45</v>
      </c>
      <c r="Z2340">
        <v>124</v>
      </c>
      <c r="AA2340">
        <v>24</v>
      </c>
      <c r="AC2340" s="38">
        <v>7273</v>
      </c>
      <c r="AD2340">
        <v>2</v>
      </c>
      <c r="AF2340">
        <v>4</v>
      </c>
      <c r="AG2340">
        <v>123341</v>
      </c>
      <c r="AH2340">
        <v>1791</v>
      </c>
      <c r="AI2340">
        <v>12</v>
      </c>
      <c r="AJ2340">
        <v>15</v>
      </c>
      <c r="AK2340">
        <v>7</v>
      </c>
      <c r="AM2340" t="s">
        <v>42</v>
      </c>
      <c r="AN2340" t="s">
        <v>45</v>
      </c>
      <c r="AO2340">
        <v>180</v>
      </c>
      <c r="AP2340">
        <v>65</v>
      </c>
      <c r="AR2340" s="38">
        <v>10829</v>
      </c>
      <c r="AS2340">
        <v>40</v>
      </c>
      <c r="AT2340" s="22">
        <f>SUM(AR$14:AR2366)+SUM(AS$14:AS2366)/100-AT$321-AT$638</f>
        <v>5190712.22</v>
      </c>
    </row>
    <row r="2341" spans="1:46" x14ac:dyDescent="0.35">
      <c r="A2341">
        <v>4</v>
      </c>
      <c r="B2341">
        <v>113059</v>
      </c>
      <c r="C2341">
        <v>1791</v>
      </c>
      <c r="D2341">
        <v>12</v>
      </c>
      <c r="E2341">
        <v>19</v>
      </c>
      <c r="F2341">
        <v>15</v>
      </c>
      <c r="H2341" t="s">
        <v>1109</v>
      </c>
      <c r="J2341">
        <v>300</v>
      </c>
      <c r="K2341">
        <v>93</v>
      </c>
      <c r="M2341" s="38">
        <v>12000</v>
      </c>
      <c r="N2341">
        <v>0</v>
      </c>
      <c r="AC2341"/>
      <c r="AF2341">
        <v>9</v>
      </c>
      <c r="AG2341">
        <v>123456</v>
      </c>
      <c r="AH2341">
        <v>1792</v>
      </c>
      <c r="AI2341">
        <v>1</v>
      </c>
      <c r="AJ2341">
        <v>27</v>
      </c>
      <c r="AK2341">
        <v>24</v>
      </c>
      <c r="AM2341" t="s">
        <v>1109</v>
      </c>
      <c r="AO2341">
        <v>574</v>
      </c>
      <c r="AP2341">
        <v>85</v>
      </c>
      <c r="AR2341" s="38">
        <v>8806</v>
      </c>
      <c r="AS2341">
        <v>51</v>
      </c>
    </row>
    <row r="2342" spans="1:46" x14ac:dyDescent="0.35">
      <c r="A2342">
        <v>4</v>
      </c>
      <c r="B2342">
        <v>113059</v>
      </c>
      <c r="C2342">
        <v>1791</v>
      </c>
      <c r="D2342">
        <v>12</v>
      </c>
      <c r="E2342">
        <v>19</v>
      </c>
      <c r="F2342">
        <v>15</v>
      </c>
      <c r="H2342" t="s">
        <v>43</v>
      </c>
      <c r="I2342" t="s">
        <v>157</v>
      </c>
      <c r="J2342">
        <v>297</v>
      </c>
      <c r="K2342">
        <v>92</v>
      </c>
      <c r="M2342" s="38">
        <v>5332</v>
      </c>
      <c r="N2342">
        <v>74</v>
      </c>
      <c r="AC2342"/>
      <c r="AF2342">
        <v>4</v>
      </c>
      <c r="AG2342">
        <v>123341</v>
      </c>
      <c r="AH2342">
        <v>1791</v>
      </c>
      <c r="AI2342">
        <v>12</v>
      </c>
      <c r="AJ2342">
        <v>15</v>
      </c>
      <c r="AK2342">
        <v>7</v>
      </c>
      <c r="AM2342" t="s">
        <v>43</v>
      </c>
      <c r="AN2342" t="s">
        <v>157</v>
      </c>
      <c r="AO2342">
        <v>182</v>
      </c>
      <c r="AP2342">
        <v>85</v>
      </c>
      <c r="AR2342" s="38">
        <v>3999</v>
      </c>
      <c r="AS2342">
        <v>53</v>
      </c>
    </row>
    <row r="2343" spans="1:46" x14ac:dyDescent="0.35">
      <c r="A2343">
        <v>5</v>
      </c>
      <c r="B2343">
        <v>113107</v>
      </c>
      <c r="C2343">
        <v>1791</v>
      </c>
      <c r="D2343">
        <v>12</v>
      </c>
      <c r="E2343">
        <v>19</v>
      </c>
      <c r="F2343">
        <v>15</v>
      </c>
      <c r="H2343" t="s">
        <v>27</v>
      </c>
      <c r="I2343" t="s">
        <v>172</v>
      </c>
      <c r="J2343">
        <v>304</v>
      </c>
      <c r="K2343">
        <v>94</v>
      </c>
      <c r="M2343" s="38">
        <v>2292</v>
      </c>
      <c r="N2343">
        <v>97</v>
      </c>
      <c r="Q2343">
        <v>9</v>
      </c>
      <c r="R2343">
        <v>115721</v>
      </c>
      <c r="S2343">
        <v>1792</v>
      </c>
      <c r="T2343">
        <v>2</v>
      </c>
      <c r="U2343">
        <v>4</v>
      </c>
      <c r="V2343">
        <v>23</v>
      </c>
      <c r="X2343" t="s">
        <v>27</v>
      </c>
      <c r="Y2343" t="s">
        <v>172</v>
      </c>
      <c r="Z2343">
        <v>466</v>
      </c>
      <c r="AA2343">
        <v>71</v>
      </c>
      <c r="AC2343" s="38">
        <v>1146</v>
      </c>
      <c r="AD2343">
        <v>48</v>
      </c>
      <c r="AF2343">
        <v>4</v>
      </c>
      <c r="AG2343">
        <v>123341</v>
      </c>
      <c r="AH2343">
        <v>1791</v>
      </c>
      <c r="AI2343">
        <v>12</v>
      </c>
      <c r="AJ2343">
        <v>15</v>
      </c>
      <c r="AK2343">
        <v>7</v>
      </c>
      <c r="AM2343" t="s">
        <v>27</v>
      </c>
      <c r="AN2343" t="s">
        <v>172</v>
      </c>
      <c r="AO2343">
        <v>183</v>
      </c>
      <c r="AP2343">
        <v>86</v>
      </c>
      <c r="AR2343" s="38">
        <v>1719</v>
      </c>
      <c r="AS2343">
        <v>72</v>
      </c>
      <c r="AT2343" s="22">
        <f>SUM(AR$14:AR2343)+SUM(AS$14:AS2343)/100</f>
        <v>5153894.45</v>
      </c>
    </row>
    <row r="2344" spans="1:46" x14ac:dyDescent="0.35">
      <c r="A2344">
        <v>5</v>
      </c>
      <c r="B2344">
        <v>113107</v>
      </c>
      <c r="C2344">
        <v>1791</v>
      </c>
      <c r="D2344">
        <v>12</v>
      </c>
      <c r="E2344">
        <v>19</v>
      </c>
      <c r="F2344">
        <v>15</v>
      </c>
      <c r="H2344" t="s">
        <v>33</v>
      </c>
      <c r="I2344" t="s">
        <v>49</v>
      </c>
      <c r="J2344">
        <v>305</v>
      </c>
      <c r="K2344">
        <v>79</v>
      </c>
      <c r="M2344">
        <v>511</v>
      </c>
      <c r="N2344">
        <v>10</v>
      </c>
      <c r="AC2344"/>
      <c r="AF2344">
        <v>4</v>
      </c>
      <c r="AG2344">
        <v>123341</v>
      </c>
      <c r="AH2344">
        <v>1791</v>
      </c>
      <c r="AI2344">
        <v>12</v>
      </c>
      <c r="AJ2344">
        <v>15</v>
      </c>
      <c r="AK2344">
        <v>7</v>
      </c>
      <c r="AM2344" t="s">
        <v>33</v>
      </c>
      <c r="AN2344" t="s">
        <v>49</v>
      </c>
      <c r="AO2344">
        <v>185</v>
      </c>
      <c r="AP2344">
        <v>72</v>
      </c>
      <c r="AR2344">
        <v>383</v>
      </c>
      <c r="AS2344">
        <v>30</v>
      </c>
    </row>
    <row r="2345" spans="1:46" x14ac:dyDescent="0.35">
      <c r="A2345">
        <v>5</v>
      </c>
      <c r="B2345">
        <v>113107</v>
      </c>
      <c r="C2345">
        <v>1791</v>
      </c>
      <c r="D2345">
        <v>12</v>
      </c>
      <c r="E2345">
        <v>19</v>
      </c>
      <c r="F2345">
        <v>15</v>
      </c>
      <c r="H2345" t="s">
        <v>30</v>
      </c>
      <c r="I2345" t="s">
        <v>38</v>
      </c>
      <c r="J2345">
        <v>309</v>
      </c>
      <c r="K2345">
        <v>40</v>
      </c>
      <c r="M2345" s="38">
        <v>16054</v>
      </c>
      <c r="N2345">
        <v>21</v>
      </c>
      <c r="Q2345">
        <v>8</v>
      </c>
      <c r="R2345">
        <v>115709</v>
      </c>
      <c r="S2345">
        <v>1792</v>
      </c>
      <c r="T2345">
        <v>1</v>
      </c>
      <c r="U2345">
        <v>27</v>
      </c>
      <c r="V2345">
        <v>16</v>
      </c>
      <c r="X2345" t="s">
        <v>30</v>
      </c>
      <c r="Y2345" t="s">
        <v>38</v>
      </c>
      <c r="Z2345">
        <v>339</v>
      </c>
      <c r="AA2345">
        <v>36</v>
      </c>
      <c r="AC2345" s="38">
        <v>8027</v>
      </c>
      <c r="AD2345">
        <v>10</v>
      </c>
      <c r="AF2345">
        <v>4</v>
      </c>
      <c r="AG2345">
        <v>123341</v>
      </c>
      <c r="AH2345">
        <v>1791</v>
      </c>
      <c r="AI2345">
        <v>12</v>
      </c>
      <c r="AJ2345">
        <v>15</v>
      </c>
      <c r="AK2345">
        <v>7</v>
      </c>
      <c r="AM2345" t="s">
        <v>30</v>
      </c>
      <c r="AN2345" t="s">
        <v>38</v>
      </c>
      <c r="AO2345">
        <v>180</v>
      </c>
      <c r="AP2345">
        <v>37</v>
      </c>
      <c r="AR2345" s="38">
        <v>12040</v>
      </c>
      <c r="AS2345">
        <v>65</v>
      </c>
    </row>
    <row r="2346" spans="1:46" x14ac:dyDescent="0.35">
      <c r="A2346">
        <v>5</v>
      </c>
      <c r="B2346">
        <v>113107</v>
      </c>
      <c r="C2346">
        <v>1791</v>
      </c>
      <c r="D2346">
        <v>12</v>
      </c>
      <c r="E2346">
        <v>20</v>
      </c>
      <c r="F2346">
        <v>15</v>
      </c>
      <c r="H2346" t="s">
        <v>185</v>
      </c>
      <c r="I2346" t="s">
        <v>288</v>
      </c>
      <c r="J2346">
        <v>313</v>
      </c>
      <c r="K2346">
        <v>73</v>
      </c>
      <c r="M2346" s="38">
        <v>3334</v>
      </c>
      <c r="N2346">
        <v>24</v>
      </c>
      <c r="Q2346">
        <v>4</v>
      </c>
      <c r="R2346">
        <v>115519</v>
      </c>
      <c r="S2346">
        <v>1791</v>
      </c>
      <c r="T2346">
        <v>12</v>
      </c>
      <c r="U2346">
        <v>20</v>
      </c>
      <c r="V2346">
        <v>8</v>
      </c>
      <c r="X2346" t="s">
        <v>185</v>
      </c>
      <c r="Y2346" t="s">
        <v>288</v>
      </c>
      <c r="Z2346">
        <v>151</v>
      </c>
      <c r="AA2346">
        <v>67</v>
      </c>
      <c r="AC2346" s="38">
        <v>1667</v>
      </c>
      <c r="AD2346">
        <v>12</v>
      </c>
      <c r="AF2346">
        <v>5</v>
      </c>
      <c r="AG2346">
        <v>123347</v>
      </c>
      <c r="AH2346">
        <v>1791</v>
      </c>
      <c r="AI2346">
        <v>12</v>
      </c>
      <c r="AJ2346">
        <v>20</v>
      </c>
      <c r="AK2346">
        <v>10</v>
      </c>
      <c r="AM2346" t="s">
        <v>185</v>
      </c>
      <c r="AN2346" t="s">
        <v>288</v>
      </c>
      <c r="AO2346">
        <v>187</v>
      </c>
      <c r="AP2346">
        <v>87</v>
      </c>
      <c r="AR2346" s="38">
        <v>2500</v>
      </c>
      <c r="AS2346">
        <v>68</v>
      </c>
    </row>
    <row r="2347" spans="1:46" x14ac:dyDescent="0.35">
      <c r="A2347">
        <v>5</v>
      </c>
      <c r="B2347">
        <v>113107</v>
      </c>
      <c r="C2347">
        <v>1791</v>
      </c>
      <c r="D2347">
        <v>12</v>
      </c>
      <c r="E2347">
        <v>20</v>
      </c>
      <c r="F2347">
        <v>15</v>
      </c>
      <c r="H2347" t="s">
        <v>36</v>
      </c>
      <c r="I2347" t="s">
        <v>48</v>
      </c>
      <c r="J2347">
        <v>315</v>
      </c>
      <c r="K2347">
        <v>96</v>
      </c>
      <c r="M2347">
        <v>311</v>
      </c>
      <c r="N2347">
        <v>32</v>
      </c>
      <c r="Q2347">
        <v>4</v>
      </c>
      <c r="R2347">
        <v>115519</v>
      </c>
      <c r="S2347">
        <v>1791</v>
      </c>
      <c r="T2347">
        <v>12</v>
      </c>
      <c r="U2347">
        <v>20</v>
      </c>
      <c r="V2347">
        <v>8</v>
      </c>
      <c r="X2347" t="s">
        <v>36</v>
      </c>
      <c r="Y2347" t="s">
        <v>48</v>
      </c>
      <c r="Z2347">
        <v>152</v>
      </c>
      <c r="AA2347">
        <v>68</v>
      </c>
      <c r="AC2347">
        <v>155</v>
      </c>
      <c r="AD2347">
        <v>68</v>
      </c>
      <c r="AF2347">
        <v>5</v>
      </c>
      <c r="AG2347">
        <v>123347</v>
      </c>
      <c r="AH2347">
        <v>1791</v>
      </c>
      <c r="AI2347">
        <v>12</v>
      </c>
      <c r="AJ2347">
        <v>20</v>
      </c>
      <c r="AK2347">
        <v>10</v>
      </c>
      <c r="AM2347" t="s">
        <v>36</v>
      </c>
      <c r="AN2347" t="s">
        <v>48</v>
      </c>
      <c r="AO2347">
        <v>188</v>
      </c>
      <c r="AP2347">
        <v>87</v>
      </c>
      <c r="AR2347">
        <v>233</v>
      </c>
      <c r="AS2347">
        <v>49</v>
      </c>
    </row>
    <row r="2348" spans="1:46" x14ac:dyDescent="0.35">
      <c r="A2348">
        <v>5</v>
      </c>
      <c r="B2348">
        <v>113107</v>
      </c>
      <c r="C2348">
        <v>1791</v>
      </c>
      <c r="D2348">
        <v>12</v>
      </c>
      <c r="E2348">
        <v>20</v>
      </c>
      <c r="F2348">
        <v>15</v>
      </c>
      <c r="H2348" t="s">
        <v>124</v>
      </c>
      <c r="I2348" t="s">
        <v>125</v>
      </c>
      <c r="J2348">
        <v>316</v>
      </c>
      <c r="K2348">
        <v>91</v>
      </c>
      <c r="M2348">
        <v>217</v>
      </c>
      <c r="N2348">
        <v>62</v>
      </c>
      <c r="Q2348">
        <v>4</v>
      </c>
      <c r="R2348">
        <v>115519</v>
      </c>
      <c r="S2348">
        <v>1791</v>
      </c>
      <c r="T2348">
        <v>12</v>
      </c>
      <c r="U2348">
        <v>20</v>
      </c>
      <c r="V2348">
        <v>8</v>
      </c>
      <c r="X2348" t="s">
        <v>124</v>
      </c>
      <c r="Y2348" t="s">
        <v>125</v>
      </c>
      <c r="Z2348">
        <v>153</v>
      </c>
      <c r="AA2348">
        <v>68</v>
      </c>
      <c r="AC2348">
        <v>108</v>
      </c>
      <c r="AD2348">
        <v>82</v>
      </c>
      <c r="AF2348">
        <v>5</v>
      </c>
      <c r="AG2348">
        <v>123347</v>
      </c>
      <c r="AH2348">
        <v>1791</v>
      </c>
      <c r="AI2348">
        <v>12</v>
      </c>
      <c r="AJ2348">
        <v>20</v>
      </c>
      <c r="AK2348">
        <v>10</v>
      </c>
      <c r="AM2348" t="s">
        <v>124</v>
      </c>
      <c r="AN2348" t="s">
        <v>125</v>
      </c>
      <c r="AO2348">
        <v>189</v>
      </c>
      <c r="AP2348">
        <v>88</v>
      </c>
      <c r="AR2348">
        <v>163</v>
      </c>
      <c r="AS2348">
        <v>22</v>
      </c>
    </row>
    <row r="2349" spans="1:46" x14ac:dyDescent="0.35">
      <c r="A2349">
        <v>5</v>
      </c>
      <c r="B2349">
        <v>113107</v>
      </c>
      <c r="C2349">
        <v>1791</v>
      </c>
      <c r="D2349">
        <v>12</v>
      </c>
      <c r="E2349">
        <v>20</v>
      </c>
      <c r="F2349">
        <v>15</v>
      </c>
      <c r="H2349" t="s">
        <v>27</v>
      </c>
      <c r="I2349" t="s">
        <v>200</v>
      </c>
      <c r="J2349">
        <v>317</v>
      </c>
      <c r="K2349">
        <v>96</v>
      </c>
      <c r="M2349">
        <v>348</v>
      </c>
      <c r="N2349">
        <v>94</v>
      </c>
      <c r="Q2349">
        <v>4</v>
      </c>
      <c r="R2349">
        <v>115519</v>
      </c>
      <c r="S2349">
        <v>1791</v>
      </c>
      <c r="T2349">
        <v>12</v>
      </c>
      <c r="U2349">
        <v>20</v>
      </c>
      <c r="V2349">
        <v>8</v>
      </c>
      <c r="X2349" t="s">
        <v>27</v>
      </c>
      <c r="Y2349" t="s">
        <v>200</v>
      </c>
      <c r="Z2349">
        <v>154</v>
      </c>
      <c r="AA2349">
        <v>68</v>
      </c>
      <c r="AC2349">
        <v>174</v>
      </c>
      <c r="AD2349">
        <v>48</v>
      </c>
      <c r="AF2349">
        <v>5</v>
      </c>
      <c r="AG2349">
        <v>123347</v>
      </c>
      <c r="AH2349">
        <v>1791</v>
      </c>
      <c r="AI2349">
        <v>12</v>
      </c>
      <c r="AJ2349">
        <v>20</v>
      </c>
      <c r="AK2349">
        <v>10</v>
      </c>
      <c r="AM2349" t="s">
        <v>27</v>
      </c>
      <c r="AN2349" t="s">
        <v>200</v>
      </c>
      <c r="AO2349">
        <v>190</v>
      </c>
      <c r="AP2349">
        <v>88</v>
      </c>
      <c r="AR2349">
        <v>261</v>
      </c>
      <c r="AS2349">
        <v>70</v>
      </c>
    </row>
    <row r="2350" spans="1:46" x14ac:dyDescent="0.35">
      <c r="A2350">
        <v>5</v>
      </c>
      <c r="B2350">
        <v>113107</v>
      </c>
      <c r="C2350">
        <v>1791</v>
      </c>
      <c r="D2350">
        <v>12</v>
      </c>
      <c r="E2350">
        <v>20</v>
      </c>
      <c r="F2350">
        <v>15</v>
      </c>
      <c r="H2350" t="s">
        <v>30</v>
      </c>
      <c r="I2350" t="s">
        <v>1111</v>
      </c>
      <c r="J2350">
        <v>318</v>
      </c>
      <c r="K2350">
        <v>96</v>
      </c>
      <c r="M2350">
        <v>240</v>
      </c>
      <c r="N2350">
        <v>60</v>
      </c>
      <c r="Q2350">
        <v>4</v>
      </c>
      <c r="R2350">
        <v>115519</v>
      </c>
      <c r="S2350">
        <v>1791</v>
      </c>
      <c r="T2350">
        <v>12</v>
      </c>
      <c r="U2350">
        <v>20</v>
      </c>
      <c r="V2350">
        <v>8</v>
      </c>
      <c r="X2350" t="s">
        <v>30</v>
      </c>
      <c r="Y2350" t="s">
        <v>1111</v>
      </c>
      <c r="Z2350">
        <v>155</v>
      </c>
      <c r="AA2350">
        <v>68</v>
      </c>
      <c r="AC2350">
        <v>120</v>
      </c>
      <c r="AD2350">
        <v>30</v>
      </c>
      <c r="AF2350">
        <v>5</v>
      </c>
      <c r="AG2350">
        <v>123347</v>
      </c>
      <c r="AH2350">
        <v>1791</v>
      </c>
      <c r="AI2350">
        <v>12</v>
      </c>
      <c r="AJ2350">
        <v>20</v>
      </c>
      <c r="AK2350">
        <v>10</v>
      </c>
      <c r="AM2350" t="s">
        <v>30</v>
      </c>
      <c r="AN2350" t="s">
        <v>1111</v>
      </c>
      <c r="AO2350">
        <v>191</v>
      </c>
      <c r="AP2350">
        <v>88</v>
      </c>
      <c r="AR2350">
        <v>180</v>
      </c>
      <c r="AS2350">
        <v>45</v>
      </c>
    </row>
    <row r="2351" spans="1:46" x14ac:dyDescent="0.35">
      <c r="A2351">
        <v>5</v>
      </c>
      <c r="B2351">
        <v>113107</v>
      </c>
      <c r="C2351">
        <v>1791</v>
      </c>
      <c r="D2351">
        <v>12</v>
      </c>
      <c r="E2351">
        <v>20</v>
      </c>
      <c r="F2351">
        <v>16</v>
      </c>
      <c r="H2351" t="s">
        <v>516</v>
      </c>
      <c r="I2351" t="s">
        <v>84</v>
      </c>
      <c r="J2351">
        <v>319</v>
      </c>
      <c r="K2351">
        <v>97</v>
      </c>
      <c r="M2351" s="38">
        <v>1106</v>
      </c>
      <c r="N2351">
        <v>54</v>
      </c>
      <c r="Q2351">
        <v>4</v>
      </c>
      <c r="R2351">
        <v>115519</v>
      </c>
      <c r="S2351">
        <v>1791</v>
      </c>
      <c r="T2351">
        <v>12</v>
      </c>
      <c r="U2351">
        <v>20</v>
      </c>
      <c r="V2351">
        <v>8</v>
      </c>
      <c r="X2351" t="s">
        <v>1112</v>
      </c>
      <c r="Y2351" t="s">
        <v>84</v>
      </c>
      <c r="Z2351">
        <v>156</v>
      </c>
      <c r="AA2351">
        <v>69</v>
      </c>
      <c r="AC2351">
        <v>553</v>
      </c>
      <c r="AD2351">
        <v>27</v>
      </c>
      <c r="AF2351">
        <v>5</v>
      </c>
      <c r="AG2351">
        <v>123347</v>
      </c>
      <c r="AH2351">
        <v>1791</v>
      </c>
      <c r="AI2351">
        <v>12</v>
      </c>
      <c r="AJ2351">
        <v>20</v>
      </c>
      <c r="AK2351">
        <v>10</v>
      </c>
      <c r="AM2351" t="s">
        <v>516</v>
      </c>
      <c r="AN2351" t="s">
        <v>84</v>
      </c>
      <c r="AO2351">
        <v>192</v>
      </c>
      <c r="AP2351">
        <v>88</v>
      </c>
      <c r="AR2351">
        <v>829</v>
      </c>
      <c r="AS2351">
        <v>90</v>
      </c>
    </row>
    <row r="2352" spans="1:46" x14ac:dyDescent="0.35">
      <c r="A2352">
        <v>5</v>
      </c>
      <c r="B2352">
        <v>113107</v>
      </c>
      <c r="C2352">
        <v>1791</v>
      </c>
      <c r="D2352">
        <v>12</v>
      </c>
      <c r="E2352">
        <v>20</v>
      </c>
      <c r="F2352">
        <v>16</v>
      </c>
      <c r="H2352" t="s">
        <v>154</v>
      </c>
      <c r="I2352" t="s">
        <v>462</v>
      </c>
      <c r="J2352">
        <v>320</v>
      </c>
      <c r="K2352">
        <v>97</v>
      </c>
      <c r="M2352">
        <v>241</v>
      </c>
      <c r="N2352">
        <v>90</v>
      </c>
      <c r="Q2352">
        <v>4</v>
      </c>
      <c r="R2352">
        <v>115519</v>
      </c>
      <c r="S2352">
        <v>1791</v>
      </c>
      <c r="T2352">
        <v>12</v>
      </c>
      <c r="U2352">
        <v>20</v>
      </c>
      <c r="V2352">
        <v>8</v>
      </c>
      <c r="X2352" t="s">
        <v>154</v>
      </c>
      <c r="Y2352" t="s">
        <v>462</v>
      </c>
      <c r="Z2352">
        <v>157</v>
      </c>
      <c r="AA2352">
        <v>69</v>
      </c>
      <c r="AC2352">
        <v>121</v>
      </c>
      <c r="AD2352">
        <v>0</v>
      </c>
      <c r="AF2352">
        <v>5</v>
      </c>
      <c r="AG2352">
        <v>123347</v>
      </c>
      <c r="AH2352">
        <v>1791</v>
      </c>
      <c r="AI2352">
        <v>12</v>
      </c>
      <c r="AJ2352">
        <v>20</v>
      </c>
      <c r="AK2352">
        <v>10</v>
      </c>
      <c r="AM2352" t="s">
        <v>154</v>
      </c>
      <c r="AN2352" t="s">
        <v>462</v>
      </c>
      <c r="AO2352">
        <v>193</v>
      </c>
      <c r="AP2352">
        <v>89</v>
      </c>
      <c r="AR2352">
        <v>181</v>
      </c>
      <c r="AS2352">
        <v>48</v>
      </c>
    </row>
    <row r="2353" spans="1:45" x14ac:dyDescent="0.35">
      <c r="A2353">
        <v>5</v>
      </c>
      <c r="B2353">
        <v>113107</v>
      </c>
      <c r="C2353">
        <v>1791</v>
      </c>
      <c r="D2353">
        <v>12</v>
      </c>
      <c r="E2353">
        <v>20</v>
      </c>
      <c r="F2353">
        <v>16</v>
      </c>
      <c r="H2353" t="s">
        <v>34</v>
      </c>
      <c r="I2353" t="s">
        <v>1113</v>
      </c>
      <c r="J2353">
        <v>321</v>
      </c>
      <c r="K2353">
        <v>97</v>
      </c>
      <c r="M2353">
        <v>302</v>
      </c>
      <c r="N2353">
        <v>70</v>
      </c>
      <c r="Q2353">
        <v>4</v>
      </c>
      <c r="R2353">
        <v>115519</v>
      </c>
      <c r="S2353">
        <v>1791</v>
      </c>
      <c r="T2353">
        <v>12</v>
      </c>
      <c r="U2353">
        <v>20</v>
      </c>
      <c r="V2353">
        <v>8</v>
      </c>
      <c r="X2353" t="s">
        <v>34</v>
      </c>
      <c r="Y2353" t="s">
        <v>1113</v>
      </c>
      <c r="Z2353">
        <v>158</v>
      </c>
      <c r="AA2353">
        <v>69</v>
      </c>
      <c r="AC2353">
        <v>151</v>
      </c>
      <c r="AD2353">
        <v>36</v>
      </c>
      <c r="AF2353">
        <v>5</v>
      </c>
      <c r="AG2353">
        <v>123347</v>
      </c>
      <c r="AH2353">
        <v>1791</v>
      </c>
      <c r="AI2353">
        <v>12</v>
      </c>
      <c r="AJ2353">
        <v>20</v>
      </c>
      <c r="AK2353">
        <v>10</v>
      </c>
      <c r="AM2353" t="s">
        <v>34</v>
      </c>
      <c r="AN2353" t="s">
        <v>1114</v>
      </c>
      <c r="AO2353">
        <v>194</v>
      </c>
      <c r="AP2353">
        <v>89</v>
      </c>
      <c r="AR2353">
        <v>227</v>
      </c>
      <c r="AS2353">
        <v>2</v>
      </c>
    </row>
    <row r="2354" spans="1:45" x14ac:dyDescent="0.35">
      <c r="A2354">
        <v>5</v>
      </c>
      <c r="B2354">
        <v>113107</v>
      </c>
      <c r="C2354">
        <v>1791</v>
      </c>
      <c r="D2354">
        <v>12</v>
      </c>
      <c r="E2354">
        <v>20</v>
      </c>
      <c r="F2354">
        <v>16</v>
      </c>
      <c r="H2354" t="s">
        <v>1115</v>
      </c>
      <c r="I2354" t="s">
        <v>1116</v>
      </c>
      <c r="J2354">
        <v>322</v>
      </c>
      <c r="K2354">
        <v>98</v>
      </c>
      <c r="M2354">
        <v>530</v>
      </c>
      <c r="N2354">
        <v>32</v>
      </c>
      <c r="Q2354">
        <v>4</v>
      </c>
      <c r="R2354">
        <v>115519</v>
      </c>
      <c r="S2354">
        <v>1791</v>
      </c>
      <c r="T2354">
        <v>12</v>
      </c>
      <c r="U2354">
        <v>20</v>
      </c>
      <c r="V2354">
        <v>8</v>
      </c>
      <c r="X2354" t="s">
        <v>1115</v>
      </c>
      <c r="Y2354" t="s">
        <v>1116</v>
      </c>
      <c r="Z2354">
        <v>159</v>
      </c>
      <c r="AA2354">
        <v>69</v>
      </c>
      <c r="AC2354">
        <v>265</v>
      </c>
      <c r="AD2354">
        <v>18</v>
      </c>
      <c r="AF2354">
        <v>5</v>
      </c>
      <c r="AG2354">
        <v>123347</v>
      </c>
      <c r="AH2354">
        <v>1791</v>
      </c>
      <c r="AI2354">
        <v>12</v>
      </c>
      <c r="AJ2354">
        <v>20</v>
      </c>
      <c r="AK2354">
        <v>10</v>
      </c>
      <c r="AM2354" t="s">
        <v>1115</v>
      </c>
      <c r="AN2354" t="s">
        <v>1116</v>
      </c>
      <c r="AO2354">
        <v>195</v>
      </c>
      <c r="AP2354">
        <v>90</v>
      </c>
      <c r="AR2354">
        <v>397</v>
      </c>
      <c r="AS2354">
        <v>75</v>
      </c>
    </row>
    <row r="2355" spans="1:45" x14ac:dyDescent="0.35">
      <c r="A2355">
        <v>5</v>
      </c>
      <c r="B2355">
        <v>113107</v>
      </c>
      <c r="C2355">
        <v>1791</v>
      </c>
      <c r="D2355">
        <v>12</v>
      </c>
      <c r="E2355">
        <v>20</v>
      </c>
      <c r="F2355">
        <v>16</v>
      </c>
      <c r="H2355" t="s">
        <v>27</v>
      </c>
      <c r="I2355" t="s">
        <v>690</v>
      </c>
      <c r="J2355">
        <v>323</v>
      </c>
      <c r="K2355">
        <v>97</v>
      </c>
      <c r="M2355">
        <v>445</v>
      </c>
      <c r="N2355">
        <v>26</v>
      </c>
      <c r="Q2355">
        <v>4</v>
      </c>
      <c r="R2355">
        <v>115519</v>
      </c>
      <c r="S2355">
        <v>1791</v>
      </c>
      <c r="T2355">
        <v>12</v>
      </c>
      <c r="U2355">
        <v>20</v>
      </c>
      <c r="V2355">
        <v>8</v>
      </c>
      <c r="X2355" t="s">
        <v>27</v>
      </c>
      <c r="Y2355" t="s">
        <v>690</v>
      </c>
      <c r="Z2355">
        <v>160</v>
      </c>
      <c r="AA2355">
        <v>70</v>
      </c>
      <c r="AC2355">
        <v>222</v>
      </c>
      <c r="AD2355">
        <v>64</v>
      </c>
      <c r="AF2355">
        <v>5</v>
      </c>
      <c r="AG2355">
        <v>123347</v>
      </c>
      <c r="AH2355">
        <v>1791</v>
      </c>
      <c r="AI2355">
        <v>12</v>
      </c>
      <c r="AJ2355">
        <v>20</v>
      </c>
      <c r="AK2355">
        <v>10</v>
      </c>
      <c r="AM2355" t="s">
        <v>27</v>
      </c>
      <c r="AN2355" t="s">
        <v>690</v>
      </c>
      <c r="AO2355">
        <v>196</v>
      </c>
      <c r="AP2355">
        <v>90</v>
      </c>
      <c r="AR2355">
        <v>333</v>
      </c>
      <c r="AS2355">
        <v>95</v>
      </c>
    </row>
    <row r="2356" spans="1:45" x14ac:dyDescent="0.35">
      <c r="A2356">
        <v>5</v>
      </c>
      <c r="B2356">
        <v>113107</v>
      </c>
      <c r="C2356">
        <v>1791</v>
      </c>
      <c r="D2356">
        <v>12</v>
      </c>
      <c r="E2356">
        <v>20</v>
      </c>
      <c r="F2356">
        <v>16</v>
      </c>
      <c r="H2356" t="s">
        <v>550</v>
      </c>
      <c r="I2356" t="s">
        <v>1117</v>
      </c>
      <c r="J2356">
        <v>324</v>
      </c>
      <c r="K2356">
        <v>98</v>
      </c>
      <c r="M2356">
        <v>484</v>
      </c>
      <c r="N2356">
        <v>80</v>
      </c>
      <c r="Q2356">
        <v>4</v>
      </c>
      <c r="R2356">
        <v>115519</v>
      </c>
      <c r="S2356">
        <v>1791</v>
      </c>
      <c r="T2356">
        <v>12</v>
      </c>
      <c r="U2356">
        <v>20</v>
      </c>
      <c r="V2356">
        <v>8</v>
      </c>
      <c r="X2356" t="s">
        <v>550</v>
      </c>
      <c r="Y2356" t="s">
        <v>551</v>
      </c>
      <c r="Z2356">
        <v>161</v>
      </c>
      <c r="AA2356">
        <v>70</v>
      </c>
      <c r="AC2356">
        <v>242</v>
      </c>
      <c r="AD2356">
        <v>42</v>
      </c>
      <c r="AF2356">
        <v>5</v>
      </c>
      <c r="AG2356">
        <v>123347</v>
      </c>
      <c r="AH2356">
        <v>1791</v>
      </c>
      <c r="AI2356">
        <v>12</v>
      </c>
      <c r="AJ2356">
        <v>20</v>
      </c>
      <c r="AK2356">
        <v>10</v>
      </c>
      <c r="AM2356" t="s">
        <v>550</v>
      </c>
      <c r="AN2356" t="s">
        <v>1117</v>
      </c>
      <c r="AO2356">
        <v>197</v>
      </c>
      <c r="AP2356">
        <v>91</v>
      </c>
      <c r="AR2356">
        <v>363</v>
      </c>
      <c r="AS2356">
        <v>60</v>
      </c>
    </row>
    <row r="2357" spans="1:45" x14ac:dyDescent="0.35">
      <c r="A2357">
        <v>5</v>
      </c>
      <c r="B2357">
        <v>113107</v>
      </c>
      <c r="C2357">
        <v>1791</v>
      </c>
      <c r="D2357">
        <v>12</v>
      </c>
      <c r="E2357">
        <v>20</v>
      </c>
      <c r="F2357">
        <v>16</v>
      </c>
      <c r="H2357" t="s">
        <v>28</v>
      </c>
      <c r="I2357" t="s">
        <v>127</v>
      </c>
      <c r="J2357">
        <v>325</v>
      </c>
      <c r="K2357">
        <v>99</v>
      </c>
      <c r="M2357">
        <v>71</v>
      </c>
      <c r="N2357">
        <v>54</v>
      </c>
      <c r="Q2357">
        <v>4</v>
      </c>
      <c r="R2357">
        <v>115519</v>
      </c>
      <c r="S2357">
        <v>1791</v>
      </c>
      <c r="T2357">
        <v>12</v>
      </c>
      <c r="U2357">
        <v>20</v>
      </c>
      <c r="V2357">
        <v>8</v>
      </c>
      <c r="X2357" t="s">
        <v>28</v>
      </c>
      <c r="Y2357" t="s">
        <v>127</v>
      </c>
      <c r="Z2357">
        <v>162</v>
      </c>
      <c r="AA2357">
        <v>70</v>
      </c>
      <c r="AC2357">
        <v>35</v>
      </c>
      <c r="AD2357">
        <v>77</v>
      </c>
      <c r="AF2357">
        <v>5</v>
      </c>
      <c r="AG2357">
        <v>123347</v>
      </c>
      <c r="AH2357">
        <v>1791</v>
      </c>
      <c r="AI2357">
        <v>12</v>
      </c>
      <c r="AJ2357">
        <v>20</v>
      </c>
      <c r="AK2357">
        <v>10</v>
      </c>
      <c r="AM2357" t="s">
        <v>28</v>
      </c>
      <c r="AN2357" t="s">
        <v>127</v>
      </c>
      <c r="AO2357">
        <v>198</v>
      </c>
      <c r="AP2357">
        <v>91</v>
      </c>
      <c r="AR2357">
        <v>53</v>
      </c>
      <c r="AS2357">
        <v>65</v>
      </c>
    </row>
    <row r="2358" spans="1:45" x14ac:dyDescent="0.35">
      <c r="A2358">
        <v>5</v>
      </c>
      <c r="B2358">
        <v>113107</v>
      </c>
      <c r="C2358">
        <v>1791</v>
      </c>
      <c r="D2358">
        <v>12</v>
      </c>
      <c r="E2358">
        <v>20</v>
      </c>
      <c r="F2358">
        <v>16</v>
      </c>
      <c r="H2358" t="s">
        <v>36</v>
      </c>
      <c r="I2358" t="s">
        <v>44</v>
      </c>
      <c r="J2358">
        <v>329</v>
      </c>
      <c r="K2358">
        <v>52</v>
      </c>
      <c r="M2358" s="38">
        <v>5934</v>
      </c>
      <c r="N2358">
        <v>98</v>
      </c>
      <c r="Q2358">
        <v>4</v>
      </c>
      <c r="R2358">
        <v>115519</v>
      </c>
      <c r="S2358">
        <v>1791</v>
      </c>
      <c r="T2358">
        <v>12</v>
      </c>
      <c r="U2358">
        <v>20</v>
      </c>
      <c r="V2358">
        <v>8</v>
      </c>
      <c r="X2358" t="s">
        <v>36</v>
      </c>
      <c r="Y2358" t="s">
        <v>44</v>
      </c>
      <c r="Z2358">
        <v>163</v>
      </c>
      <c r="AA2358">
        <v>53</v>
      </c>
      <c r="AC2358" s="38">
        <v>2967</v>
      </c>
      <c r="AD2358">
        <v>50</v>
      </c>
      <c r="AF2358">
        <v>5</v>
      </c>
      <c r="AG2358">
        <v>123347</v>
      </c>
      <c r="AH2358">
        <v>1791</v>
      </c>
      <c r="AI2358">
        <v>12</v>
      </c>
      <c r="AJ2358">
        <v>20</v>
      </c>
      <c r="AK2358">
        <v>10</v>
      </c>
      <c r="AM2358" t="s">
        <v>36</v>
      </c>
      <c r="AN2358" t="s">
        <v>44</v>
      </c>
      <c r="AO2358">
        <v>199</v>
      </c>
      <c r="AP2358">
        <v>63</v>
      </c>
      <c r="AR2358" s="38">
        <v>4451</v>
      </c>
      <c r="AS2358">
        <v>23</v>
      </c>
    </row>
    <row r="2359" spans="1:45" x14ac:dyDescent="0.35">
      <c r="A2359">
        <v>5</v>
      </c>
      <c r="B2359">
        <v>113107</v>
      </c>
      <c r="C2359">
        <v>1791</v>
      </c>
      <c r="D2359">
        <v>12</v>
      </c>
      <c r="E2359">
        <v>20</v>
      </c>
      <c r="F2359">
        <v>16</v>
      </c>
      <c r="H2359" t="s">
        <v>26</v>
      </c>
      <c r="I2359" t="s">
        <v>662</v>
      </c>
      <c r="J2359">
        <v>330</v>
      </c>
      <c r="K2359">
        <v>13</v>
      </c>
      <c r="M2359" s="38">
        <v>1055</v>
      </c>
      <c r="N2359">
        <v>64</v>
      </c>
      <c r="Q2359">
        <v>4</v>
      </c>
      <c r="R2359">
        <v>115519</v>
      </c>
      <c r="S2359">
        <v>1791</v>
      </c>
      <c r="T2359">
        <v>12</v>
      </c>
      <c r="U2359">
        <v>20</v>
      </c>
      <c r="V2359">
        <v>8</v>
      </c>
      <c r="X2359" t="s">
        <v>26</v>
      </c>
      <c r="Y2359" t="s">
        <v>662</v>
      </c>
      <c r="Z2359">
        <v>164</v>
      </c>
      <c r="AA2359">
        <v>13</v>
      </c>
      <c r="AC2359">
        <v>527</v>
      </c>
      <c r="AD2359">
        <v>82</v>
      </c>
      <c r="AF2359">
        <v>5</v>
      </c>
      <c r="AG2359">
        <v>123347</v>
      </c>
      <c r="AH2359">
        <v>1791</v>
      </c>
      <c r="AI2359">
        <v>12</v>
      </c>
      <c r="AJ2359">
        <v>20</v>
      </c>
      <c r="AK2359">
        <v>10</v>
      </c>
      <c r="AM2359" t="s">
        <v>26</v>
      </c>
      <c r="AN2359" t="s">
        <v>662</v>
      </c>
      <c r="AO2359">
        <v>200</v>
      </c>
      <c r="AP2359">
        <v>14</v>
      </c>
      <c r="AR2359">
        <v>791</v>
      </c>
      <c r="AS2359">
        <v>72</v>
      </c>
    </row>
    <row r="2360" spans="1:45" x14ac:dyDescent="0.35">
      <c r="A2360">
        <v>5</v>
      </c>
      <c r="B2360">
        <v>113107</v>
      </c>
      <c r="C2360">
        <v>1791</v>
      </c>
      <c r="D2360">
        <v>12</v>
      </c>
      <c r="E2360">
        <v>20</v>
      </c>
      <c r="F2360">
        <v>16</v>
      </c>
      <c r="H2360" t="s">
        <v>133</v>
      </c>
      <c r="I2360" t="s">
        <v>579</v>
      </c>
      <c r="J2360">
        <v>331</v>
      </c>
      <c r="K2360">
        <v>99</v>
      </c>
      <c r="M2360">
        <v>176</v>
      </c>
      <c r="N2360">
        <v>0</v>
      </c>
      <c r="Q2360">
        <v>5</v>
      </c>
      <c r="R2360">
        <v>115533</v>
      </c>
      <c r="S2360">
        <v>1791</v>
      </c>
      <c r="T2360">
        <v>12</v>
      </c>
      <c r="U2360">
        <v>21</v>
      </c>
      <c r="V2360">
        <v>8</v>
      </c>
      <c r="X2360" t="s">
        <v>133</v>
      </c>
      <c r="Y2360" t="s">
        <v>579</v>
      </c>
      <c r="Z2360">
        <v>165</v>
      </c>
      <c r="AA2360">
        <v>71</v>
      </c>
      <c r="AC2360">
        <v>88</v>
      </c>
      <c r="AD2360">
        <v>2</v>
      </c>
      <c r="AF2360">
        <v>5</v>
      </c>
      <c r="AG2360">
        <v>123347</v>
      </c>
      <c r="AH2360">
        <v>1791</v>
      </c>
      <c r="AI2360">
        <v>12</v>
      </c>
      <c r="AJ2360">
        <v>21</v>
      </c>
      <c r="AK2360">
        <v>10</v>
      </c>
      <c r="AM2360" t="s">
        <v>133</v>
      </c>
      <c r="AN2360" t="s">
        <v>579</v>
      </c>
      <c r="AO2360">
        <v>201</v>
      </c>
      <c r="AP2360">
        <v>89</v>
      </c>
      <c r="AR2360">
        <v>132</v>
      </c>
      <c r="AS2360">
        <v>0</v>
      </c>
    </row>
    <row r="2361" spans="1:45" x14ac:dyDescent="0.35">
      <c r="A2361">
        <v>5</v>
      </c>
      <c r="B2361">
        <v>113107</v>
      </c>
      <c r="C2361">
        <v>1791</v>
      </c>
      <c r="D2361">
        <v>12</v>
      </c>
      <c r="E2361">
        <v>21</v>
      </c>
      <c r="F2361">
        <v>16</v>
      </c>
      <c r="H2361" t="s">
        <v>27</v>
      </c>
      <c r="I2361" t="s">
        <v>172</v>
      </c>
      <c r="J2361">
        <v>332</v>
      </c>
      <c r="K2361">
        <v>94</v>
      </c>
      <c r="M2361" s="38">
        <v>8793</v>
      </c>
      <c r="N2361">
        <v>4</v>
      </c>
      <c r="Q2361">
        <v>5</v>
      </c>
      <c r="R2361">
        <v>115533</v>
      </c>
      <c r="S2361">
        <v>1791</v>
      </c>
      <c r="T2361">
        <v>12</v>
      </c>
      <c r="U2361">
        <v>21</v>
      </c>
      <c r="V2361">
        <v>8</v>
      </c>
      <c r="X2361" t="s">
        <v>27</v>
      </c>
      <c r="Y2361" t="s">
        <v>172</v>
      </c>
      <c r="Z2361">
        <v>166</v>
      </c>
      <c r="AA2361">
        <v>71</v>
      </c>
      <c r="AC2361" s="38">
        <v>4396</v>
      </c>
      <c r="AD2361">
        <v>52</v>
      </c>
      <c r="AF2361">
        <v>5</v>
      </c>
      <c r="AG2361">
        <v>123347</v>
      </c>
      <c r="AH2361">
        <v>1791</v>
      </c>
      <c r="AI2361">
        <v>12</v>
      </c>
      <c r="AJ2361">
        <v>21</v>
      </c>
      <c r="AK2361">
        <v>10</v>
      </c>
      <c r="AM2361" t="s">
        <v>27</v>
      </c>
      <c r="AN2361" t="s">
        <v>172</v>
      </c>
      <c r="AO2361">
        <v>202</v>
      </c>
      <c r="AP2361">
        <v>86</v>
      </c>
      <c r="AR2361" s="38">
        <v>6594</v>
      </c>
      <c r="AS2361">
        <v>78</v>
      </c>
    </row>
    <row r="2362" spans="1:45" x14ac:dyDescent="0.35">
      <c r="A2362">
        <v>5</v>
      </c>
      <c r="B2362">
        <v>113107</v>
      </c>
      <c r="C2362">
        <v>1791</v>
      </c>
      <c r="D2362">
        <v>12</v>
      </c>
      <c r="E2362">
        <v>21</v>
      </c>
      <c r="F2362">
        <v>16</v>
      </c>
      <c r="H2362" t="s">
        <v>24</v>
      </c>
      <c r="I2362" t="s">
        <v>1118</v>
      </c>
      <c r="J2362">
        <v>333</v>
      </c>
      <c r="K2362">
        <v>100</v>
      </c>
      <c r="M2362">
        <v>77</v>
      </c>
      <c r="N2362">
        <v>2</v>
      </c>
      <c r="Q2362">
        <v>5</v>
      </c>
      <c r="R2362">
        <v>115533</v>
      </c>
      <c r="S2362">
        <v>1791</v>
      </c>
      <c r="T2362">
        <v>12</v>
      </c>
      <c r="U2362">
        <v>21</v>
      </c>
      <c r="V2362">
        <v>8</v>
      </c>
      <c r="X2362" t="s">
        <v>24</v>
      </c>
      <c r="Y2362" t="s">
        <v>1119</v>
      </c>
      <c r="Z2362">
        <v>167</v>
      </c>
      <c r="AA2362">
        <v>72</v>
      </c>
      <c r="AC2362">
        <v>38</v>
      </c>
      <c r="AD2362">
        <v>53</v>
      </c>
      <c r="AF2362">
        <v>5</v>
      </c>
      <c r="AG2362">
        <v>123352</v>
      </c>
      <c r="AH2362">
        <v>1791</v>
      </c>
      <c r="AI2362">
        <v>12</v>
      </c>
      <c r="AJ2362">
        <v>21</v>
      </c>
      <c r="AK2362">
        <v>10</v>
      </c>
      <c r="AM2362" t="s">
        <v>24</v>
      </c>
      <c r="AN2362" t="s">
        <v>1118</v>
      </c>
      <c r="AO2362">
        <v>203</v>
      </c>
      <c r="AP2362">
        <v>89</v>
      </c>
      <c r="AR2362">
        <v>57</v>
      </c>
      <c r="AS2362">
        <v>77</v>
      </c>
    </row>
    <row r="2363" spans="1:45" x14ac:dyDescent="0.35">
      <c r="A2363">
        <v>5</v>
      </c>
      <c r="B2363">
        <v>113111</v>
      </c>
      <c r="C2363">
        <v>1791</v>
      </c>
      <c r="D2363">
        <v>12</v>
      </c>
      <c r="E2363">
        <v>21</v>
      </c>
      <c r="F2363">
        <v>16</v>
      </c>
      <c r="H2363" t="s">
        <v>30</v>
      </c>
      <c r="I2363" t="s">
        <v>765</v>
      </c>
      <c r="J2363">
        <v>334</v>
      </c>
      <c r="K2363">
        <v>99</v>
      </c>
      <c r="M2363" s="38">
        <v>3000</v>
      </c>
      <c r="N2363">
        <v>0</v>
      </c>
      <c r="AC2363"/>
      <c r="AR2363"/>
    </row>
    <row r="2364" spans="1:45" x14ac:dyDescent="0.35">
      <c r="A2364">
        <v>5</v>
      </c>
      <c r="B2364">
        <v>113111</v>
      </c>
      <c r="C2364">
        <v>1791</v>
      </c>
      <c r="D2364">
        <v>12</v>
      </c>
      <c r="E2364">
        <v>21</v>
      </c>
      <c r="F2364">
        <v>16</v>
      </c>
      <c r="H2364" t="s">
        <v>578</v>
      </c>
      <c r="I2364" t="s">
        <v>579</v>
      </c>
      <c r="J2364">
        <v>336</v>
      </c>
      <c r="K2364">
        <v>100</v>
      </c>
      <c r="M2364" s="38">
        <v>3390</v>
      </c>
      <c r="N2364">
        <v>34</v>
      </c>
      <c r="Q2364">
        <v>5</v>
      </c>
      <c r="R2364">
        <v>115533</v>
      </c>
      <c r="S2364">
        <v>1791</v>
      </c>
      <c r="T2364">
        <v>12</v>
      </c>
      <c r="U2364">
        <v>21</v>
      </c>
      <c r="V2364">
        <v>8</v>
      </c>
      <c r="X2364" t="s">
        <v>578</v>
      </c>
      <c r="Y2364" t="s">
        <v>579</v>
      </c>
      <c r="Z2364">
        <v>168</v>
      </c>
      <c r="AA2364">
        <v>72</v>
      </c>
      <c r="AC2364" s="38">
        <v>1695</v>
      </c>
      <c r="AD2364">
        <v>18</v>
      </c>
      <c r="AF2364">
        <v>5</v>
      </c>
      <c r="AG2364">
        <v>123352</v>
      </c>
      <c r="AH2364">
        <v>1791</v>
      </c>
      <c r="AI2364">
        <v>12</v>
      </c>
      <c r="AJ2364">
        <v>21</v>
      </c>
      <c r="AK2364">
        <v>10</v>
      </c>
      <c r="AM2364" t="s">
        <v>379</v>
      </c>
      <c r="AN2364" t="s">
        <v>579</v>
      </c>
      <c r="AO2364">
        <v>204</v>
      </c>
      <c r="AP2364">
        <v>90</v>
      </c>
      <c r="AR2364" s="38">
        <v>2542</v>
      </c>
      <c r="AS2364">
        <v>75</v>
      </c>
    </row>
    <row r="2365" spans="1:45" x14ac:dyDescent="0.35">
      <c r="A2365">
        <v>5</v>
      </c>
      <c r="B2365">
        <v>113111</v>
      </c>
      <c r="C2365">
        <v>1791</v>
      </c>
      <c r="D2365">
        <v>12</v>
      </c>
      <c r="E2365">
        <v>21</v>
      </c>
      <c r="F2365">
        <v>16</v>
      </c>
      <c r="H2365" t="s">
        <v>154</v>
      </c>
      <c r="I2365" t="s">
        <v>339</v>
      </c>
      <c r="J2365">
        <v>337</v>
      </c>
      <c r="K2365">
        <v>100</v>
      </c>
      <c r="M2365" s="38">
        <v>2294</v>
      </c>
      <c r="N2365">
        <v>36</v>
      </c>
      <c r="Q2365">
        <v>5</v>
      </c>
      <c r="R2365">
        <v>115533</v>
      </c>
      <c r="S2365">
        <v>1791</v>
      </c>
      <c r="T2365">
        <v>12</v>
      </c>
      <c r="U2365">
        <v>21</v>
      </c>
      <c r="V2365">
        <v>8</v>
      </c>
      <c r="X2365" t="s">
        <v>154</v>
      </c>
      <c r="Y2365" t="s">
        <v>339</v>
      </c>
      <c r="Z2365">
        <v>169</v>
      </c>
      <c r="AA2365">
        <v>72</v>
      </c>
      <c r="AC2365" s="38">
        <v>1147</v>
      </c>
      <c r="AD2365">
        <v>18</v>
      </c>
      <c r="AF2365">
        <v>5</v>
      </c>
      <c r="AG2365">
        <v>123352</v>
      </c>
      <c r="AH2365">
        <v>1791</v>
      </c>
      <c r="AI2365">
        <v>12</v>
      </c>
      <c r="AJ2365">
        <v>21</v>
      </c>
      <c r="AK2365">
        <v>11</v>
      </c>
      <c r="AM2365" t="s">
        <v>154</v>
      </c>
      <c r="AN2365" t="s">
        <v>339</v>
      </c>
      <c r="AO2365">
        <v>205</v>
      </c>
      <c r="AP2365">
        <v>92</v>
      </c>
      <c r="AR2365" s="38">
        <v>1720</v>
      </c>
      <c r="AS2365">
        <v>76</v>
      </c>
    </row>
    <row r="2366" spans="1:45" x14ac:dyDescent="0.35">
      <c r="A2366">
        <v>5</v>
      </c>
      <c r="B2366">
        <v>113111</v>
      </c>
      <c r="C2366">
        <v>1791</v>
      </c>
      <c r="D2366">
        <v>12</v>
      </c>
      <c r="E2366">
        <v>21</v>
      </c>
      <c r="F2366">
        <v>16</v>
      </c>
      <c r="H2366" t="s">
        <v>1120</v>
      </c>
      <c r="I2366" t="s">
        <v>378</v>
      </c>
      <c r="J2366">
        <v>338</v>
      </c>
      <c r="K2366">
        <v>100</v>
      </c>
      <c r="M2366" s="38">
        <v>3167</v>
      </c>
      <c r="N2366">
        <v>90</v>
      </c>
      <c r="Q2366">
        <v>5</v>
      </c>
      <c r="R2366">
        <v>115533</v>
      </c>
      <c r="S2366">
        <v>1791</v>
      </c>
      <c r="T2366">
        <v>12</v>
      </c>
      <c r="U2366">
        <v>23</v>
      </c>
      <c r="V2366">
        <v>8</v>
      </c>
      <c r="X2366" t="s">
        <v>1120</v>
      </c>
      <c r="Y2366" t="s">
        <v>378</v>
      </c>
      <c r="Z2366">
        <v>170</v>
      </c>
      <c r="AA2366">
        <v>73</v>
      </c>
      <c r="AC2366" s="38">
        <v>1583</v>
      </c>
      <c r="AD2366">
        <v>95</v>
      </c>
      <c r="AF2366">
        <v>5</v>
      </c>
      <c r="AG2366">
        <v>123352</v>
      </c>
      <c r="AH2366">
        <v>1791</v>
      </c>
      <c r="AI2366">
        <v>12</v>
      </c>
      <c r="AJ2366">
        <v>23</v>
      </c>
      <c r="AK2366">
        <v>11</v>
      </c>
      <c r="AM2366" t="s">
        <v>1121</v>
      </c>
      <c r="AN2366" t="s">
        <v>378</v>
      </c>
      <c r="AO2366">
        <v>209</v>
      </c>
      <c r="AP2366">
        <v>92</v>
      </c>
      <c r="AR2366" s="38">
        <v>2375</v>
      </c>
      <c r="AS2366">
        <v>92</v>
      </c>
    </row>
    <row r="2367" spans="1:45" x14ac:dyDescent="0.35">
      <c r="A2367">
        <v>5</v>
      </c>
      <c r="B2367">
        <v>113111</v>
      </c>
      <c r="C2367">
        <v>1791</v>
      </c>
      <c r="D2367">
        <v>12</v>
      </c>
      <c r="E2367">
        <v>23</v>
      </c>
      <c r="F2367">
        <v>16</v>
      </c>
      <c r="H2367" t="s">
        <v>1122</v>
      </c>
      <c r="I2367" t="s">
        <v>1123</v>
      </c>
      <c r="J2367">
        <v>339</v>
      </c>
      <c r="K2367">
        <v>101</v>
      </c>
      <c r="M2367">
        <v>131</v>
      </c>
      <c r="N2367">
        <v>44</v>
      </c>
      <c r="Q2367">
        <v>5</v>
      </c>
      <c r="R2367">
        <v>115533</v>
      </c>
      <c r="S2367">
        <v>1791</v>
      </c>
      <c r="T2367">
        <v>12</v>
      </c>
      <c r="U2367">
        <v>23</v>
      </c>
      <c r="V2367">
        <v>8</v>
      </c>
      <c r="X2367" t="s">
        <v>1122</v>
      </c>
      <c r="Y2367" t="s">
        <v>1123</v>
      </c>
      <c r="Z2367">
        <v>171</v>
      </c>
      <c r="AA2367">
        <v>73</v>
      </c>
      <c r="AC2367">
        <v>65</v>
      </c>
      <c r="AD2367">
        <v>74</v>
      </c>
      <c r="AF2367">
        <v>5</v>
      </c>
      <c r="AG2367">
        <v>123352</v>
      </c>
      <c r="AH2367">
        <v>1791</v>
      </c>
      <c r="AI2367">
        <v>12</v>
      </c>
      <c r="AJ2367">
        <v>23</v>
      </c>
      <c r="AK2367">
        <v>11</v>
      </c>
      <c r="AM2367" t="s">
        <v>1124</v>
      </c>
      <c r="AN2367" t="s">
        <v>1125</v>
      </c>
      <c r="AO2367">
        <v>210</v>
      </c>
      <c r="AP2367">
        <v>92</v>
      </c>
      <c r="AR2367">
        <v>98</v>
      </c>
      <c r="AS2367">
        <v>59</v>
      </c>
    </row>
    <row r="2368" spans="1:45" x14ac:dyDescent="0.35">
      <c r="A2368">
        <v>5</v>
      </c>
      <c r="B2368">
        <v>113111</v>
      </c>
      <c r="C2368">
        <v>1791</v>
      </c>
      <c r="D2368">
        <v>12</v>
      </c>
      <c r="E2368">
        <v>23</v>
      </c>
      <c r="F2368">
        <v>16</v>
      </c>
      <c r="H2368" t="s">
        <v>173</v>
      </c>
      <c r="I2368" t="s">
        <v>1126</v>
      </c>
      <c r="J2368">
        <v>340</v>
      </c>
      <c r="K2368">
        <v>101</v>
      </c>
      <c r="M2368">
        <v>151</v>
      </c>
      <c r="N2368">
        <v>83</v>
      </c>
      <c r="Q2368">
        <v>5</v>
      </c>
      <c r="R2368">
        <v>115533</v>
      </c>
      <c r="S2368">
        <v>1791</v>
      </c>
      <c r="T2368">
        <v>12</v>
      </c>
      <c r="U2368">
        <v>23</v>
      </c>
      <c r="V2368">
        <v>8</v>
      </c>
      <c r="X2368" t="s">
        <v>173</v>
      </c>
      <c r="Y2368" t="s">
        <v>1126</v>
      </c>
      <c r="Z2368">
        <v>172</v>
      </c>
      <c r="AA2368">
        <v>73</v>
      </c>
      <c r="AC2368">
        <v>75</v>
      </c>
      <c r="AD2368">
        <v>91</v>
      </c>
      <c r="AF2368">
        <v>5</v>
      </c>
      <c r="AG2368">
        <v>123352</v>
      </c>
      <c r="AH2368">
        <v>1791</v>
      </c>
      <c r="AI2368">
        <v>12</v>
      </c>
      <c r="AJ2368">
        <v>23</v>
      </c>
      <c r="AK2368">
        <v>11</v>
      </c>
      <c r="AM2368" t="s">
        <v>173</v>
      </c>
      <c r="AN2368" t="s">
        <v>1126</v>
      </c>
      <c r="AO2368">
        <v>211</v>
      </c>
      <c r="AP2368">
        <v>93</v>
      </c>
      <c r="AR2368">
        <v>113</v>
      </c>
      <c r="AS2368">
        <v>87</v>
      </c>
    </row>
    <row r="2369" spans="1:46" x14ac:dyDescent="0.35">
      <c r="A2369">
        <v>5</v>
      </c>
      <c r="B2369">
        <v>113111</v>
      </c>
      <c r="C2369">
        <v>1791</v>
      </c>
      <c r="D2369">
        <v>12</v>
      </c>
      <c r="E2369">
        <v>23</v>
      </c>
      <c r="F2369">
        <v>16</v>
      </c>
      <c r="H2369" t="s">
        <v>419</v>
      </c>
      <c r="I2369" t="s">
        <v>1127</v>
      </c>
      <c r="J2369">
        <v>341</v>
      </c>
      <c r="K2369">
        <v>101</v>
      </c>
      <c r="M2369">
        <v>363</v>
      </c>
      <c r="N2369">
        <v>23</v>
      </c>
      <c r="Q2369">
        <v>5</v>
      </c>
      <c r="R2369">
        <v>115533</v>
      </c>
      <c r="S2369">
        <v>1791</v>
      </c>
      <c r="T2369">
        <v>12</v>
      </c>
      <c r="U2369">
        <v>23</v>
      </c>
      <c r="V2369">
        <v>8</v>
      </c>
      <c r="X2369" t="s">
        <v>419</v>
      </c>
      <c r="Y2369" t="s">
        <v>1127</v>
      </c>
      <c r="Z2369">
        <v>173</v>
      </c>
      <c r="AA2369">
        <v>73</v>
      </c>
      <c r="AC2369">
        <v>181</v>
      </c>
      <c r="AD2369">
        <v>61</v>
      </c>
      <c r="AF2369">
        <v>5</v>
      </c>
      <c r="AG2369">
        <v>123352</v>
      </c>
      <c r="AH2369">
        <v>1791</v>
      </c>
      <c r="AI2369">
        <v>12</v>
      </c>
      <c r="AJ2369">
        <v>23</v>
      </c>
      <c r="AK2369">
        <v>11</v>
      </c>
      <c r="AM2369" t="s">
        <v>1128</v>
      </c>
      <c r="AN2369" t="s">
        <v>1127</v>
      </c>
      <c r="AO2369">
        <v>212</v>
      </c>
      <c r="AP2369">
        <v>93</v>
      </c>
      <c r="AR2369">
        <v>272</v>
      </c>
      <c r="AS2369">
        <v>41</v>
      </c>
    </row>
    <row r="2370" spans="1:46" x14ac:dyDescent="0.35">
      <c r="A2370">
        <v>5</v>
      </c>
      <c r="B2370">
        <v>113111</v>
      </c>
      <c r="C2370">
        <v>1791</v>
      </c>
      <c r="D2370">
        <v>12</v>
      </c>
      <c r="E2370">
        <v>23</v>
      </c>
      <c r="F2370">
        <v>16</v>
      </c>
      <c r="H2370" t="s">
        <v>36</v>
      </c>
      <c r="I2370" t="s">
        <v>1129</v>
      </c>
      <c r="J2370">
        <v>342</v>
      </c>
      <c r="K2370">
        <v>102</v>
      </c>
      <c r="M2370" s="38">
        <v>1070</v>
      </c>
      <c r="N2370">
        <v>96</v>
      </c>
      <c r="O2370" s="39"/>
      <c r="Q2370">
        <v>5</v>
      </c>
      <c r="R2370">
        <v>115533</v>
      </c>
      <c r="S2370">
        <v>1791</v>
      </c>
      <c r="T2370">
        <v>12</v>
      </c>
      <c r="U2370">
        <v>23</v>
      </c>
      <c r="V2370">
        <v>8</v>
      </c>
      <c r="X2370" t="s">
        <v>36</v>
      </c>
      <c r="Y2370" t="s">
        <v>1129</v>
      </c>
      <c r="Z2370">
        <v>174</v>
      </c>
      <c r="AA2370">
        <v>74</v>
      </c>
      <c r="AC2370">
        <v>535</v>
      </c>
      <c r="AD2370">
        <v>49</v>
      </c>
      <c r="AF2370">
        <v>5</v>
      </c>
      <c r="AG2370">
        <v>123352</v>
      </c>
      <c r="AH2370">
        <v>1791</v>
      </c>
      <c r="AI2370">
        <v>12</v>
      </c>
      <c r="AJ2370">
        <v>23</v>
      </c>
      <c r="AK2370">
        <v>11</v>
      </c>
      <c r="AM2370" t="s">
        <v>36</v>
      </c>
      <c r="AN2370" t="s">
        <v>1129</v>
      </c>
      <c r="AO2370">
        <v>213</v>
      </c>
      <c r="AP2370">
        <v>94</v>
      </c>
      <c r="AR2370">
        <v>803</v>
      </c>
      <c r="AS2370">
        <v>22</v>
      </c>
    </row>
    <row r="2371" spans="1:46" x14ac:dyDescent="0.35">
      <c r="A2371">
        <v>5</v>
      </c>
      <c r="B2371">
        <v>113111</v>
      </c>
      <c r="C2371">
        <v>1791</v>
      </c>
      <c r="D2371">
        <v>12</v>
      </c>
      <c r="E2371">
        <v>23</v>
      </c>
      <c r="F2371">
        <v>16</v>
      </c>
      <c r="H2371" t="s">
        <v>707</v>
      </c>
      <c r="I2371" t="s">
        <v>1130</v>
      </c>
      <c r="J2371">
        <v>343</v>
      </c>
      <c r="K2371">
        <v>101</v>
      </c>
      <c r="M2371">
        <v>59</v>
      </c>
      <c r="N2371">
        <v>52</v>
      </c>
      <c r="Q2371">
        <v>5</v>
      </c>
      <c r="R2371">
        <v>115533</v>
      </c>
      <c r="S2371">
        <v>1791</v>
      </c>
      <c r="T2371">
        <v>12</v>
      </c>
      <c r="U2371">
        <v>23</v>
      </c>
      <c r="V2371">
        <v>8</v>
      </c>
      <c r="X2371" t="s">
        <v>707</v>
      </c>
      <c r="Y2371" t="s">
        <v>1130</v>
      </c>
      <c r="Z2371">
        <v>175</v>
      </c>
      <c r="AA2371">
        <v>74</v>
      </c>
      <c r="AC2371">
        <v>29</v>
      </c>
      <c r="AD2371">
        <v>77</v>
      </c>
      <c r="AF2371">
        <v>5</v>
      </c>
      <c r="AG2371">
        <v>123352</v>
      </c>
      <c r="AH2371">
        <v>1791</v>
      </c>
      <c r="AI2371">
        <v>12</v>
      </c>
      <c r="AJ2371">
        <v>23</v>
      </c>
      <c r="AK2371">
        <v>11</v>
      </c>
      <c r="AM2371" t="s">
        <v>707</v>
      </c>
      <c r="AN2371" t="s">
        <v>1131</v>
      </c>
      <c r="AO2371">
        <v>214</v>
      </c>
      <c r="AP2371">
        <v>93</v>
      </c>
      <c r="AR2371">
        <v>44</v>
      </c>
      <c r="AS2371">
        <v>64</v>
      </c>
    </row>
    <row r="2372" spans="1:46" x14ac:dyDescent="0.35">
      <c r="A2372">
        <v>5</v>
      </c>
      <c r="B2372">
        <v>113111</v>
      </c>
      <c r="C2372">
        <v>1791</v>
      </c>
      <c r="D2372">
        <v>12</v>
      </c>
      <c r="E2372">
        <v>26</v>
      </c>
      <c r="F2372">
        <v>16</v>
      </c>
      <c r="H2372" t="s">
        <v>330</v>
      </c>
      <c r="I2372" t="s">
        <v>83</v>
      </c>
      <c r="J2372">
        <v>344</v>
      </c>
      <c r="K2372">
        <v>103</v>
      </c>
      <c r="M2372">
        <v>383</v>
      </c>
      <c r="N2372">
        <v>69</v>
      </c>
      <c r="Q2372">
        <v>5</v>
      </c>
      <c r="R2372">
        <v>115533</v>
      </c>
      <c r="S2372">
        <v>1791</v>
      </c>
      <c r="T2372">
        <v>12</v>
      </c>
      <c r="U2372">
        <v>26</v>
      </c>
      <c r="V2372">
        <v>9</v>
      </c>
      <c r="X2372" t="s">
        <v>330</v>
      </c>
      <c r="Y2372" t="s">
        <v>83</v>
      </c>
      <c r="Z2372">
        <v>175</v>
      </c>
      <c r="AA2372">
        <v>74</v>
      </c>
      <c r="AC2372">
        <v>191</v>
      </c>
      <c r="AD2372">
        <v>84</v>
      </c>
      <c r="AF2372">
        <v>5</v>
      </c>
      <c r="AG2372">
        <v>123352</v>
      </c>
      <c r="AH2372">
        <v>1791</v>
      </c>
      <c r="AI2372">
        <v>12</v>
      </c>
      <c r="AJ2372">
        <v>26</v>
      </c>
      <c r="AK2372">
        <v>11</v>
      </c>
      <c r="AM2372" t="s">
        <v>330</v>
      </c>
      <c r="AN2372" t="s">
        <v>83</v>
      </c>
      <c r="AO2372">
        <v>215</v>
      </c>
      <c r="AP2372">
        <v>94</v>
      </c>
      <c r="AR2372">
        <v>287</v>
      </c>
      <c r="AS2372">
        <v>76</v>
      </c>
    </row>
    <row r="2373" spans="1:46" x14ac:dyDescent="0.35">
      <c r="A2373">
        <v>5</v>
      </c>
      <c r="B2373">
        <v>113111</v>
      </c>
      <c r="C2373">
        <v>1791</v>
      </c>
      <c r="D2373">
        <v>12</v>
      </c>
      <c r="E2373">
        <v>26</v>
      </c>
      <c r="F2373">
        <v>16</v>
      </c>
      <c r="H2373" t="s">
        <v>28</v>
      </c>
      <c r="I2373" t="s">
        <v>858</v>
      </c>
      <c r="J2373">
        <v>345</v>
      </c>
      <c r="K2373">
        <v>104</v>
      </c>
      <c r="M2373" s="38">
        <v>1489</v>
      </c>
      <c r="N2373">
        <v>92</v>
      </c>
      <c r="Q2373">
        <v>5</v>
      </c>
      <c r="R2373">
        <v>115533</v>
      </c>
      <c r="S2373">
        <v>1791</v>
      </c>
      <c r="T2373">
        <v>12</v>
      </c>
      <c r="U2373">
        <v>26</v>
      </c>
      <c r="V2373">
        <v>9</v>
      </c>
      <c r="X2373" t="s">
        <v>28</v>
      </c>
      <c r="Y2373" t="s">
        <v>858</v>
      </c>
      <c r="Z2373">
        <v>177</v>
      </c>
      <c r="AA2373">
        <v>75</v>
      </c>
      <c r="AC2373">
        <v>744</v>
      </c>
      <c r="AD2373">
        <v>96</v>
      </c>
      <c r="AF2373">
        <v>5</v>
      </c>
      <c r="AG2373">
        <v>123352</v>
      </c>
      <c r="AH2373">
        <v>1791</v>
      </c>
      <c r="AI2373">
        <v>12</v>
      </c>
      <c r="AJ2373">
        <v>26</v>
      </c>
      <c r="AK2373">
        <v>11</v>
      </c>
      <c r="AM2373" t="s">
        <v>28</v>
      </c>
      <c r="AN2373" t="s">
        <v>858</v>
      </c>
      <c r="AO2373">
        <v>216</v>
      </c>
      <c r="AP2373">
        <v>95</v>
      </c>
      <c r="AR2373" s="38">
        <v>1117</v>
      </c>
      <c r="AS2373">
        <v>44</v>
      </c>
    </row>
    <row r="2374" spans="1:46" x14ac:dyDescent="0.35">
      <c r="A2374">
        <v>5</v>
      </c>
      <c r="B2374">
        <v>113111</v>
      </c>
      <c r="C2374">
        <v>1791</v>
      </c>
      <c r="D2374">
        <v>12</v>
      </c>
      <c r="E2374">
        <v>26</v>
      </c>
      <c r="F2374">
        <v>16</v>
      </c>
      <c r="H2374" t="s">
        <v>26</v>
      </c>
      <c r="I2374" t="s">
        <v>639</v>
      </c>
      <c r="J2374">
        <v>346</v>
      </c>
      <c r="K2374">
        <v>104</v>
      </c>
      <c r="M2374">
        <v>157</v>
      </c>
      <c r="N2374">
        <v>8</v>
      </c>
      <c r="Q2374">
        <v>5</v>
      </c>
      <c r="R2374">
        <v>115533</v>
      </c>
      <c r="S2374">
        <v>1791</v>
      </c>
      <c r="T2374">
        <v>12</v>
      </c>
      <c r="U2374">
        <v>26</v>
      </c>
      <c r="V2374">
        <v>9</v>
      </c>
      <c r="X2374" t="s">
        <v>26</v>
      </c>
      <c r="Y2374" t="s">
        <v>639</v>
      </c>
      <c r="Z2374">
        <v>178</v>
      </c>
      <c r="AA2374">
        <v>75</v>
      </c>
      <c r="AC2374">
        <v>78</v>
      </c>
      <c r="AD2374">
        <v>54</v>
      </c>
      <c r="AF2374">
        <v>5</v>
      </c>
      <c r="AG2374">
        <v>123352</v>
      </c>
      <c r="AH2374">
        <v>1791</v>
      </c>
      <c r="AI2374">
        <v>12</v>
      </c>
      <c r="AJ2374">
        <v>26</v>
      </c>
      <c r="AK2374">
        <v>11</v>
      </c>
      <c r="AM2374" t="s">
        <v>26</v>
      </c>
      <c r="AN2374" t="s">
        <v>639</v>
      </c>
      <c r="AO2374">
        <v>217</v>
      </c>
      <c r="AP2374">
        <v>96</v>
      </c>
      <c r="AR2374">
        <v>117</v>
      </c>
      <c r="AS2374">
        <v>81</v>
      </c>
    </row>
    <row r="2375" spans="1:46" x14ac:dyDescent="0.35">
      <c r="A2375">
        <v>5</v>
      </c>
      <c r="B2375">
        <v>113111</v>
      </c>
      <c r="C2375">
        <v>1791</v>
      </c>
      <c r="D2375">
        <v>12</v>
      </c>
      <c r="E2375">
        <v>26</v>
      </c>
      <c r="F2375">
        <v>16</v>
      </c>
      <c r="G2375" t="s">
        <v>23</v>
      </c>
      <c r="H2375" t="s">
        <v>27</v>
      </c>
      <c r="I2375" t="s">
        <v>685</v>
      </c>
      <c r="J2375">
        <v>347</v>
      </c>
      <c r="K2375">
        <v>104</v>
      </c>
      <c r="M2375" s="38">
        <v>7038</v>
      </c>
      <c r="N2375">
        <v>63</v>
      </c>
      <c r="Q2375">
        <v>7</v>
      </c>
      <c r="R2375">
        <v>115609</v>
      </c>
      <c r="S2375">
        <v>1792</v>
      </c>
      <c r="T2375">
        <v>1</v>
      </c>
      <c r="U2375">
        <v>20</v>
      </c>
      <c r="V2375">
        <v>14</v>
      </c>
      <c r="X2375" t="s">
        <v>27</v>
      </c>
      <c r="Y2375" t="s">
        <v>685</v>
      </c>
      <c r="Z2375">
        <v>283</v>
      </c>
      <c r="AA2375">
        <v>98</v>
      </c>
      <c r="AC2375" s="38">
        <v>3519</v>
      </c>
      <c r="AD2375">
        <v>33</v>
      </c>
      <c r="AF2375">
        <v>6</v>
      </c>
      <c r="AG2375">
        <v>123410</v>
      </c>
      <c r="AH2375">
        <v>1792</v>
      </c>
      <c r="AI2375">
        <v>1</v>
      </c>
      <c r="AJ2375">
        <v>5</v>
      </c>
      <c r="AK2375">
        <v>13</v>
      </c>
      <c r="AL2375" t="s">
        <v>23</v>
      </c>
      <c r="AM2375" t="s">
        <v>27</v>
      </c>
      <c r="AN2375" t="s">
        <v>685</v>
      </c>
      <c r="AO2375">
        <v>253</v>
      </c>
      <c r="AP2375">
        <v>105</v>
      </c>
      <c r="AR2375" s="38">
        <v>5279</v>
      </c>
      <c r="AS2375">
        <v>0</v>
      </c>
      <c r="AT2375" s="22">
        <f>SUM(AR$14:AR2410)+SUM(AS$14:AS2410)/100</f>
        <v>5247919.71</v>
      </c>
    </row>
    <row r="2376" spans="1:46" x14ac:dyDescent="0.35">
      <c r="A2376">
        <v>6</v>
      </c>
      <c r="B2376">
        <v>113134</v>
      </c>
      <c r="C2376">
        <v>1791</v>
      </c>
      <c r="D2376">
        <v>12</v>
      </c>
      <c r="E2376">
        <v>26</v>
      </c>
      <c r="F2376">
        <v>16</v>
      </c>
      <c r="H2376" t="s">
        <v>24</v>
      </c>
      <c r="I2376" t="s">
        <v>685</v>
      </c>
      <c r="J2376">
        <v>348</v>
      </c>
      <c r="K2376">
        <v>105</v>
      </c>
      <c r="M2376" s="38">
        <v>8433</v>
      </c>
      <c r="N2376">
        <v>86</v>
      </c>
      <c r="AC2376"/>
      <c r="AR2376"/>
    </row>
    <row r="2377" spans="1:46" x14ac:dyDescent="0.35">
      <c r="A2377">
        <v>6</v>
      </c>
      <c r="B2377">
        <v>113134</v>
      </c>
      <c r="C2377">
        <v>1791</v>
      </c>
      <c r="D2377">
        <v>12</v>
      </c>
      <c r="E2377">
        <v>26</v>
      </c>
      <c r="F2377">
        <v>16</v>
      </c>
      <c r="H2377" t="s">
        <v>594</v>
      </c>
      <c r="I2377" t="s">
        <v>593</v>
      </c>
      <c r="J2377">
        <v>349</v>
      </c>
      <c r="K2377">
        <v>105</v>
      </c>
      <c r="M2377" s="38">
        <v>5219</v>
      </c>
      <c r="N2377">
        <v>55</v>
      </c>
      <c r="Q2377">
        <v>5</v>
      </c>
      <c r="R2377">
        <v>115538</v>
      </c>
      <c r="S2377">
        <v>1791</v>
      </c>
      <c r="T2377">
        <v>12</v>
      </c>
      <c r="U2377">
        <v>26</v>
      </c>
      <c r="V2377">
        <v>9</v>
      </c>
      <c r="X2377" t="s">
        <v>594</v>
      </c>
      <c r="Y2377" t="s">
        <v>593</v>
      </c>
      <c r="Z2377">
        <v>179</v>
      </c>
      <c r="AA2377">
        <v>75</v>
      </c>
      <c r="AC2377" s="38">
        <v>2609</v>
      </c>
      <c r="AD2377">
        <v>77</v>
      </c>
      <c r="AF2377">
        <v>5</v>
      </c>
      <c r="AG2377">
        <v>123352</v>
      </c>
      <c r="AH2377">
        <v>1791</v>
      </c>
      <c r="AI2377">
        <v>12</v>
      </c>
      <c r="AJ2377">
        <v>26</v>
      </c>
      <c r="AK2377">
        <v>11</v>
      </c>
      <c r="AM2377" t="s">
        <v>594</v>
      </c>
      <c r="AN2377" t="s">
        <v>593</v>
      </c>
      <c r="AO2377">
        <v>218</v>
      </c>
      <c r="AP2377">
        <v>96</v>
      </c>
      <c r="AR2377" s="38">
        <v>3914</v>
      </c>
      <c r="AS2377">
        <v>66</v>
      </c>
    </row>
    <row r="2378" spans="1:46" x14ac:dyDescent="0.35">
      <c r="A2378">
        <v>6</v>
      </c>
      <c r="B2378">
        <v>113134</v>
      </c>
      <c r="C2378">
        <v>1791</v>
      </c>
      <c r="D2378">
        <v>12</v>
      </c>
      <c r="E2378">
        <v>26</v>
      </c>
      <c r="F2378">
        <v>17</v>
      </c>
      <c r="H2378" t="s">
        <v>605</v>
      </c>
      <c r="I2378" t="s">
        <v>500</v>
      </c>
      <c r="J2378">
        <v>350</v>
      </c>
      <c r="K2378">
        <v>106</v>
      </c>
      <c r="M2378">
        <v>252</v>
      </c>
      <c r="N2378">
        <v>51</v>
      </c>
      <c r="Q2378">
        <v>5</v>
      </c>
      <c r="R2378">
        <v>115538</v>
      </c>
      <c r="S2378">
        <v>1791</v>
      </c>
      <c r="T2378">
        <v>12</v>
      </c>
      <c r="U2378">
        <v>26</v>
      </c>
      <c r="V2378">
        <v>9</v>
      </c>
      <c r="X2378" t="s">
        <v>605</v>
      </c>
      <c r="Y2378" t="s">
        <v>500</v>
      </c>
      <c r="Z2378">
        <v>180</v>
      </c>
      <c r="AA2378">
        <v>76</v>
      </c>
      <c r="AC2378">
        <v>126</v>
      </c>
      <c r="AD2378">
        <v>25</v>
      </c>
      <c r="AF2378">
        <v>5</v>
      </c>
      <c r="AG2378">
        <v>123352</v>
      </c>
      <c r="AH2378">
        <v>1791</v>
      </c>
      <c r="AI2378">
        <v>12</v>
      </c>
      <c r="AJ2378">
        <v>26</v>
      </c>
      <c r="AK2378">
        <v>11</v>
      </c>
      <c r="AM2378" t="s">
        <v>605</v>
      </c>
      <c r="AN2378" t="s">
        <v>500</v>
      </c>
      <c r="AO2378">
        <v>219</v>
      </c>
      <c r="AP2378">
        <v>96</v>
      </c>
      <c r="AR2378">
        <v>189</v>
      </c>
      <c r="AS2378">
        <v>34</v>
      </c>
    </row>
    <row r="2379" spans="1:46" x14ac:dyDescent="0.35">
      <c r="A2379">
        <v>6</v>
      </c>
      <c r="B2379">
        <v>113134</v>
      </c>
      <c r="C2379">
        <v>1791</v>
      </c>
      <c r="D2379">
        <v>12</v>
      </c>
      <c r="E2379">
        <v>26</v>
      </c>
      <c r="F2379">
        <v>17</v>
      </c>
      <c r="H2379" t="s">
        <v>1132</v>
      </c>
      <c r="J2379">
        <v>351</v>
      </c>
      <c r="K2379">
        <v>106</v>
      </c>
      <c r="M2379">
        <v>375</v>
      </c>
      <c r="N2379">
        <v>0</v>
      </c>
      <c r="Q2379">
        <v>5</v>
      </c>
      <c r="R2379">
        <v>115538</v>
      </c>
      <c r="S2379">
        <v>1791</v>
      </c>
      <c r="T2379">
        <v>12</v>
      </c>
      <c r="U2379">
        <v>26</v>
      </c>
      <c r="V2379">
        <v>9</v>
      </c>
      <c r="X2379" t="s">
        <v>1132</v>
      </c>
      <c r="Z2379">
        <v>181</v>
      </c>
      <c r="AA2379">
        <v>76</v>
      </c>
      <c r="AC2379">
        <v>187</v>
      </c>
      <c r="AD2379">
        <v>50</v>
      </c>
      <c r="AF2379">
        <v>5</v>
      </c>
      <c r="AG2379">
        <v>123352</v>
      </c>
      <c r="AH2379">
        <v>1791</v>
      </c>
      <c r="AI2379">
        <v>12</v>
      </c>
      <c r="AJ2379">
        <v>26</v>
      </c>
      <c r="AK2379">
        <v>11</v>
      </c>
      <c r="AM2379" t="s">
        <v>1132</v>
      </c>
      <c r="AO2379">
        <v>220</v>
      </c>
      <c r="AP2379">
        <v>96</v>
      </c>
      <c r="AR2379">
        <v>281</v>
      </c>
      <c r="AS2379">
        <v>25</v>
      </c>
    </row>
    <row r="2380" spans="1:46" x14ac:dyDescent="0.35">
      <c r="A2380">
        <v>6</v>
      </c>
      <c r="B2380">
        <v>113134</v>
      </c>
      <c r="C2380">
        <v>1791</v>
      </c>
      <c r="D2380">
        <v>12</v>
      </c>
      <c r="E2380">
        <v>26</v>
      </c>
      <c r="F2380">
        <v>17</v>
      </c>
      <c r="H2380" t="s">
        <v>1133</v>
      </c>
      <c r="I2380" t="s">
        <v>300</v>
      </c>
      <c r="J2380">
        <v>352</v>
      </c>
      <c r="K2380">
        <v>106</v>
      </c>
      <c r="M2380" s="38">
        <v>1796</v>
      </c>
      <c r="N2380">
        <v>66</v>
      </c>
      <c r="Q2380">
        <v>5</v>
      </c>
      <c r="R2380">
        <v>115538</v>
      </c>
      <c r="S2380">
        <v>1791</v>
      </c>
      <c r="T2380">
        <v>12</v>
      </c>
      <c r="U2380">
        <v>26</v>
      </c>
      <c r="V2380">
        <v>9</v>
      </c>
      <c r="X2380" t="s">
        <v>1133</v>
      </c>
      <c r="Y2380" t="s">
        <v>1134</v>
      </c>
      <c r="Z2380">
        <v>182</v>
      </c>
      <c r="AA2380">
        <v>76</v>
      </c>
      <c r="AC2380">
        <v>898</v>
      </c>
      <c r="AD2380">
        <v>34</v>
      </c>
      <c r="AF2380">
        <v>5</v>
      </c>
      <c r="AG2380">
        <v>123352</v>
      </c>
      <c r="AH2380">
        <v>1791</v>
      </c>
      <c r="AI2380">
        <v>12</v>
      </c>
      <c r="AJ2380">
        <v>26</v>
      </c>
      <c r="AK2380">
        <v>11</v>
      </c>
      <c r="AM2380" t="s">
        <v>1133</v>
      </c>
      <c r="AN2380" t="s">
        <v>300</v>
      </c>
      <c r="AO2380">
        <v>221</v>
      </c>
      <c r="AP2380">
        <v>97</v>
      </c>
      <c r="AR2380" s="38">
        <v>1347</v>
      </c>
      <c r="AS2380">
        <v>50</v>
      </c>
    </row>
    <row r="2381" spans="1:46" x14ac:dyDescent="0.35">
      <c r="A2381">
        <v>6</v>
      </c>
      <c r="B2381">
        <v>113134</v>
      </c>
      <c r="C2381">
        <v>1791</v>
      </c>
      <c r="D2381">
        <v>12</v>
      </c>
      <c r="E2381">
        <v>26</v>
      </c>
      <c r="F2381">
        <v>17</v>
      </c>
      <c r="H2381" t="s">
        <v>26</v>
      </c>
      <c r="I2381" t="s">
        <v>880</v>
      </c>
      <c r="J2381">
        <v>353</v>
      </c>
      <c r="K2381">
        <v>107</v>
      </c>
      <c r="M2381">
        <v>530</v>
      </c>
      <c r="N2381">
        <v>50</v>
      </c>
      <c r="Q2381">
        <v>5</v>
      </c>
      <c r="R2381">
        <v>115538</v>
      </c>
      <c r="S2381">
        <v>1791</v>
      </c>
      <c r="T2381">
        <v>12</v>
      </c>
      <c r="U2381">
        <v>26</v>
      </c>
      <c r="V2381">
        <v>9</v>
      </c>
      <c r="X2381" t="s">
        <v>26</v>
      </c>
      <c r="Y2381" t="s">
        <v>880</v>
      </c>
      <c r="Z2381">
        <v>183</v>
      </c>
      <c r="AA2381">
        <v>76</v>
      </c>
      <c r="AC2381">
        <v>265</v>
      </c>
      <c r="AD2381">
        <v>26</v>
      </c>
      <c r="AF2381">
        <v>5</v>
      </c>
      <c r="AG2381">
        <v>123352</v>
      </c>
      <c r="AH2381">
        <v>1791</v>
      </c>
      <c r="AI2381">
        <v>12</v>
      </c>
      <c r="AJ2381">
        <v>26</v>
      </c>
      <c r="AK2381">
        <v>11</v>
      </c>
      <c r="AM2381" t="s">
        <v>26</v>
      </c>
      <c r="AN2381" t="s">
        <v>880</v>
      </c>
      <c r="AO2381">
        <v>222</v>
      </c>
      <c r="AP2381">
        <v>97</v>
      </c>
      <c r="AR2381">
        <v>397</v>
      </c>
      <c r="AS2381">
        <v>87</v>
      </c>
    </row>
    <row r="2382" spans="1:46" x14ac:dyDescent="0.35">
      <c r="A2382">
        <v>6</v>
      </c>
      <c r="B2382">
        <v>113134</v>
      </c>
      <c r="C2382">
        <v>1791</v>
      </c>
      <c r="D2382">
        <v>12</v>
      </c>
      <c r="E2382">
        <v>26</v>
      </c>
      <c r="F2382">
        <v>17</v>
      </c>
      <c r="H2382" t="s">
        <v>240</v>
      </c>
      <c r="I2382" t="s">
        <v>382</v>
      </c>
      <c r="J2382">
        <v>354</v>
      </c>
      <c r="K2382">
        <v>108</v>
      </c>
      <c r="M2382">
        <v>787</v>
      </c>
      <c r="N2382">
        <v>96</v>
      </c>
      <c r="Q2382">
        <v>5</v>
      </c>
      <c r="R2382">
        <v>115538</v>
      </c>
      <c r="S2382">
        <v>1791</v>
      </c>
      <c r="T2382">
        <v>12</v>
      </c>
      <c r="U2382">
        <v>26</v>
      </c>
      <c r="V2382">
        <v>9</v>
      </c>
      <c r="X2382" t="s">
        <v>240</v>
      </c>
      <c r="Y2382" t="s">
        <v>382</v>
      </c>
      <c r="Z2382">
        <v>184</v>
      </c>
      <c r="AA2382">
        <v>77</v>
      </c>
      <c r="AC2382">
        <v>394</v>
      </c>
      <c r="AD2382">
        <v>0</v>
      </c>
      <c r="AF2382">
        <v>5</v>
      </c>
      <c r="AG2382">
        <v>123352</v>
      </c>
      <c r="AH2382">
        <v>1791</v>
      </c>
      <c r="AI2382">
        <v>12</v>
      </c>
      <c r="AJ2382">
        <v>26</v>
      </c>
      <c r="AK2382">
        <v>11</v>
      </c>
      <c r="AM2382" t="s">
        <v>240</v>
      </c>
      <c r="AN2382" t="s">
        <v>382</v>
      </c>
      <c r="AO2382">
        <v>223</v>
      </c>
      <c r="AP2382">
        <v>98</v>
      </c>
      <c r="AR2382">
        <v>590</v>
      </c>
      <c r="AS2382">
        <v>98</v>
      </c>
    </row>
    <row r="2383" spans="1:46" x14ac:dyDescent="0.35">
      <c r="A2383">
        <v>6</v>
      </c>
      <c r="B2383">
        <v>113134</v>
      </c>
      <c r="C2383">
        <v>1791</v>
      </c>
      <c r="D2383">
        <v>12</v>
      </c>
      <c r="E2383">
        <v>27</v>
      </c>
      <c r="F2383">
        <v>17</v>
      </c>
      <c r="H2383" t="s">
        <v>1135</v>
      </c>
      <c r="I2383" t="s">
        <v>1136</v>
      </c>
      <c r="J2383">
        <v>355</v>
      </c>
      <c r="K2383">
        <v>107</v>
      </c>
      <c r="M2383">
        <v>585</v>
      </c>
      <c r="N2383">
        <v>42</v>
      </c>
      <c r="Q2383">
        <v>5</v>
      </c>
      <c r="R2383">
        <v>115538</v>
      </c>
      <c r="S2383">
        <v>1791</v>
      </c>
      <c r="T2383">
        <v>12</v>
      </c>
      <c r="U2383">
        <v>27</v>
      </c>
      <c r="V2383">
        <v>9</v>
      </c>
      <c r="X2383" t="s">
        <v>1137</v>
      </c>
      <c r="Y2383" t="s">
        <v>1136</v>
      </c>
      <c r="Z2383">
        <v>185</v>
      </c>
      <c r="AA2383">
        <v>77</v>
      </c>
      <c r="AC2383">
        <v>292</v>
      </c>
      <c r="AD2383">
        <v>72</v>
      </c>
      <c r="AF2383">
        <v>5</v>
      </c>
      <c r="AG2383">
        <v>123352</v>
      </c>
      <c r="AH2383">
        <v>1791</v>
      </c>
      <c r="AI2383">
        <v>12</v>
      </c>
      <c r="AJ2383">
        <v>27</v>
      </c>
      <c r="AK2383">
        <v>11</v>
      </c>
      <c r="AM2383" t="s">
        <v>1138</v>
      </c>
      <c r="AN2383" t="s">
        <v>1139</v>
      </c>
      <c r="AO2383">
        <v>224</v>
      </c>
      <c r="AP2383">
        <v>98</v>
      </c>
      <c r="AR2383">
        <v>439</v>
      </c>
      <c r="AS2383">
        <v>6</v>
      </c>
    </row>
    <row r="2384" spans="1:46" x14ac:dyDescent="0.35">
      <c r="A2384">
        <v>6</v>
      </c>
      <c r="B2384">
        <v>113134</v>
      </c>
      <c r="C2384">
        <v>1791</v>
      </c>
      <c r="D2384">
        <v>12</v>
      </c>
      <c r="E2384">
        <v>27</v>
      </c>
      <c r="F2384">
        <v>17</v>
      </c>
      <c r="H2384" t="s">
        <v>26</v>
      </c>
      <c r="I2384" t="s">
        <v>771</v>
      </c>
      <c r="J2384">
        <v>356</v>
      </c>
      <c r="K2384">
        <v>107</v>
      </c>
      <c r="M2384">
        <v>756</v>
      </c>
      <c r="N2384">
        <v>54</v>
      </c>
      <c r="Q2384">
        <v>5</v>
      </c>
      <c r="R2384">
        <v>115538</v>
      </c>
      <c r="S2384">
        <v>1791</v>
      </c>
      <c r="T2384">
        <v>12</v>
      </c>
      <c r="U2384">
        <v>27</v>
      </c>
      <c r="V2384">
        <v>9</v>
      </c>
      <c r="X2384" t="s">
        <v>26</v>
      </c>
      <c r="Y2384" t="s">
        <v>771</v>
      </c>
      <c r="Z2384">
        <v>186</v>
      </c>
      <c r="AA2384">
        <v>78</v>
      </c>
      <c r="AC2384">
        <v>378</v>
      </c>
      <c r="AD2384">
        <v>28</v>
      </c>
      <c r="AF2384">
        <v>6</v>
      </c>
      <c r="AG2384">
        <v>123405</v>
      </c>
      <c r="AH2384">
        <v>1791</v>
      </c>
      <c r="AI2384">
        <v>12</v>
      </c>
      <c r="AJ2384">
        <v>27</v>
      </c>
      <c r="AK2384">
        <v>11</v>
      </c>
      <c r="AM2384" t="s">
        <v>26</v>
      </c>
      <c r="AN2384" t="s">
        <v>771</v>
      </c>
      <c r="AO2384">
        <v>225</v>
      </c>
      <c r="AP2384">
        <v>93</v>
      </c>
      <c r="AR2384">
        <v>567</v>
      </c>
      <c r="AS2384">
        <v>41</v>
      </c>
    </row>
    <row r="2385" spans="1:45" x14ac:dyDescent="0.35">
      <c r="A2385">
        <v>6</v>
      </c>
      <c r="B2385">
        <v>113134</v>
      </c>
      <c r="C2385">
        <v>1791</v>
      </c>
      <c r="D2385">
        <v>12</v>
      </c>
      <c r="E2385">
        <v>27</v>
      </c>
      <c r="F2385">
        <v>17</v>
      </c>
      <c r="H2385" t="s">
        <v>999</v>
      </c>
      <c r="I2385" t="s">
        <v>1140</v>
      </c>
      <c r="J2385">
        <v>357</v>
      </c>
      <c r="K2385">
        <v>108</v>
      </c>
      <c r="M2385">
        <v>65</v>
      </c>
      <c r="N2385">
        <v>88</v>
      </c>
      <c r="Q2385">
        <v>5</v>
      </c>
      <c r="R2385">
        <v>115538</v>
      </c>
      <c r="S2385">
        <v>1791</v>
      </c>
      <c r="T2385">
        <v>12</v>
      </c>
      <c r="U2385">
        <v>27</v>
      </c>
      <c r="V2385">
        <v>9</v>
      </c>
      <c r="X2385" t="s">
        <v>999</v>
      </c>
      <c r="Y2385" t="s">
        <v>1140</v>
      </c>
      <c r="Z2385">
        <v>187</v>
      </c>
      <c r="AA2385">
        <v>78</v>
      </c>
      <c r="AC2385">
        <v>32</v>
      </c>
      <c r="AD2385">
        <v>96</v>
      </c>
      <c r="AF2385">
        <v>6</v>
      </c>
      <c r="AG2385">
        <v>123405</v>
      </c>
      <c r="AH2385">
        <v>1791</v>
      </c>
      <c r="AI2385">
        <v>12</v>
      </c>
      <c r="AJ2385">
        <v>27</v>
      </c>
      <c r="AK2385">
        <v>11</v>
      </c>
      <c r="AM2385" t="s">
        <v>999</v>
      </c>
      <c r="AN2385" t="s">
        <v>1140</v>
      </c>
      <c r="AO2385">
        <v>226</v>
      </c>
      <c r="AP2385">
        <v>97</v>
      </c>
      <c r="AR2385">
        <v>49</v>
      </c>
      <c r="AS2385">
        <v>41</v>
      </c>
    </row>
    <row r="2386" spans="1:45" x14ac:dyDescent="0.35">
      <c r="A2386">
        <v>6</v>
      </c>
      <c r="B2386">
        <v>113134</v>
      </c>
      <c r="C2386">
        <v>1791</v>
      </c>
      <c r="D2386">
        <v>12</v>
      </c>
      <c r="E2386">
        <v>27</v>
      </c>
      <c r="F2386">
        <v>17</v>
      </c>
      <c r="H2386" t="s">
        <v>26</v>
      </c>
      <c r="I2386" t="s">
        <v>560</v>
      </c>
      <c r="J2386">
        <v>358</v>
      </c>
      <c r="K2386">
        <v>109</v>
      </c>
      <c r="M2386">
        <v>169</v>
      </c>
      <c r="N2386">
        <v>54</v>
      </c>
      <c r="Q2386">
        <v>5</v>
      </c>
      <c r="R2386">
        <v>115538</v>
      </c>
      <c r="S2386">
        <v>1791</v>
      </c>
      <c r="T2386">
        <v>12</v>
      </c>
      <c r="U2386">
        <v>27</v>
      </c>
      <c r="V2386">
        <v>9</v>
      </c>
      <c r="X2386" t="s">
        <v>26</v>
      </c>
      <c r="Y2386" t="s">
        <v>91</v>
      </c>
      <c r="Z2386">
        <v>188</v>
      </c>
      <c r="AA2386">
        <v>78</v>
      </c>
      <c r="AC2386">
        <v>84</v>
      </c>
      <c r="AD2386">
        <v>77</v>
      </c>
      <c r="AF2386">
        <v>6</v>
      </c>
      <c r="AG2386">
        <v>123405</v>
      </c>
      <c r="AH2386">
        <v>1791</v>
      </c>
      <c r="AI2386">
        <v>12</v>
      </c>
      <c r="AJ2386">
        <v>27</v>
      </c>
      <c r="AK2386">
        <v>11</v>
      </c>
      <c r="AM2386" t="s">
        <v>26</v>
      </c>
      <c r="AN2386" t="s">
        <v>91</v>
      </c>
      <c r="AO2386">
        <v>227</v>
      </c>
      <c r="AP2386">
        <v>97</v>
      </c>
      <c r="AR2386">
        <v>127</v>
      </c>
      <c r="AS2386">
        <v>15</v>
      </c>
    </row>
    <row r="2387" spans="1:45" x14ac:dyDescent="0.35">
      <c r="A2387">
        <v>6</v>
      </c>
      <c r="B2387">
        <v>113134</v>
      </c>
      <c r="C2387">
        <v>1791</v>
      </c>
      <c r="D2387">
        <v>12</v>
      </c>
      <c r="E2387">
        <v>27</v>
      </c>
      <c r="F2387">
        <v>17</v>
      </c>
      <c r="H2387" t="s">
        <v>892</v>
      </c>
      <c r="I2387" t="s">
        <v>734</v>
      </c>
      <c r="J2387">
        <v>359</v>
      </c>
      <c r="K2387">
        <v>109</v>
      </c>
      <c r="M2387">
        <v>134</v>
      </c>
      <c r="N2387">
        <v>12</v>
      </c>
      <c r="Q2387">
        <v>5</v>
      </c>
      <c r="R2387">
        <v>115538</v>
      </c>
      <c r="S2387">
        <v>1791</v>
      </c>
      <c r="T2387">
        <v>12</v>
      </c>
      <c r="U2387">
        <v>27</v>
      </c>
      <c r="V2387">
        <v>9</v>
      </c>
      <c r="X2387" t="s">
        <v>892</v>
      </c>
      <c r="Y2387" t="s">
        <v>734</v>
      </c>
      <c r="Z2387">
        <v>189</v>
      </c>
      <c r="AA2387">
        <v>78</v>
      </c>
      <c r="AC2387">
        <v>67</v>
      </c>
      <c r="AD2387">
        <v>6</v>
      </c>
      <c r="AF2387">
        <v>6</v>
      </c>
      <c r="AG2387">
        <v>123405</v>
      </c>
      <c r="AH2387">
        <v>1791</v>
      </c>
      <c r="AI2387">
        <v>12</v>
      </c>
      <c r="AJ2387">
        <v>27</v>
      </c>
      <c r="AK2387">
        <v>11</v>
      </c>
      <c r="AM2387" t="s">
        <v>892</v>
      </c>
      <c r="AN2387" t="s">
        <v>734</v>
      </c>
      <c r="AO2387">
        <v>228</v>
      </c>
      <c r="AP2387">
        <v>99</v>
      </c>
      <c r="AR2387">
        <v>100</v>
      </c>
      <c r="AS2387">
        <v>58</v>
      </c>
    </row>
    <row r="2388" spans="1:45" x14ac:dyDescent="0.35">
      <c r="A2388">
        <v>6</v>
      </c>
      <c r="B2388">
        <v>113134</v>
      </c>
      <c r="C2388">
        <v>1791</v>
      </c>
      <c r="D2388">
        <v>12</v>
      </c>
      <c r="E2388">
        <v>27</v>
      </c>
      <c r="F2388">
        <v>17</v>
      </c>
      <c r="H2388" t="s">
        <v>1141</v>
      </c>
      <c r="I2388" t="s">
        <v>1038</v>
      </c>
      <c r="J2388">
        <v>360</v>
      </c>
      <c r="K2388">
        <v>109</v>
      </c>
      <c r="M2388" s="38">
        <v>1475</v>
      </c>
      <c r="N2388">
        <v>12</v>
      </c>
      <c r="Q2388">
        <v>5</v>
      </c>
      <c r="R2388">
        <v>115538</v>
      </c>
      <c r="S2388">
        <v>1791</v>
      </c>
      <c r="T2388">
        <v>12</v>
      </c>
      <c r="U2388">
        <v>27</v>
      </c>
      <c r="V2388">
        <v>9</v>
      </c>
      <c r="X2388" t="s">
        <v>1141</v>
      </c>
      <c r="Y2388" t="s">
        <v>1038</v>
      </c>
      <c r="Z2388">
        <v>190</v>
      </c>
      <c r="AA2388">
        <v>79</v>
      </c>
      <c r="AC2388">
        <v>737</v>
      </c>
      <c r="AD2388">
        <v>56</v>
      </c>
      <c r="AF2388">
        <v>6</v>
      </c>
      <c r="AG2388">
        <v>123405</v>
      </c>
      <c r="AH2388">
        <v>1791</v>
      </c>
      <c r="AI2388">
        <v>12</v>
      </c>
      <c r="AJ2388">
        <v>27</v>
      </c>
      <c r="AK2388">
        <v>12</v>
      </c>
      <c r="AM2388" t="s">
        <v>1141</v>
      </c>
      <c r="AN2388" t="s">
        <v>1038</v>
      </c>
      <c r="AO2388">
        <v>229</v>
      </c>
      <c r="AP2388">
        <v>99</v>
      </c>
      <c r="AR2388" s="38">
        <v>1106</v>
      </c>
      <c r="AS2388">
        <v>33</v>
      </c>
    </row>
    <row r="2389" spans="1:45" x14ac:dyDescent="0.35">
      <c r="A2389">
        <v>6</v>
      </c>
      <c r="B2389">
        <v>113134</v>
      </c>
      <c r="C2389">
        <v>1791</v>
      </c>
      <c r="D2389">
        <v>12</v>
      </c>
      <c r="E2389">
        <v>27</v>
      </c>
      <c r="F2389">
        <v>17</v>
      </c>
      <c r="H2389" t="s">
        <v>27</v>
      </c>
      <c r="I2389" t="s">
        <v>1142</v>
      </c>
      <c r="J2389">
        <v>361</v>
      </c>
      <c r="K2389">
        <v>109</v>
      </c>
      <c r="M2389">
        <v>282</v>
      </c>
      <c r="N2389">
        <v>94</v>
      </c>
      <c r="Q2389">
        <v>5</v>
      </c>
      <c r="R2389">
        <v>115538</v>
      </c>
      <c r="S2389">
        <v>1791</v>
      </c>
      <c r="T2389">
        <v>12</v>
      </c>
      <c r="U2389">
        <v>27</v>
      </c>
      <c r="V2389">
        <v>9</v>
      </c>
      <c r="X2389" t="s">
        <v>27</v>
      </c>
      <c r="Y2389" t="s">
        <v>1142</v>
      </c>
      <c r="Z2389">
        <v>191</v>
      </c>
      <c r="AA2389">
        <v>79</v>
      </c>
      <c r="AC2389">
        <v>141</v>
      </c>
      <c r="AD2389">
        <v>47</v>
      </c>
      <c r="AF2389">
        <v>6</v>
      </c>
      <c r="AG2389">
        <v>123405</v>
      </c>
      <c r="AH2389">
        <v>1791</v>
      </c>
      <c r="AI2389">
        <v>12</v>
      </c>
      <c r="AJ2389">
        <v>27</v>
      </c>
      <c r="AK2389">
        <v>12</v>
      </c>
      <c r="AM2389" t="s">
        <v>27</v>
      </c>
      <c r="AN2389" t="s">
        <v>1142</v>
      </c>
      <c r="AO2389">
        <v>230</v>
      </c>
      <c r="AP2389">
        <v>99</v>
      </c>
      <c r="AR2389">
        <v>212</v>
      </c>
      <c r="AS2389">
        <v>20</v>
      </c>
    </row>
    <row r="2390" spans="1:45" x14ac:dyDescent="0.35">
      <c r="A2390">
        <v>6</v>
      </c>
      <c r="B2390">
        <v>113134</v>
      </c>
      <c r="C2390">
        <v>1791</v>
      </c>
      <c r="D2390">
        <v>12</v>
      </c>
      <c r="E2390">
        <v>27</v>
      </c>
      <c r="F2390">
        <v>17</v>
      </c>
      <c r="H2390" t="s">
        <v>411</v>
      </c>
      <c r="I2390" t="s">
        <v>777</v>
      </c>
      <c r="J2390">
        <v>362</v>
      </c>
      <c r="K2390">
        <v>109</v>
      </c>
      <c r="M2390">
        <v>314</v>
      </c>
      <c r="N2390">
        <v>94</v>
      </c>
      <c r="Q2390">
        <v>5</v>
      </c>
      <c r="R2390">
        <v>115538</v>
      </c>
      <c r="S2390">
        <v>1791</v>
      </c>
      <c r="T2390">
        <v>12</v>
      </c>
      <c r="U2390">
        <v>27</v>
      </c>
      <c r="V2390">
        <v>9</v>
      </c>
      <c r="X2390" t="s">
        <v>411</v>
      </c>
      <c r="Y2390" t="s">
        <v>777</v>
      </c>
      <c r="Z2390">
        <v>192</v>
      </c>
      <c r="AA2390">
        <v>79</v>
      </c>
      <c r="AC2390">
        <v>157</v>
      </c>
      <c r="AD2390">
        <v>47</v>
      </c>
      <c r="AF2390">
        <v>6</v>
      </c>
      <c r="AG2390">
        <v>123405</v>
      </c>
      <c r="AH2390">
        <v>1791</v>
      </c>
      <c r="AI2390">
        <v>12</v>
      </c>
      <c r="AJ2390">
        <v>27</v>
      </c>
      <c r="AK2390">
        <v>12</v>
      </c>
      <c r="AM2390" t="s">
        <v>411</v>
      </c>
      <c r="AN2390" t="s">
        <v>777</v>
      </c>
      <c r="AO2390">
        <v>231</v>
      </c>
      <c r="AP2390">
        <v>99</v>
      </c>
      <c r="AR2390">
        <v>236</v>
      </c>
      <c r="AS2390">
        <v>20</v>
      </c>
    </row>
    <row r="2391" spans="1:45" x14ac:dyDescent="0.35">
      <c r="A2391">
        <v>6</v>
      </c>
      <c r="B2391">
        <v>113134</v>
      </c>
      <c r="C2391">
        <v>1791</v>
      </c>
      <c r="D2391">
        <v>12</v>
      </c>
      <c r="E2391">
        <v>27</v>
      </c>
      <c r="F2391">
        <v>17</v>
      </c>
      <c r="G2391" t="s">
        <v>259</v>
      </c>
      <c r="H2391" t="s">
        <v>32</v>
      </c>
      <c r="I2391" t="s">
        <v>260</v>
      </c>
      <c r="J2391">
        <v>363</v>
      </c>
      <c r="K2391">
        <v>110</v>
      </c>
      <c r="M2391">
        <v>154</v>
      </c>
      <c r="N2391">
        <v>64</v>
      </c>
      <c r="Q2391">
        <v>5</v>
      </c>
      <c r="R2391">
        <v>115538</v>
      </c>
      <c r="S2391">
        <v>1791</v>
      </c>
      <c r="T2391">
        <v>12</v>
      </c>
      <c r="U2391">
        <v>27</v>
      </c>
      <c r="V2391">
        <v>9</v>
      </c>
      <c r="W2391" t="s">
        <v>259</v>
      </c>
      <c r="X2391" t="s">
        <v>32</v>
      </c>
      <c r="Y2391" t="s">
        <v>260</v>
      </c>
      <c r="Z2391">
        <v>193</v>
      </c>
      <c r="AA2391">
        <v>79</v>
      </c>
      <c r="AC2391">
        <v>77</v>
      </c>
      <c r="AD2391">
        <v>32</v>
      </c>
      <c r="AF2391">
        <v>6</v>
      </c>
      <c r="AG2391">
        <v>123405</v>
      </c>
      <c r="AH2391">
        <v>1791</v>
      </c>
      <c r="AI2391">
        <v>12</v>
      </c>
      <c r="AJ2391">
        <v>27</v>
      </c>
      <c r="AK2391">
        <v>12</v>
      </c>
      <c r="AM2391" t="s">
        <v>32</v>
      </c>
      <c r="AN2391" t="s">
        <v>260</v>
      </c>
      <c r="AO2391">
        <v>232</v>
      </c>
      <c r="AP2391">
        <v>100</v>
      </c>
      <c r="AR2391">
        <v>115</v>
      </c>
      <c r="AS2391">
        <v>97</v>
      </c>
    </row>
    <row r="2392" spans="1:45" x14ac:dyDescent="0.35">
      <c r="A2392">
        <v>6</v>
      </c>
      <c r="B2392">
        <v>113134</v>
      </c>
      <c r="C2392">
        <v>1791</v>
      </c>
      <c r="D2392">
        <v>12</v>
      </c>
      <c r="E2392">
        <v>27</v>
      </c>
      <c r="F2392">
        <v>17</v>
      </c>
      <c r="H2392" t="s">
        <v>310</v>
      </c>
      <c r="I2392" t="s">
        <v>469</v>
      </c>
      <c r="J2392">
        <v>364</v>
      </c>
      <c r="K2392">
        <v>110</v>
      </c>
      <c r="M2392">
        <v>128</v>
      </c>
      <c r="N2392">
        <v>86</v>
      </c>
      <c r="Q2392">
        <v>5</v>
      </c>
      <c r="R2392">
        <v>115538</v>
      </c>
      <c r="S2392">
        <v>1791</v>
      </c>
      <c r="T2392">
        <v>12</v>
      </c>
      <c r="U2392">
        <v>27</v>
      </c>
      <c r="V2392">
        <v>9</v>
      </c>
      <c r="X2392" t="s">
        <v>310</v>
      </c>
      <c r="Y2392" t="s">
        <v>469</v>
      </c>
      <c r="Z2392">
        <v>194</v>
      </c>
      <c r="AA2392">
        <v>80</v>
      </c>
      <c r="AC2392">
        <v>64</v>
      </c>
      <c r="AD2392">
        <v>43</v>
      </c>
      <c r="AF2392">
        <v>6</v>
      </c>
      <c r="AG2392">
        <v>123405</v>
      </c>
      <c r="AH2392">
        <v>1791</v>
      </c>
      <c r="AI2392">
        <v>12</v>
      </c>
      <c r="AJ2392">
        <v>27</v>
      </c>
      <c r="AK2392">
        <v>12</v>
      </c>
      <c r="AM2392" t="s">
        <v>310</v>
      </c>
      <c r="AN2392" t="s">
        <v>469</v>
      </c>
      <c r="AO2392">
        <v>233</v>
      </c>
      <c r="AP2392">
        <v>100</v>
      </c>
      <c r="AR2392">
        <v>96</v>
      </c>
      <c r="AS2392">
        <v>64</v>
      </c>
    </row>
    <row r="2393" spans="1:45" x14ac:dyDescent="0.35">
      <c r="A2393">
        <v>6</v>
      </c>
      <c r="B2393">
        <v>113134</v>
      </c>
      <c r="C2393">
        <v>1791</v>
      </c>
      <c r="D2393">
        <v>12</v>
      </c>
      <c r="E2393">
        <v>27</v>
      </c>
      <c r="F2393">
        <v>17</v>
      </c>
      <c r="H2393" t="s">
        <v>179</v>
      </c>
      <c r="I2393" t="s">
        <v>1143</v>
      </c>
      <c r="J2393">
        <v>365</v>
      </c>
      <c r="K2393">
        <v>110</v>
      </c>
      <c r="M2393">
        <v>91</v>
      </c>
      <c r="N2393">
        <v>18</v>
      </c>
      <c r="Q2393">
        <v>5</v>
      </c>
      <c r="R2393">
        <v>115538</v>
      </c>
      <c r="S2393">
        <v>1791</v>
      </c>
      <c r="T2393">
        <v>12</v>
      </c>
      <c r="U2393">
        <v>27</v>
      </c>
      <c r="V2393">
        <v>9</v>
      </c>
      <c r="X2393" t="s">
        <v>179</v>
      </c>
      <c r="Y2393" t="s">
        <v>1143</v>
      </c>
      <c r="Z2393">
        <v>195</v>
      </c>
      <c r="AA2393">
        <v>80</v>
      </c>
      <c r="AC2393">
        <v>45</v>
      </c>
      <c r="AD2393">
        <v>59</v>
      </c>
      <c r="AF2393">
        <v>6</v>
      </c>
      <c r="AG2393">
        <v>123405</v>
      </c>
      <c r="AH2393">
        <v>1791</v>
      </c>
      <c r="AI2393">
        <v>12</v>
      </c>
      <c r="AJ2393">
        <v>27</v>
      </c>
      <c r="AK2393">
        <v>12</v>
      </c>
      <c r="AM2393" t="s">
        <v>179</v>
      </c>
      <c r="AN2393" t="s">
        <v>1144</v>
      </c>
      <c r="AO2393">
        <v>234</v>
      </c>
      <c r="AP2393">
        <v>100</v>
      </c>
      <c r="AR2393">
        <v>68</v>
      </c>
      <c r="AS2393">
        <v>33</v>
      </c>
    </row>
    <row r="2394" spans="1:45" x14ac:dyDescent="0.35">
      <c r="A2394">
        <v>6</v>
      </c>
      <c r="B2394">
        <v>113134</v>
      </c>
      <c r="C2394">
        <v>1791</v>
      </c>
      <c r="D2394">
        <v>12</v>
      </c>
      <c r="E2394">
        <v>28</v>
      </c>
      <c r="F2394">
        <v>17</v>
      </c>
      <c r="H2394" t="s">
        <v>26</v>
      </c>
      <c r="I2394" t="s">
        <v>311</v>
      </c>
      <c r="J2394">
        <v>367</v>
      </c>
      <c r="K2394">
        <v>110</v>
      </c>
      <c r="M2394">
        <v>259</v>
      </c>
      <c r="N2394">
        <v>20</v>
      </c>
      <c r="Q2394">
        <v>5</v>
      </c>
      <c r="R2394">
        <v>115538</v>
      </c>
      <c r="S2394">
        <v>1791</v>
      </c>
      <c r="T2394">
        <v>12</v>
      </c>
      <c r="U2394">
        <v>28</v>
      </c>
      <c r="V2394">
        <v>9</v>
      </c>
      <c r="X2394" t="s">
        <v>26</v>
      </c>
      <c r="Y2394" t="s">
        <v>311</v>
      </c>
      <c r="Z2394">
        <v>196</v>
      </c>
      <c r="AA2394">
        <v>80</v>
      </c>
      <c r="AC2394">
        <v>129</v>
      </c>
      <c r="AD2394">
        <v>60</v>
      </c>
      <c r="AF2394">
        <v>6</v>
      </c>
      <c r="AG2394">
        <v>123405</v>
      </c>
      <c r="AH2394">
        <v>1791</v>
      </c>
      <c r="AI2394">
        <v>12</v>
      </c>
      <c r="AJ2394">
        <v>28</v>
      </c>
      <c r="AK2394">
        <v>12</v>
      </c>
      <c r="AM2394" t="s">
        <v>26</v>
      </c>
      <c r="AN2394" t="s">
        <v>311</v>
      </c>
      <c r="AO2394">
        <v>235</v>
      </c>
      <c r="AP2394">
        <v>100</v>
      </c>
      <c r="AR2394">
        <v>194</v>
      </c>
      <c r="AS2394">
        <v>40</v>
      </c>
    </row>
    <row r="2395" spans="1:45" x14ac:dyDescent="0.35">
      <c r="A2395">
        <v>6</v>
      </c>
      <c r="B2395">
        <v>113134</v>
      </c>
      <c r="C2395">
        <v>1791</v>
      </c>
      <c r="D2395">
        <v>12</v>
      </c>
      <c r="E2395">
        <v>28</v>
      </c>
      <c r="F2395">
        <v>17</v>
      </c>
      <c r="H2395" t="s">
        <v>27</v>
      </c>
      <c r="I2395" t="s">
        <v>1145</v>
      </c>
      <c r="J2395">
        <v>369</v>
      </c>
      <c r="K2395">
        <v>111</v>
      </c>
      <c r="M2395" s="38">
        <v>1936</v>
      </c>
      <c r="N2395">
        <v>40</v>
      </c>
      <c r="Q2395">
        <v>5</v>
      </c>
      <c r="R2395">
        <v>115538</v>
      </c>
      <c r="S2395">
        <v>1791</v>
      </c>
      <c r="T2395">
        <v>12</v>
      </c>
      <c r="U2395">
        <v>28</v>
      </c>
      <c r="V2395">
        <v>9</v>
      </c>
      <c r="X2395" t="s">
        <v>27</v>
      </c>
      <c r="Y2395" t="s">
        <v>232</v>
      </c>
      <c r="Z2395">
        <v>197</v>
      </c>
      <c r="AA2395">
        <v>80</v>
      </c>
      <c r="AC2395">
        <v>968</v>
      </c>
      <c r="AD2395">
        <v>20</v>
      </c>
      <c r="AF2395">
        <v>6</v>
      </c>
      <c r="AG2395">
        <v>123405</v>
      </c>
      <c r="AH2395">
        <v>1791</v>
      </c>
      <c r="AI2395">
        <v>12</v>
      </c>
      <c r="AJ2395">
        <v>28</v>
      </c>
      <c r="AK2395">
        <v>12</v>
      </c>
      <c r="AM2395" t="s">
        <v>27</v>
      </c>
      <c r="AN2395" t="s">
        <v>232</v>
      </c>
      <c r="AO2395">
        <v>236</v>
      </c>
      <c r="AP2395">
        <v>101</v>
      </c>
      <c r="AR2395" s="38">
        <v>1452</v>
      </c>
      <c r="AS2395">
        <v>30</v>
      </c>
    </row>
    <row r="2396" spans="1:45" x14ac:dyDescent="0.35">
      <c r="A2396">
        <v>6</v>
      </c>
      <c r="B2396">
        <v>113138</v>
      </c>
      <c r="C2396">
        <v>1791</v>
      </c>
      <c r="D2396">
        <v>12</v>
      </c>
      <c r="E2396">
        <v>29</v>
      </c>
      <c r="F2396">
        <v>17</v>
      </c>
      <c r="H2396" t="s">
        <v>735</v>
      </c>
      <c r="J2396">
        <v>369</v>
      </c>
      <c r="K2396">
        <v>111</v>
      </c>
      <c r="M2396">
        <v>142</v>
      </c>
      <c r="N2396">
        <v>27</v>
      </c>
      <c r="Q2396">
        <v>5</v>
      </c>
      <c r="R2396">
        <v>115538</v>
      </c>
      <c r="S2396">
        <v>1791</v>
      </c>
      <c r="T2396">
        <v>12</v>
      </c>
      <c r="U2396">
        <v>29</v>
      </c>
      <c r="V2396">
        <v>9</v>
      </c>
      <c r="X2396" t="s">
        <v>735</v>
      </c>
      <c r="Z2396">
        <v>198</v>
      </c>
      <c r="AA2396">
        <v>81</v>
      </c>
      <c r="AC2396">
        <v>71</v>
      </c>
      <c r="AD2396">
        <v>13</v>
      </c>
      <c r="AF2396">
        <v>6</v>
      </c>
      <c r="AG2396">
        <v>123405</v>
      </c>
      <c r="AH2396">
        <v>1791</v>
      </c>
      <c r="AI2396">
        <v>12</v>
      </c>
      <c r="AJ2396">
        <v>29</v>
      </c>
      <c r="AK2396">
        <v>12</v>
      </c>
      <c r="AM2396" t="s">
        <v>735</v>
      </c>
      <c r="AO2396">
        <v>237</v>
      </c>
      <c r="AP2396">
        <v>101</v>
      </c>
      <c r="AR2396">
        <v>106</v>
      </c>
      <c r="AS2396">
        <v>69</v>
      </c>
    </row>
    <row r="2397" spans="1:45" x14ac:dyDescent="0.35">
      <c r="A2397">
        <v>6</v>
      </c>
      <c r="B2397">
        <v>113138</v>
      </c>
      <c r="C2397">
        <v>1791</v>
      </c>
      <c r="D2397">
        <v>12</v>
      </c>
      <c r="E2397">
        <v>29</v>
      </c>
      <c r="F2397">
        <v>17</v>
      </c>
      <c r="G2397" t="s">
        <v>23</v>
      </c>
      <c r="H2397" t="s">
        <v>173</v>
      </c>
      <c r="I2397" t="s">
        <v>300</v>
      </c>
      <c r="J2397">
        <v>370</v>
      </c>
      <c r="K2397">
        <v>111</v>
      </c>
      <c r="M2397">
        <v>178</v>
      </c>
      <c r="N2397">
        <v>16</v>
      </c>
      <c r="Q2397">
        <v>6</v>
      </c>
      <c r="R2397">
        <v>115555</v>
      </c>
      <c r="S2397">
        <v>1791</v>
      </c>
      <c r="T2397">
        <v>12</v>
      </c>
      <c r="U2397">
        <v>29</v>
      </c>
      <c r="V2397">
        <v>9</v>
      </c>
      <c r="X2397" t="s">
        <v>173</v>
      </c>
      <c r="Y2397" t="s">
        <v>300</v>
      </c>
      <c r="Z2397">
        <v>199</v>
      </c>
      <c r="AA2397">
        <v>81</v>
      </c>
      <c r="AC2397">
        <v>89</v>
      </c>
      <c r="AD2397">
        <v>7</v>
      </c>
      <c r="AF2397">
        <v>6</v>
      </c>
      <c r="AG2397">
        <v>123405</v>
      </c>
      <c r="AH2397">
        <v>1791</v>
      </c>
      <c r="AI2397">
        <v>12</v>
      </c>
      <c r="AJ2397">
        <v>29</v>
      </c>
      <c r="AK2397">
        <v>12</v>
      </c>
      <c r="AM2397" t="s">
        <v>173</v>
      </c>
      <c r="AN2397" t="s">
        <v>300</v>
      </c>
      <c r="AO2397">
        <v>238</v>
      </c>
      <c r="AP2397">
        <v>101</v>
      </c>
      <c r="AR2397">
        <v>133</v>
      </c>
      <c r="AS2397">
        <v>61</v>
      </c>
    </row>
    <row r="2398" spans="1:45" x14ac:dyDescent="0.35">
      <c r="A2398">
        <v>6</v>
      </c>
      <c r="B2398">
        <v>113138</v>
      </c>
      <c r="C2398">
        <v>1791</v>
      </c>
      <c r="D2398">
        <v>12</v>
      </c>
      <c r="E2398">
        <v>29</v>
      </c>
      <c r="F2398">
        <v>17</v>
      </c>
      <c r="H2398" t="s">
        <v>40</v>
      </c>
      <c r="I2398" t="s">
        <v>171</v>
      </c>
      <c r="J2398">
        <v>371</v>
      </c>
      <c r="K2398">
        <v>111</v>
      </c>
      <c r="M2398">
        <v>239</v>
      </c>
      <c r="N2398">
        <v>69</v>
      </c>
      <c r="Q2398">
        <v>6</v>
      </c>
      <c r="R2398">
        <v>115555</v>
      </c>
      <c r="S2398">
        <v>1791</v>
      </c>
      <c r="T2398">
        <v>12</v>
      </c>
      <c r="U2398">
        <v>29</v>
      </c>
      <c r="V2398">
        <v>9</v>
      </c>
      <c r="X2398" t="s">
        <v>40</v>
      </c>
      <c r="Y2398" t="s">
        <v>171</v>
      </c>
      <c r="Z2398">
        <v>200</v>
      </c>
      <c r="AA2398">
        <v>81</v>
      </c>
      <c r="AC2398">
        <v>119</v>
      </c>
      <c r="AD2398">
        <v>84</v>
      </c>
      <c r="AF2398">
        <v>6</v>
      </c>
      <c r="AG2398">
        <v>123405</v>
      </c>
      <c r="AH2398">
        <v>1791</v>
      </c>
      <c r="AI2398">
        <v>12</v>
      </c>
      <c r="AJ2398">
        <v>29</v>
      </c>
      <c r="AK2398">
        <v>12</v>
      </c>
      <c r="AM2398" t="s">
        <v>40</v>
      </c>
      <c r="AN2398" t="s">
        <v>171</v>
      </c>
      <c r="AO2398">
        <v>239</v>
      </c>
      <c r="AP2398">
        <v>102</v>
      </c>
      <c r="AR2398">
        <v>179</v>
      </c>
      <c r="AS2398">
        <v>76</v>
      </c>
    </row>
    <row r="2399" spans="1:45" x14ac:dyDescent="0.35">
      <c r="A2399">
        <v>6</v>
      </c>
      <c r="B2399">
        <v>113138</v>
      </c>
      <c r="C2399">
        <v>1791</v>
      </c>
      <c r="D2399">
        <v>12</v>
      </c>
      <c r="E2399">
        <v>29</v>
      </c>
      <c r="F2399">
        <v>17</v>
      </c>
      <c r="H2399" t="s">
        <v>470</v>
      </c>
      <c r="I2399" t="s">
        <v>1146</v>
      </c>
      <c r="J2399">
        <v>372</v>
      </c>
      <c r="K2399">
        <v>112</v>
      </c>
      <c r="M2399">
        <v>121</v>
      </c>
      <c r="N2399">
        <v>73</v>
      </c>
      <c r="Q2399">
        <v>6</v>
      </c>
      <c r="R2399">
        <v>115555</v>
      </c>
      <c r="S2399">
        <v>1791</v>
      </c>
      <c r="T2399">
        <v>12</v>
      </c>
      <c r="U2399">
        <v>29</v>
      </c>
      <c r="V2399">
        <v>9</v>
      </c>
      <c r="X2399" t="s">
        <v>470</v>
      </c>
      <c r="Y2399" t="s">
        <v>1147</v>
      </c>
      <c r="Z2399">
        <v>201</v>
      </c>
      <c r="AA2399">
        <v>81</v>
      </c>
      <c r="AC2399">
        <v>60</v>
      </c>
      <c r="AD2399">
        <v>86</v>
      </c>
      <c r="AF2399">
        <v>6</v>
      </c>
      <c r="AG2399">
        <v>123405</v>
      </c>
      <c r="AH2399">
        <v>1791</v>
      </c>
      <c r="AI2399">
        <v>12</v>
      </c>
      <c r="AJ2399">
        <v>29</v>
      </c>
      <c r="AK2399">
        <v>12</v>
      </c>
      <c r="AM2399" t="s">
        <v>470</v>
      </c>
      <c r="AN2399" t="s">
        <v>1146</v>
      </c>
      <c r="AO2399">
        <v>240</v>
      </c>
      <c r="AP2399">
        <v>102</v>
      </c>
      <c r="AR2399">
        <v>91</v>
      </c>
      <c r="AS2399">
        <v>29</v>
      </c>
    </row>
    <row r="2400" spans="1:45" x14ac:dyDescent="0.35">
      <c r="A2400">
        <v>6</v>
      </c>
      <c r="B2400">
        <v>113138</v>
      </c>
      <c r="C2400">
        <v>1791</v>
      </c>
      <c r="D2400">
        <v>12</v>
      </c>
      <c r="E2400">
        <v>29</v>
      </c>
      <c r="F2400">
        <v>17</v>
      </c>
      <c r="H2400" t="s">
        <v>35</v>
      </c>
      <c r="I2400" t="s">
        <v>1148</v>
      </c>
      <c r="J2400">
        <v>373</v>
      </c>
      <c r="K2400">
        <v>112</v>
      </c>
      <c r="M2400" s="38">
        <v>1622</v>
      </c>
      <c r="N2400">
        <v>70</v>
      </c>
      <c r="Q2400">
        <v>6</v>
      </c>
      <c r="R2400">
        <v>115555</v>
      </c>
      <c r="S2400">
        <v>1791</v>
      </c>
      <c r="T2400">
        <v>12</v>
      </c>
      <c r="U2400">
        <v>29</v>
      </c>
      <c r="V2400">
        <v>9</v>
      </c>
      <c r="X2400" t="s">
        <v>35</v>
      </c>
      <c r="Y2400" t="s">
        <v>1148</v>
      </c>
      <c r="Z2400">
        <v>202</v>
      </c>
      <c r="AA2400">
        <v>82</v>
      </c>
      <c r="AC2400">
        <v>811</v>
      </c>
      <c r="AD2400">
        <v>35</v>
      </c>
      <c r="AF2400">
        <v>6</v>
      </c>
      <c r="AG2400">
        <v>123405</v>
      </c>
      <c r="AH2400">
        <v>1791</v>
      </c>
      <c r="AI2400">
        <v>12</v>
      </c>
      <c r="AJ2400">
        <v>29</v>
      </c>
      <c r="AK2400">
        <v>12</v>
      </c>
      <c r="AM2400" t="s">
        <v>35</v>
      </c>
      <c r="AN2400" t="s">
        <v>1148</v>
      </c>
      <c r="AO2400">
        <v>241</v>
      </c>
      <c r="AP2400">
        <v>102</v>
      </c>
      <c r="AR2400" s="38">
        <v>1217</v>
      </c>
      <c r="AS2400">
        <v>2</v>
      </c>
    </row>
    <row r="2401" spans="1:46" x14ac:dyDescent="0.35">
      <c r="A2401">
        <v>6</v>
      </c>
      <c r="B2401">
        <v>113138</v>
      </c>
      <c r="C2401">
        <v>1791</v>
      </c>
      <c r="D2401">
        <v>12</v>
      </c>
      <c r="E2401">
        <v>30</v>
      </c>
      <c r="F2401">
        <v>17</v>
      </c>
      <c r="H2401" t="s">
        <v>53</v>
      </c>
      <c r="I2401" t="s">
        <v>541</v>
      </c>
      <c r="J2401">
        <v>374</v>
      </c>
      <c r="K2401">
        <v>112</v>
      </c>
      <c r="M2401">
        <v>392</v>
      </c>
      <c r="N2401">
        <v>12</v>
      </c>
      <c r="Q2401">
        <v>6</v>
      </c>
      <c r="R2401">
        <v>115555</v>
      </c>
      <c r="S2401">
        <v>1791</v>
      </c>
      <c r="T2401">
        <v>12</v>
      </c>
      <c r="U2401">
        <v>30</v>
      </c>
      <c r="V2401">
        <v>10</v>
      </c>
      <c r="X2401" t="s">
        <v>53</v>
      </c>
      <c r="Y2401" t="s">
        <v>541</v>
      </c>
      <c r="Z2401">
        <v>203</v>
      </c>
      <c r="AA2401">
        <v>82</v>
      </c>
      <c r="AC2401">
        <v>196</v>
      </c>
      <c r="AD2401">
        <v>5</v>
      </c>
      <c r="AF2401">
        <v>6</v>
      </c>
      <c r="AG2401">
        <v>123405</v>
      </c>
      <c r="AH2401">
        <v>1791</v>
      </c>
      <c r="AI2401">
        <v>12</v>
      </c>
      <c r="AJ2401">
        <v>30</v>
      </c>
      <c r="AK2401">
        <v>11</v>
      </c>
      <c r="AM2401" t="s">
        <v>1149</v>
      </c>
      <c r="AN2401" t="s">
        <v>541</v>
      </c>
      <c r="AO2401">
        <v>242</v>
      </c>
      <c r="AP2401">
        <v>102</v>
      </c>
      <c r="AR2401">
        <v>294</v>
      </c>
      <c r="AS2401">
        <v>8</v>
      </c>
    </row>
    <row r="2402" spans="1:46" x14ac:dyDescent="0.35">
      <c r="A2402">
        <v>6</v>
      </c>
      <c r="B2402">
        <v>113138</v>
      </c>
      <c r="C2402">
        <v>1791</v>
      </c>
      <c r="D2402">
        <v>12</v>
      </c>
      <c r="E2402">
        <v>30</v>
      </c>
      <c r="F2402">
        <v>17</v>
      </c>
      <c r="H2402" t="s">
        <v>151</v>
      </c>
      <c r="I2402" t="s">
        <v>434</v>
      </c>
      <c r="J2402">
        <v>375</v>
      </c>
      <c r="K2402">
        <v>112</v>
      </c>
      <c r="M2402">
        <v>324</v>
      </c>
      <c r="N2402">
        <v>86</v>
      </c>
      <c r="Q2402">
        <v>6</v>
      </c>
      <c r="R2402">
        <v>115555</v>
      </c>
      <c r="S2402">
        <v>1791</v>
      </c>
      <c r="T2402">
        <v>12</v>
      </c>
      <c r="U2402">
        <v>30</v>
      </c>
      <c r="V2402">
        <v>10</v>
      </c>
      <c r="X2402" t="s">
        <v>151</v>
      </c>
      <c r="Y2402" t="s">
        <v>434</v>
      </c>
      <c r="Z2402">
        <v>204</v>
      </c>
      <c r="AA2402">
        <v>82</v>
      </c>
      <c r="AC2402">
        <v>162</v>
      </c>
      <c r="AD2402">
        <v>42</v>
      </c>
      <c r="AF2402">
        <v>6</v>
      </c>
      <c r="AG2402">
        <v>123405</v>
      </c>
      <c r="AH2402">
        <v>1791</v>
      </c>
      <c r="AI2402">
        <v>12</v>
      </c>
      <c r="AJ2402">
        <v>30</v>
      </c>
      <c r="AK2402">
        <v>11</v>
      </c>
      <c r="AM2402" t="s">
        <v>151</v>
      </c>
      <c r="AN2402" t="s">
        <v>434</v>
      </c>
      <c r="AO2402">
        <v>243</v>
      </c>
      <c r="AP2402">
        <v>102</v>
      </c>
      <c r="AR2402">
        <v>243</v>
      </c>
      <c r="AS2402">
        <v>63</v>
      </c>
      <c r="AT2402" s="31">
        <v>3207359.22</v>
      </c>
    </row>
    <row r="2403" spans="1:46" x14ac:dyDescent="0.35">
      <c r="A2403">
        <v>6</v>
      </c>
      <c r="B2403">
        <v>113138</v>
      </c>
      <c r="C2403">
        <v>1791</v>
      </c>
      <c r="D2403">
        <v>12</v>
      </c>
      <c r="E2403">
        <v>30</v>
      </c>
      <c r="F2403">
        <v>17</v>
      </c>
      <c r="H2403" t="s">
        <v>24</v>
      </c>
      <c r="I2403" t="s">
        <v>1150</v>
      </c>
      <c r="J2403">
        <v>376</v>
      </c>
      <c r="K2403">
        <v>113</v>
      </c>
      <c r="M2403">
        <v>478</v>
      </c>
      <c r="N2403">
        <v>18</v>
      </c>
      <c r="O2403" s="39"/>
      <c r="Q2403">
        <v>6</v>
      </c>
      <c r="R2403">
        <v>115555</v>
      </c>
      <c r="S2403">
        <v>1791</v>
      </c>
      <c r="T2403">
        <v>12</v>
      </c>
      <c r="U2403">
        <v>30</v>
      </c>
      <c r="V2403">
        <v>10</v>
      </c>
      <c r="X2403" t="s">
        <v>24</v>
      </c>
      <c r="Y2403" t="s">
        <v>1150</v>
      </c>
      <c r="Z2403">
        <v>205</v>
      </c>
      <c r="AA2403">
        <v>82</v>
      </c>
      <c r="AC2403">
        <v>239</v>
      </c>
      <c r="AD2403">
        <v>8</v>
      </c>
      <c r="AF2403">
        <v>6</v>
      </c>
      <c r="AG2403">
        <v>123410</v>
      </c>
      <c r="AH2403">
        <v>1791</v>
      </c>
      <c r="AI2403">
        <v>12</v>
      </c>
      <c r="AJ2403">
        <v>30</v>
      </c>
      <c r="AK2403">
        <v>11</v>
      </c>
      <c r="AM2403" t="s">
        <v>24</v>
      </c>
      <c r="AN2403" t="s">
        <v>627</v>
      </c>
      <c r="AO2403">
        <v>244</v>
      </c>
      <c r="AP2403">
        <v>103</v>
      </c>
      <c r="AR2403">
        <v>358</v>
      </c>
      <c r="AS2403">
        <v>63</v>
      </c>
    </row>
    <row r="2404" spans="1:46" x14ac:dyDescent="0.35">
      <c r="A2404">
        <v>6</v>
      </c>
      <c r="B2404">
        <v>113138</v>
      </c>
      <c r="C2404">
        <v>1791</v>
      </c>
      <c r="D2404">
        <v>12</v>
      </c>
      <c r="E2404">
        <v>30</v>
      </c>
      <c r="F2404">
        <v>18</v>
      </c>
      <c r="H2404" t="s">
        <v>104</v>
      </c>
      <c r="I2404" t="s">
        <v>624</v>
      </c>
      <c r="J2404">
        <v>377</v>
      </c>
      <c r="K2404">
        <v>113</v>
      </c>
      <c r="M2404" s="38">
        <v>1973</v>
      </c>
      <c r="N2404">
        <v>60</v>
      </c>
      <c r="Q2404">
        <v>6</v>
      </c>
      <c r="R2404">
        <v>115555</v>
      </c>
      <c r="S2404">
        <v>1791</v>
      </c>
      <c r="T2404">
        <v>12</v>
      </c>
      <c r="U2404">
        <v>30</v>
      </c>
      <c r="V2404">
        <v>10</v>
      </c>
      <c r="X2404" t="s">
        <v>104</v>
      </c>
      <c r="Y2404" t="s">
        <v>624</v>
      </c>
      <c r="Z2404">
        <v>207</v>
      </c>
      <c r="AA2404">
        <v>88</v>
      </c>
      <c r="AC2404">
        <v>986</v>
      </c>
      <c r="AD2404">
        <v>80</v>
      </c>
      <c r="AF2404">
        <v>6</v>
      </c>
      <c r="AG2404">
        <v>123410</v>
      </c>
      <c r="AH2404">
        <v>1791</v>
      </c>
      <c r="AI2404">
        <v>12</v>
      </c>
      <c r="AJ2404">
        <v>30</v>
      </c>
      <c r="AK2404">
        <v>11</v>
      </c>
      <c r="AM2404" t="s">
        <v>104</v>
      </c>
      <c r="AN2404" t="s">
        <v>624</v>
      </c>
      <c r="AO2404">
        <v>245</v>
      </c>
      <c r="AP2404">
        <v>103</v>
      </c>
      <c r="AR2404" s="38">
        <v>1480</v>
      </c>
      <c r="AS2404">
        <v>19</v>
      </c>
      <c r="AT2404" s="22">
        <f>SUM(AR$14:AR2432)+SUM(AS$14:AS2432)/100-AT$321-AT$638-76622.71-123878.16-55235.32</f>
        <v>5064377.7799999993</v>
      </c>
    </row>
    <row r="2405" spans="1:46" x14ac:dyDescent="0.35">
      <c r="A2405">
        <v>6</v>
      </c>
      <c r="B2405">
        <v>113138</v>
      </c>
      <c r="C2405">
        <v>1791</v>
      </c>
      <c r="D2405">
        <v>12</v>
      </c>
      <c r="E2405">
        <v>30</v>
      </c>
      <c r="F2405">
        <v>18</v>
      </c>
      <c r="H2405" t="s">
        <v>602</v>
      </c>
      <c r="I2405" t="s">
        <v>708</v>
      </c>
      <c r="J2405">
        <v>378</v>
      </c>
      <c r="K2405">
        <v>114</v>
      </c>
      <c r="M2405" s="38">
        <v>2519</v>
      </c>
      <c r="N2405">
        <v>99</v>
      </c>
      <c r="Q2405">
        <v>6</v>
      </c>
      <c r="R2405">
        <v>115555</v>
      </c>
      <c r="S2405">
        <v>1791</v>
      </c>
      <c r="T2405">
        <v>12</v>
      </c>
      <c r="U2405">
        <v>30</v>
      </c>
      <c r="V2405">
        <v>10</v>
      </c>
      <c r="X2405" t="s">
        <v>602</v>
      </c>
      <c r="Y2405" t="s">
        <v>708</v>
      </c>
      <c r="Z2405">
        <v>208</v>
      </c>
      <c r="AA2405">
        <v>88</v>
      </c>
      <c r="AC2405" s="38">
        <v>1259</v>
      </c>
      <c r="AD2405">
        <v>99</v>
      </c>
      <c r="AF2405">
        <v>6</v>
      </c>
      <c r="AG2405">
        <v>123410</v>
      </c>
      <c r="AH2405">
        <v>1791</v>
      </c>
      <c r="AI2405">
        <v>12</v>
      </c>
      <c r="AJ2405">
        <v>30</v>
      </c>
      <c r="AK2405">
        <v>11</v>
      </c>
      <c r="AM2405" t="s">
        <v>602</v>
      </c>
      <c r="AN2405" t="s">
        <v>708</v>
      </c>
      <c r="AO2405">
        <v>246</v>
      </c>
      <c r="AP2405">
        <v>103</v>
      </c>
      <c r="AR2405" s="38">
        <v>1889</v>
      </c>
      <c r="AS2405">
        <v>98</v>
      </c>
    </row>
    <row r="2406" spans="1:46" x14ac:dyDescent="0.35">
      <c r="A2406">
        <v>6</v>
      </c>
      <c r="B2406">
        <v>113138</v>
      </c>
      <c r="C2406">
        <v>1791</v>
      </c>
      <c r="D2406">
        <v>12</v>
      </c>
      <c r="E2406">
        <v>31</v>
      </c>
      <c r="F2406">
        <v>18</v>
      </c>
      <c r="H2406" t="s">
        <v>204</v>
      </c>
      <c r="I2406" t="s">
        <v>1151</v>
      </c>
      <c r="J2406">
        <v>379</v>
      </c>
      <c r="K2406">
        <v>114</v>
      </c>
      <c r="M2406" s="38">
        <v>1440</v>
      </c>
      <c r="N2406">
        <v>32</v>
      </c>
      <c r="Q2406">
        <v>6</v>
      </c>
      <c r="R2406">
        <v>115555</v>
      </c>
      <c r="S2406">
        <v>1791</v>
      </c>
      <c r="T2406">
        <v>12</v>
      </c>
      <c r="U2406">
        <v>31</v>
      </c>
      <c r="V2406">
        <v>10</v>
      </c>
      <c r="X2406" t="s">
        <v>1152</v>
      </c>
      <c r="Y2406" t="s">
        <v>1151</v>
      </c>
      <c r="Z2406">
        <v>209</v>
      </c>
      <c r="AA2406">
        <v>88</v>
      </c>
      <c r="AC2406">
        <v>720</v>
      </c>
      <c r="AD2406">
        <v>17</v>
      </c>
      <c r="AF2406">
        <v>6</v>
      </c>
      <c r="AG2406">
        <v>123410</v>
      </c>
      <c r="AH2406">
        <v>1791</v>
      </c>
      <c r="AI2406">
        <v>12</v>
      </c>
      <c r="AJ2406">
        <v>30</v>
      </c>
      <c r="AK2406">
        <v>11</v>
      </c>
      <c r="AM2406" t="s">
        <v>204</v>
      </c>
      <c r="AN2406" t="s">
        <v>1151</v>
      </c>
      <c r="AO2406">
        <v>247</v>
      </c>
      <c r="AP2406">
        <v>104</v>
      </c>
      <c r="AR2406" s="38">
        <v>1080</v>
      </c>
      <c r="AS2406">
        <v>24</v>
      </c>
    </row>
    <row r="2407" spans="1:46" x14ac:dyDescent="0.35">
      <c r="A2407">
        <v>6</v>
      </c>
      <c r="B2407">
        <v>113138</v>
      </c>
      <c r="C2407">
        <v>1792</v>
      </c>
      <c r="D2407">
        <v>1</v>
      </c>
      <c r="E2407">
        <v>2</v>
      </c>
      <c r="F2407">
        <v>18</v>
      </c>
      <c r="H2407" t="s">
        <v>705</v>
      </c>
      <c r="I2407" t="s">
        <v>706</v>
      </c>
      <c r="J2407">
        <v>380</v>
      </c>
      <c r="K2407">
        <v>114</v>
      </c>
      <c r="M2407" s="38">
        <v>2000</v>
      </c>
      <c r="N2407">
        <v>0</v>
      </c>
      <c r="AC2407"/>
      <c r="AR2407"/>
    </row>
    <row r="2408" spans="1:46" x14ac:dyDescent="0.35">
      <c r="A2408">
        <v>7</v>
      </c>
      <c r="B2408">
        <v>113144</v>
      </c>
      <c r="C2408">
        <v>1792</v>
      </c>
      <c r="D2408">
        <v>1</v>
      </c>
      <c r="E2408">
        <v>2</v>
      </c>
      <c r="F2408">
        <v>18</v>
      </c>
      <c r="H2408" t="s">
        <v>27</v>
      </c>
      <c r="I2408" t="s">
        <v>1153</v>
      </c>
      <c r="J2408">
        <v>393</v>
      </c>
      <c r="K2408">
        <v>116</v>
      </c>
      <c r="M2408" s="38">
        <v>4993</v>
      </c>
      <c r="N2408">
        <v>2</v>
      </c>
      <c r="Q2408">
        <v>6</v>
      </c>
      <c r="R2408">
        <v>115555</v>
      </c>
      <c r="S2408">
        <v>1792</v>
      </c>
      <c r="T2408">
        <v>1</v>
      </c>
      <c r="U2408">
        <v>2</v>
      </c>
      <c r="V2408">
        <v>10</v>
      </c>
      <c r="X2408" t="s">
        <v>27</v>
      </c>
      <c r="Y2408" t="s">
        <v>1153</v>
      </c>
      <c r="Z2408">
        <v>210</v>
      </c>
      <c r="AA2408">
        <v>88</v>
      </c>
      <c r="AC2408" s="38">
        <v>2496</v>
      </c>
      <c r="AD2408">
        <v>51</v>
      </c>
      <c r="AF2408">
        <v>6</v>
      </c>
      <c r="AG2408">
        <v>123410</v>
      </c>
      <c r="AH2408">
        <v>1792</v>
      </c>
      <c r="AI2408">
        <v>1</v>
      </c>
      <c r="AJ2408">
        <v>2</v>
      </c>
      <c r="AK2408">
        <v>12</v>
      </c>
      <c r="AM2408" t="s">
        <v>27</v>
      </c>
      <c r="AN2408" t="s">
        <v>1153</v>
      </c>
      <c r="AO2408">
        <v>249</v>
      </c>
      <c r="AP2408">
        <v>104</v>
      </c>
      <c r="AR2408" s="38">
        <v>3744</v>
      </c>
      <c r="AS2408">
        <v>76</v>
      </c>
    </row>
    <row r="2409" spans="1:46" x14ac:dyDescent="0.35">
      <c r="A2409">
        <v>7</v>
      </c>
      <c r="B2409">
        <v>113144</v>
      </c>
      <c r="C2409">
        <v>1792</v>
      </c>
      <c r="D2409">
        <v>1</v>
      </c>
      <c r="E2409">
        <v>2</v>
      </c>
      <c r="F2409">
        <v>19</v>
      </c>
      <c r="H2409" t="s">
        <v>237</v>
      </c>
      <c r="I2409" t="s">
        <v>238</v>
      </c>
      <c r="J2409">
        <v>405</v>
      </c>
      <c r="K2409">
        <v>57</v>
      </c>
      <c r="M2409">
        <v>418</v>
      </c>
      <c r="N2409">
        <v>42</v>
      </c>
      <c r="Q2409">
        <v>6</v>
      </c>
      <c r="R2409">
        <v>115555</v>
      </c>
      <c r="S2409">
        <v>1792</v>
      </c>
      <c r="T2409">
        <v>1</v>
      </c>
      <c r="U2409">
        <v>17</v>
      </c>
      <c r="V2409">
        <v>12</v>
      </c>
      <c r="X2409" t="s">
        <v>237</v>
      </c>
      <c r="Y2409" t="s">
        <v>238</v>
      </c>
      <c r="Z2409">
        <v>251</v>
      </c>
      <c r="AA2409">
        <v>48</v>
      </c>
      <c r="AC2409">
        <v>209</v>
      </c>
      <c r="AD2409">
        <v>21</v>
      </c>
      <c r="AF2409">
        <v>6</v>
      </c>
      <c r="AG2409">
        <v>123410</v>
      </c>
      <c r="AH2409">
        <v>1792</v>
      </c>
      <c r="AI2409">
        <v>1</v>
      </c>
      <c r="AJ2409">
        <v>5</v>
      </c>
      <c r="AK2409">
        <v>13</v>
      </c>
      <c r="AM2409" t="s">
        <v>237</v>
      </c>
      <c r="AN2409" t="s">
        <v>238</v>
      </c>
      <c r="AO2409">
        <v>254</v>
      </c>
      <c r="AP2409">
        <v>52</v>
      </c>
      <c r="AR2409">
        <v>313</v>
      </c>
      <c r="AS2409">
        <v>80</v>
      </c>
    </row>
    <row r="2410" spans="1:46" x14ac:dyDescent="0.35">
      <c r="M2410"/>
      <c r="Q2410">
        <v>6</v>
      </c>
      <c r="R2410">
        <v>115555</v>
      </c>
      <c r="S2410">
        <v>1792</v>
      </c>
      <c r="T2410">
        <v>1</v>
      </c>
      <c r="U2410">
        <v>2</v>
      </c>
      <c r="V2410">
        <v>10</v>
      </c>
      <c r="X2410" t="s">
        <v>179</v>
      </c>
      <c r="Y2410" t="s">
        <v>180</v>
      </c>
      <c r="Z2410">
        <v>211</v>
      </c>
      <c r="AA2410">
        <v>84</v>
      </c>
      <c r="AC2410" s="38">
        <v>5031</v>
      </c>
      <c r="AD2410">
        <v>7</v>
      </c>
      <c r="AF2410">
        <v>6</v>
      </c>
      <c r="AG2410">
        <v>123410</v>
      </c>
      <c r="AH2410">
        <v>1792</v>
      </c>
      <c r="AI2410">
        <v>1</v>
      </c>
      <c r="AJ2410">
        <v>6</v>
      </c>
      <c r="AK2410">
        <v>13</v>
      </c>
      <c r="AM2410" t="s">
        <v>179</v>
      </c>
      <c r="AN2410" t="s">
        <v>180</v>
      </c>
      <c r="AO2410">
        <v>259</v>
      </c>
      <c r="AP2410">
        <v>57</v>
      </c>
      <c r="AR2410" s="38">
        <v>26451</v>
      </c>
      <c r="AS2410">
        <v>49</v>
      </c>
    </row>
    <row r="2411" spans="1:46" x14ac:dyDescent="0.35">
      <c r="M2411"/>
      <c r="Q2411">
        <v>6</v>
      </c>
      <c r="R2411">
        <v>115555</v>
      </c>
      <c r="S2411">
        <v>1792</v>
      </c>
      <c r="T2411">
        <v>1</v>
      </c>
      <c r="U2411">
        <v>5</v>
      </c>
      <c r="V2411">
        <v>10</v>
      </c>
      <c r="X2411" t="s">
        <v>222</v>
      </c>
      <c r="Y2411" t="s">
        <v>1154</v>
      </c>
      <c r="Z2411">
        <v>212</v>
      </c>
      <c r="AA2411">
        <v>85</v>
      </c>
      <c r="AC2411" s="38">
        <v>1180</v>
      </c>
      <c r="AD2411">
        <v>65</v>
      </c>
      <c r="AR2411"/>
    </row>
    <row r="2412" spans="1:46" x14ac:dyDescent="0.35">
      <c r="M2412"/>
      <c r="Q2412">
        <v>6</v>
      </c>
      <c r="R2412">
        <v>115555</v>
      </c>
      <c r="S2412">
        <v>1792</v>
      </c>
      <c r="T2412">
        <v>1</v>
      </c>
      <c r="U2412">
        <v>10</v>
      </c>
      <c r="V2412">
        <v>10</v>
      </c>
      <c r="X2412" t="s">
        <v>36</v>
      </c>
      <c r="Y2412" t="s">
        <v>44</v>
      </c>
      <c r="Z2412">
        <v>221</v>
      </c>
      <c r="AA2412">
        <v>53</v>
      </c>
      <c r="AC2412" s="38">
        <v>23454</v>
      </c>
      <c r="AD2412">
        <v>65</v>
      </c>
      <c r="AF2412">
        <v>6</v>
      </c>
      <c r="AG2412">
        <v>123410</v>
      </c>
      <c r="AH2412">
        <v>1792</v>
      </c>
      <c r="AI2412">
        <v>1</v>
      </c>
      <c r="AJ2412">
        <v>2</v>
      </c>
      <c r="AK2412">
        <v>12</v>
      </c>
      <c r="AM2412" t="s">
        <v>36</v>
      </c>
      <c r="AN2412" t="s">
        <v>44</v>
      </c>
      <c r="AO2412">
        <v>248</v>
      </c>
      <c r="AP2412">
        <v>63</v>
      </c>
      <c r="AR2412" s="38">
        <v>35181</v>
      </c>
      <c r="AS2412">
        <v>97</v>
      </c>
    </row>
    <row r="2413" spans="1:46" x14ac:dyDescent="0.35">
      <c r="A2413">
        <v>7</v>
      </c>
      <c r="B2413">
        <v>113144</v>
      </c>
      <c r="C2413">
        <v>1792</v>
      </c>
      <c r="D2413">
        <v>1</v>
      </c>
      <c r="E2413">
        <v>5</v>
      </c>
      <c r="F2413">
        <v>20</v>
      </c>
      <c r="H2413" t="s">
        <v>30</v>
      </c>
      <c r="I2413" t="s">
        <v>410</v>
      </c>
      <c r="J2413">
        <v>422</v>
      </c>
      <c r="K2413">
        <v>118</v>
      </c>
      <c r="M2413">
        <v>957</v>
      </c>
      <c r="N2413">
        <v>98</v>
      </c>
      <c r="Q2413">
        <v>6</v>
      </c>
      <c r="R2413">
        <v>115555</v>
      </c>
      <c r="S2413">
        <v>1792</v>
      </c>
      <c r="T2413">
        <v>1</v>
      </c>
      <c r="U2413">
        <v>5</v>
      </c>
      <c r="V2413">
        <v>10</v>
      </c>
      <c r="X2413" t="s">
        <v>30</v>
      </c>
      <c r="Y2413" t="s">
        <v>410</v>
      </c>
      <c r="Z2413">
        <v>214</v>
      </c>
      <c r="AA2413">
        <v>85</v>
      </c>
      <c r="AC2413">
        <v>479</v>
      </c>
      <c r="AD2413">
        <v>0</v>
      </c>
      <c r="AF2413">
        <v>6</v>
      </c>
      <c r="AG2413">
        <v>123410</v>
      </c>
      <c r="AH2413">
        <v>1792</v>
      </c>
      <c r="AI2413">
        <v>1</v>
      </c>
      <c r="AJ2413">
        <v>5</v>
      </c>
      <c r="AK2413">
        <v>13</v>
      </c>
      <c r="AM2413" t="s">
        <v>30</v>
      </c>
      <c r="AN2413" t="s">
        <v>410</v>
      </c>
      <c r="AO2413">
        <v>255</v>
      </c>
      <c r="AP2413">
        <v>105</v>
      </c>
      <c r="AR2413">
        <v>718</v>
      </c>
      <c r="AS2413">
        <v>48</v>
      </c>
    </row>
    <row r="2414" spans="1:46" x14ac:dyDescent="0.35">
      <c r="A2414">
        <v>7</v>
      </c>
      <c r="B2414">
        <v>113144</v>
      </c>
      <c r="C2414">
        <v>1792</v>
      </c>
      <c r="D2414">
        <v>1</v>
      </c>
      <c r="E2414">
        <v>5</v>
      </c>
      <c r="F2414">
        <v>20</v>
      </c>
      <c r="H2414" t="s">
        <v>330</v>
      </c>
      <c r="I2414" t="s">
        <v>1155</v>
      </c>
      <c r="J2414">
        <v>423</v>
      </c>
      <c r="K2414">
        <v>118</v>
      </c>
      <c r="M2414">
        <v>169</v>
      </c>
      <c r="N2414">
        <v>8</v>
      </c>
      <c r="Q2414">
        <v>6</v>
      </c>
      <c r="R2414">
        <v>115555</v>
      </c>
      <c r="S2414">
        <v>1792</v>
      </c>
      <c r="T2414">
        <v>1</v>
      </c>
      <c r="U2414">
        <v>5</v>
      </c>
      <c r="V2414">
        <v>10</v>
      </c>
      <c r="X2414" t="s">
        <v>330</v>
      </c>
      <c r="Y2414" t="s">
        <v>1155</v>
      </c>
      <c r="Z2414">
        <v>216</v>
      </c>
      <c r="AA2414">
        <v>85</v>
      </c>
      <c r="AC2414">
        <v>84</v>
      </c>
      <c r="AD2414">
        <v>54</v>
      </c>
      <c r="AF2414">
        <v>6</v>
      </c>
      <c r="AG2414">
        <v>123410</v>
      </c>
      <c r="AH2414">
        <v>1792</v>
      </c>
      <c r="AI2414">
        <v>1</v>
      </c>
      <c r="AJ2414">
        <v>5</v>
      </c>
      <c r="AK2414">
        <v>13</v>
      </c>
      <c r="AM2414" t="s">
        <v>330</v>
      </c>
      <c r="AN2414" t="s">
        <v>1835</v>
      </c>
      <c r="AO2414">
        <v>256</v>
      </c>
      <c r="AP2414">
        <v>105</v>
      </c>
      <c r="AR2414">
        <v>120</v>
      </c>
      <c r="AS2414">
        <v>80</v>
      </c>
    </row>
    <row r="2415" spans="1:46" x14ac:dyDescent="0.35">
      <c r="A2415">
        <v>7</v>
      </c>
      <c r="B2415">
        <v>113144</v>
      </c>
      <c r="C2415">
        <v>1792</v>
      </c>
      <c r="D2415">
        <v>1</v>
      </c>
      <c r="E2415">
        <v>5</v>
      </c>
      <c r="F2415">
        <v>20</v>
      </c>
      <c r="H2415" t="s">
        <v>268</v>
      </c>
      <c r="I2415" t="s">
        <v>1156</v>
      </c>
      <c r="J2415">
        <v>424</v>
      </c>
      <c r="K2415">
        <v>118</v>
      </c>
      <c r="M2415">
        <v>15</v>
      </c>
      <c r="N2415">
        <v>28</v>
      </c>
      <c r="Q2415">
        <v>6</v>
      </c>
      <c r="R2415">
        <v>115555</v>
      </c>
      <c r="S2415">
        <v>1792</v>
      </c>
      <c r="T2415">
        <v>1</v>
      </c>
      <c r="U2415">
        <v>5</v>
      </c>
      <c r="V2415">
        <v>10</v>
      </c>
      <c r="X2415" t="s">
        <v>268</v>
      </c>
      <c r="Y2415" t="s">
        <v>1156</v>
      </c>
      <c r="Z2415">
        <v>257</v>
      </c>
      <c r="AA2415">
        <v>85</v>
      </c>
      <c r="AC2415">
        <v>7</v>
      </c>
      <c r="AD2415">
        <v>66</v>
      </c>
      <c r="AF2415">
        <v>6</v>
      </c>
      <c r="AG2415">
        <v>123410</v>
      </c>
      <c r="AH2415">
        <v>1792</v>
      </c>
      <c r="AI2415">
        <v>1</v>
      </c>
      <c r="AJ2415">
        <v>5</v>
      </c>
      <c r="AK2415">
        <v>13</v>
      </c>
      <c r="AM2415" t="s">
        <v>268</v>
      </c>
      <c r="AN2415" t="s">
        <v>1836</v>
      </c>
      <c r="AO2415">
        <v>257</v>
      </c>
      <c r="AP2415">
        <v>105</v>
      </c>
      <c r="AR2415">
        <v>11</v>
      </c>
      <c r="AS2415">
        <v>47</v>
      </c>
    </row>
    <row r="2416" spans="1:46" x14ac:dyDescent="0.35">
      <c r="A2416">
        <v>7</v>
      </c>
      <c r="B2416">
        <v>113144</v>
      </c>
      <c r="C2416">
        <v>1792</v>
      </c>
      <c r="D2416">
        <v>1</v>
      </c>
      <c r="E2416">
        <v>8</v>
      </c>
      <c r="F2416">
        <v>20</v>
      </c>
      <c r="H2416" t="s">
        <v>330</v>
      </c>
      <c r="I2416" t="s">
        <v>1155</v>
      </c>
      <c r="J2416">
        <v>426</v>
      </c>
      <c r="K2416">
        <v>118</v>
      </c>
      <c r="M2416">
        <v>34</v>
      </c>
      <c r="N2416">
        <v>8</v>
      </c>
      <c r="Q2416">
        <v>6</v>
      </c>
      <c r="R2416">
        <v>115555</v>
      </c>
      <c r="S2416">
        <v>1792</v>
      </c>
      <c r="T2416">
        <v>1</v>
      </c>
      <c r="U2416">
        <v>9</v>
      </c>
      <c r="V2416">
        <v>10</v>
      </c>
      <c r="X2416" t="s">
        <v>330</v>
      </c>
      <c r="Y2416" t="s">
        <v>1155</v>
      </c>
      <c r="Z2416">
        <v>218</v>
      </c>
      <c r="AA2416">
        <v>85</v>
      </c>
      <c r="AC2416">
        <v>17</v>
      </c>
      <c r="AD2416">
        <v>6</v>
      </c>
      <c r="AF2416">
        <v>6</v>
      </c>
      <c r="AG2416">
        <v>123410</v>
      </c>
      <c r="AH2416">
        <v>1792</v>
      </c>
      <c r="AI2416">
        <v>1</v>
      </c>
      <c r="AJ2416">
        <v>9</v>
      </c>
      <c r="AK2416">
        <v>13</v>
      </c>
      <c r="AM2416" t="s">
        <v>330</v>
      </c>
      <c r="AN2416" t="s">
        <v>1835</v>
      </c>
      <c r="AO2416">
        <v>268</v>
      </c>
      <c r="AP2416">
        <v>105</v>
      </c>
      <c r="AR2416">
        <v>25</v>
      </c>
      <c r="AS2416">
        <v>56</v>
      </c>
      <c r="AT2416" s="22">
        <f>SUM(AR$14:AR2443)+SUM(AS$14:AS2443)/100-AT$321</f>
        <v>5380229.3099999996</v>
      </c>
    </row>
    <row r="2417" spans="1:46" x14ac:dyDescent="0.35">
      <c r="A2417">
        <v>7</v>
      </c>
      <c r="B2417">
        <v>113144</v>
      </c>
      <c r="C2417">
        <v>1792</v>
      </c>
      <c r="D2417">
        <v>1</v>
      </c>
      <c r="E2417">
        <v>10</v>
      </c>
      <c r="F2417">
        <v>21</v>
      </c>
      <c r="H2417" t="s">
        <v>191</v>
      </c>
      <c r="I2417" t="s">
        <v>1157</v>
      </c>
      <c r="J2417">
        <v>437</v>
      </c>
      <c r="K2417">
        <v>121</v>
      </c>
      <c r="M2417">
        <v>648</v>
      </c>
      <c r="N2417">
        <v>20</v>
      </c>
      <c r="Q2417">
        <v>6</v>
      </c>
      <c r="R2417">
        <v>115555</v>
      </c>
      <c r="S2417">
        <v>1792</v>
      </c>
      <c r="T2417">
        <v>1</v>
      </c>
      <c r="U2417">
        <v>10</v>
      </c>
      <c r="V2417">
        <v>10</v>
      </c>
      <c r="X2417" t="s">
        <v>191</v>
      </c>
      <c r="Y2417" t="s">
        <v>1158</v>
      </c>
      <c r="Z2417">
        <v>219</v>
      </c>
      <c r="AA2417">
        <v>86</v>
      </c>
      <c r="AC2417">
        <v>324</v>
      </c>
      <c r="AD2417">
        <v>11</v>
      </c>
      <c r="AF2417">
        <v>7</v>
      </c>
      <c r="AG2417">
        <v>123418</v>
      </c>
      <c r="AH2417">
        <v>1792</v>
      </c>
      <c r="AI2417">
        <v>1</v>
      </c>
      <c r="AJ2417">
        <v>9</v>
      </c>
      <c r="AK2417">
        <v>7</v>
      </c>
      <c r="AM2417" t="s">
        <v>191</v>
      </c>
      <c r="AN2417" t="s">
        <v>1159</v>
      </c>
      <c r="AO2417">
        <v>294</v>
      </c>
      <c r="AP2417">
        <v>111</v>
      </c>
      <c r="AR2417">
        <v>486</v>
      </c>
      <c r="AS2417">
        <v>15</v>
      </c>
      <c r="AT2417" s="22">
        <f>+AT2416-2927373.7</f>
        <v>2452855.6099999994</v>
      </c>
    </row>
    <row r="2418" spans="1:46" x14ac:dyDescent="0.35">
      <c r="A2418">
        <v>7</v>
      </c>
      <c r="B2418">
        <v>113144</v>
      </c>
      <c r="C2418">
        <v>1792</v>
      </c>
      <c r="D2418">
        <v>1</v>
      </c>
      <c r="E2418">
        <v>10</v>
      </c>
      <c r="F2418">
        <v>21</v>
      </c>
      <c r="H2418" t="s">
        <v>198</v>
      </c>
      <c r="I2418" t="s">
        <v>1160</v>
      </c>
      <c r="J2418">
        <v>438</v>
      </c>
      <c r="K2418">
        <v>121</v>
      </c>
      <c r="M2418">
        <v>971</v>
      </c>
      <c r="N2418">
        <v>24</v>
      </c>
      <c r="Q2418">
        <v>6</v>
      </c>
      <c r="R2418">
        <v>115555</v>
      </c>
      <c r="S2418">
        <v>1792</v>
      </c>
      <c r="T2418">
        <v>1</v>
      </c>
      <c r="U2418">
        <v>10</v>
      </c>
      <c r="V2418">
        <v>10</v>
      </c>
      <c r="X2418" t="s">
        <v>198</v>
      </c>
      <c r="Y2418" t="s">
        <v>1160</v>
      </c>
      <c r="Z2418">
        <v>220</v>
      </c>
      <c r="AA2418">
        <v>86</v>
      </c>
      <c r="AC2418">
        <v>485</v>
      </c>
      <c r="AD2418">
        <v>62</v>
      </c>
      <c r="AF2418">
        <v>7</v>
      </c>
      <c r="AG2418">
        <v>123418</v>
      </c>
      <c r="AH2418">
        <v>1792</v>
      </c>
      <c r="AI2418">
        <v>1</v>
      </c>
      <c r="AJ2418">
        <v>9</v>
      </c>
      <c r="AK2418">
        <v>7</v>
      </c>
      <c r="AM2418" t="s">
        <v>198</v>
      </c>
      <c r="AN2418" t="s">
        <v>1160</v>
      </c>
      <c r="AO2418">
        <v>295</v>
      </c>
      <c r="AP2418">
        <v>112</v>
      </c>
      <c r="AR2418">
        <v>728</v>
      </c>
      <c r="AS2418">
        <v>43</v>
      </c>
    </row>
    <row r="2419" spans="1:46" x14ac:dyDescent="0.35">
      <c r="M2419"/>
      <c r="Q2419">
        <v>6</v>
      </c>
      <c r="R2419">
        <v>115555</v>
      </c>
      <c r="S2419">
        <v>1792</v>
      </c>
      <c r="T2419">
        <v>1</v>
      </c>
      <c r="U2419">
        <v>10</v>
      </c>
      <c r="V2419">
        <v>10</v>
      </c>
      <c r="X2419" t="s">
        <v>51</v>
      </c>
      <c r="Y2419" t="s">
        <v>52</v>
      </c>
      <c r="Z2419">
        <v>222</v>
      </c>
      <c r="AA2419">
        <v>86</v>
      </c>
      <c r="AC2419" s="38">
        <v>2246</v>
      </c>
      <c r="AD2419">
        <v>55</v>
      </c>
      <c r="AR2419"/>
    </row>
    <row r="2420" spans="1:46" x14ac:dyDescent="0.35">
      <c r="M2420"/>
      <c r="Q2420">
        <v>6</v>
      </c>
      <c r="R2420">
        <v>115555</v>
      </c>
      <c r="S2420">
        <v>1792</v>
      </c>
      <c r="T2420">
        <v>1</v>
      </c>
      <c r="U2420">
        <v>10</v>
      </c>
      <c r="V2420">
        <v>10</v>
      </c>
      <c r="X2420" t="s">
        <v>51</v>
      </c>
      <c r="Y2420" t="s">
        <v>52</v>
      </c>
      <c r="Z2420">
        <v>223</v>
      </c>
      <c r="AA2420">
        <v>86</v>
      </c>
      <c r="AC2420" s="38">
        <v>5647</v>
      </c>
      <c r="AD2420">
        <v>19</v>
      </c>
      <c r="AR2420"/>
    </row>
    <row r="2421" spans="1:46" x14ac:dyDescent="0.35">
      <c r="A2421">
        <v>7</v>
      </c>
      <c r="B2421">
        <v>113144</v>
      </c>
      <c r="C2421">
        <v>1792</v>
      </c>
      <c r="D2421">
        <v>1</v>
      </c>
      <c r="E2421">
        <v>10</v>
      </c>
      <c r="F2421">
        <v>21</v>
      </c>
      <c r="H2421" t="s">
        <v>28</v>
      </c>
      <c r="I2421" t="s">
        <v>1161</v>
      </c>
      <c r="J2421">
        <v>439</v>
      </c>
      <c r="K2421">
        <v>212</v>
      </c>
      <c r="M2421" s="38">
        <v>2929</v>
      </c>
      <c r="N2421">
        <v>10</v>
      </c>
      <c r="Q2421">
        <v>6</v>
      </c>
      <c r="R2421">
        <v>115555</v>
      </c>
      <c r="S2421">
        <v>1792</v>
      </c>
      <c r="T2421">
        <v>1</v>
      </c>
      <c r="U2421">
        <v>10</v>
      </c>
      <c r="V2421">
        <v>11</v>
      </c>
      <c r="X2421" t="s">
        <v>28</v>
      </c>
      <c r="Y2421" t="s">
        <v>1161</v>
      </c>
      <c r="Z2421">
        <v>229</v>
      </c>
      <c r="AA2421">
        <v>88</v>
      </c>
      <c r="AC2421" s="38">
        <v>1464</v>
      </c>
      <c r="AD2421">
        <v>56</v>
      </c>
      <c r="AF2421">
        <v>7</v>
      </c>
      <c r="AG2421">
        <v>123418</v>
      </c>
      <c r="AH2421">
        <v>1792</v>
      </c>
      <c r="AI2421">
        <v>1</v>
      </c>
      <c r="AJ2421">
        <v>9</v>
      </c>
      <c r="AK2421">
        <v>7</v>
      </c>
      <c r="AL2421" t="s">
        <v>259</v>
      </c>
      <c r="AM2421" t="s">
        <v>28</v>
      </c>
      <c r="AN2421" t="s">
        <v>1161</v>
      </c>
      <c r="AO2421">
        <v>296</v>
      </c>
      <c r="AP2421">
        <v>111</v>
      </c>
      <c r="AR2421" s="38">
        <v>2196</v>
      </c>
      <c r="AS2421">
        <v>82</v>
      </c>
      <c r="AT2421" s="22">
        <f>SUM(AR$14:AR2447)+SUM(AS$14:AS2447)/100-AT$321-AT$638-76622.71-123878.16</f>
        <v>5181205.3</v>
      </c>
    </row>
    <row r="2422" spans="1:46" x14ac:dyDescent="0.35">
      <c r="A2422">
        <v>7</v>
      </c>
      <c r="B2422">
        <v>113144</v>
      </c>
      <c r="C2422">
        <v>1792</v>
      </c>
      <c r="D2422">
        <v>1</v>
      </c>
      <c r="E2422">
        <v>11</v>
      </c>
      <c r="F2422">
        <v>21</v>
      </c>
      <c r="H2422" t="s">
        <v>481</v>
      </c>
      <c r="I2422" t="s">
        <v>228</v>
      </c>
      <c r="J2422">
        <v>440</v>
      </c>
      <c r="K2422">
        <v>121</v>
      </c>
      <c r="M2422" s="38">
        <v>2192</v>
      </c>
      <c r="N2422">
        <v>60</v>
      </c>
      <c r="Q2422">
        <v>6</v>
      </c>
      <c r="R2422">
        <v>115555</v>
      </c>
      <c r="S2422">
        <v>1792</v>
      </c>
      <c r="T2422">
        <v>1</v>
      </c>
      <c r="U2422">
        <v>11</v>
      </c>
      <c r="V2422">
        <v>11</v>
      </c>
      <c r="X2422" t="s">
        <v>481</v>
      </c>
      <c r="Y2422" t="s">
        <v>228</v>
      </c>
      <c r="Z2422">
        <v>230</v>
      </c>
      <c r="AA2422">
        <v>89</v>
      </c>
      <c r="AC2422" s="38">
        <v>1096</v>
      </c>
      <c r="AD2422">
        <v>35</v>
      </c>
      <c r="AF2422">
        <v>7</v>
      </c>
      <c r="AG2422">
        <v>123418</v>
      </c>
      <c r="AH2422">
        <v>1792</v>
      </c>
      <c r="AI2422">
        <v>1</v>
      </c>
      <c r="AJ2422">
        <v>11</v>
      </c>
      <c r="AK2422">
        <v>17</v>
      </c>
      <c r="AM2422" t="s">
        <v>481</v>
      </c>
      <c r="AN2422" t="s">
        <v>228</v>
      </c>
      <c r="AO2422">
        <v>329</v>
      </c>
      <c r="AP2422">
        <v>114</v>
      </c>
      <c r="AR2422" s="38">
        <v>1644</v>
      </c>
      <c r="AS2422">
        <v>47</v>
      </c>
    </row>
    <row r="2423" spans="1:46" x14ac:dyDescent="0.35">
      <c r="A2423">
        <v>7</v>
      </c>
      <c r="B2423">
        <v>113144</v>
      </c>
      <c r="C2423">
        <v>1792</v>
      </c>
      <c r="D2423">
        <v>1</v>
      </c>
      <c r="E2423">
        <v>12</v>
      </c>
      <c r="F2423">
        <v>21</v>
      </c>
      <c r="H2423" t="s">
        <v>839</v>
      </c>
      <c r="I2423" t="s">
        <v>101</v>
      </c>
      <c r="J2423">
        <v>450</v>
      </c>
      <c r="K2423">
        <v>122</v>
      </c>
      <c r="M2423">
        <v>973</v>
      </c>
      <c r="N2423">
        <v>26</v>
      </c>
      <c r="Q2423">
        <v>6</v>
      </c>
      <c r="R2423">
        <v>115555</v>
      </c>
      <c r="S2423">
        <v>1792</v>
      </c>
      <c r="T2423">
        <v>1</v>
      </c>
      <c r="U2423">
        <v>11</v>
      </c>
      <c r="V2423">
        <v>11</v>
      </c>
      <c r="X2423" t="s">
        <v>839</v>
      </c>
      <c r="Y2423" t="s">
        <v>101</v>
      </c>
      <c r="Z2423">
        <v>234</v>
      </c>
      <c r="AA2423">
        <v>89</v>
      </c>
      <c r="AC2423">
        <v>486</v>
      </c>
      <c r="AD2423">
        <v>65</v>
      </c>
      <c r="AF2423">
        <v>7</v>
      </c>
      <c r="AG2423">
        <v>123418</v>
      </c>
      <c r="AH2423">
        <v>1792</v>
      </c>
      <c r="AI2423">
        <v>1</v>
      </c>
      <c r="AJ2423">
        <v>12</v>
      </c>
      <c r="AK2423">
        <v>17</v>
      </c>
      <c r="AM2423" s="23" t="s">
        <v>839</v>
      </c>
      <c r="AN2423" t="s">
        <v>101</v>
      </c>
      <c r="AO2423">
        <v>340</v>
      </c>
      <c r="AP2423">
        <v>114</v>
      </c>
      <c r="AR2423">
        <v>729</v>
      </c>
      <c r="AS2423">
        <v>95</v>
      </c>
    </row>
    <row r="2424" spans="1:46" x14ac:dyDescent="0.35">
      <c r="A2424">
        <v>7</v>
      </c>
      <c r="B2424">
        <v>113144</v>
      </c>
      <c r="C2424">
        <v>1792</v>
      </c>
      <c r="D2424">
        <v>1</v>
      </c>
      <c r="E2424">
        <v>13</v>
      </c>
      <c r="F2424">
        <v>21</v>
      </c>
      <c r="H2424" t="s">
        <v>28</v>
      </c>
      <c r="I2424" t="s">
        <v>445</v>
      </c>
      <c r="J2424">
        <v>456</v>
      </c>
      <c r="K2424">
        <v>122</v>
      </c>
      <c r="M2424">
        <v>888</v>
      </c>
      <c r="N2424">
        <v>54</v>
      </c>
      <c r="Q2424">
        <v>6</v>
      </c>
      <c r="R2424">
        <v>115555</v>
      </c>
      <c r="S2424">
        <v>1792</v>
      </c>
      <c r="T2424">
        <v>1</v>
      </c>
      <c r="U2424">
        <v>13</v>
      </c>
      <c r="V2424">
        <v>11</v>
      </c>
      <c r="X2424" t="s">
        <v>28</v>
      </c>
      <c r="Y2424" t="s">
        <v>445</v>
      </c>
      <c r="Z2424">
        <v>243</v>
      </c>
      <c r="AA2424">
        <v>92</v>
      </c>
      <c r="AC2424">
        <v>444</v>
      </c>
      <c r="AD2424">
        <v>28</v>
      </c>
      <c r="AF2424">
        <v>7</v>
      </c>
      <c r="AG2424">
        <v>123418</v>
      </c>
      <c r="AH2424">
        <v>1792</v>
      </c>
      <c r="AI2424">
        <v>1</v>
      </c>
      <c r="AJ2424">
        <v>13</v>
      </c>
      <c r="AK2424">
        <v>18</v>
      </c>
      <c r="AM2424" t="s">
        <v>28</v>
      </c>
      <c r="AN2424" t="s">
        <v>445</v>
      </c>
      <c r="AO2424">
        <v>343</v>
      </c>
      <c r="AP2424">
        <v>117</v>
      </c>
      <c r="AR2424">
        <v>666</v>
      </c>
      <c r="AS2424">
        <v>41</v>
      </c>
    </row>
    <row r="2425" spans="1:46" x14ac:dyDescent="0.35">
      <c r="A2425">
        <v>7</v>
      </c>
      <c r="B2425">
        <v>113144</v>
      </c>
      <c r="C2425">
        <v>1792</v>
      </c>
      <c r="D2425">
        <v>1</v>
      </c>
      <c r="E2425">
        <v>13</v>
      </c>
      <c r="F2425">
        <v>21</v>
      </c>
      <c r="H2425" t="s">
        <v>261</v>
      </c>
      <c r="I2425" t="s">
        <v>445</v>
      </c>
      <c r="J2425">
        <v>457</v>
      </c>
      <c r="K2425">
        <v>124</v>
      </c>
      <c r="M2425">
        <v>972</v>
      </c>
      <c r="N2425">
        <v>18</v>
      </c>
      <c r="Q2425">
        <v>6</v>
      </c>
      <c r="R2425">
        <v>115555</v>
      </c>
      <c r="S2425">
        <v>1792</v>
      </c>
      <c r="T2425">
        <v>1</v>
      </c>
      <c r="U2425">
        <v>13</v>
      </c>
      <c r="V2425">
        <v>11</v>
      </c>
      <c r="X2425" t="s">
        <v>261</v>
      </c>
      <c r="Y2425" t="s">
        <v>445</v>
      </c>
      <c r="Z2425">
        <v>244</v>
      </c>
      <c r="AA2425">
        <v>92</v>
      </c>
      <c r="AC2425">
        <v>486</v>
      </c>
      <c r="AD2425">
        <v>9</v>
      </c>
      <c r="AF2425">
        <v>7</v>
      </c>
      <c r="AG2425">
        <v>123418</v>
      </c>
      <c r="AH2425">
        <v>1792</v>
      </c>
      <c r="AI2425">
        <v>1</v>
      </c>
      <c r="AJ2425">
        <v>13</v>
      </c>
      <c r="AK2425">
        <v>18</v>
      </c>
      <c r="AM2425" t="s">
        <v>261</v>
      </c>
      <c r="AN2425" t="s">
        <v>445</v>
      </c>
      <c r="AO2425">
        <v>344</v>
      </c>
      <c r="AP2425">
        <v>117</v>
      </c>
      <c r="AR2425">
        <v>729</v>
      </c>
      <c r="AS2425">
        <v>13</v>
      </c>
    </row>
    <row r="2426" spans="1:46" x14ac:dyDescent="0.35">
      <c r="A2426">
        <v>7</v>
      </c>
      <c r="B2426">
        <v>113144</v>
      </c>
      <c r="C2426">
        <v>1792</v>
      </c>
      <c r="D2426">
        <v>1</v>
      </c>
      <c r="E2426">
        <v>14</v>
      </c>
      <c r="F2426">
        <v>22</v>
      </c>
      <c r="H2426" t="s">
        <v>27</v>
      </c>
      <c r="I2426" t="s">
        <v>748</v>
      </c>
      <c r="J2426">
        <v>463</v>
      </c>
      <c r="K2426">
        <v>77</v>
      </c>
      <c r="M2426" s="38">
        <v>2430</v>
      </c>
      <c r="N2426">
        <v>64</v>
      </c>
      <c r="Q2426">
        <v>7</v>
      </c>
      <c r="R2426">
        <v>115609</v>
      </c>
      <c r="S2426">
        <v>1792</v>
      </c>
      <c r="T2426">
        <v>1</v>
      </c>
      <c r="U2426">
        <v>18</v>
      </c>
      <c r="V2426">
        <v>13</v>
      </c>
      <c r="X2426" t="s">
        <v>27</v>
      </c>
      <c r="Y2426" t="s">
        <v>748</v>
      </c>
      <c r="Z2426">
        <v>275</v>
      </c>
      <c r="AA2426">
        <v>96</v>
      </c>
      <c r="AC2426" s="38">
        <v>1215</v>
      </c>
      <c r="AD2426">
        <v>31</v>
      </c>
      <c r="AF2426">
        <v>7</v>
      </c>
      <c r="AG2426">
        <v>123418</v>
      </c>
      <c r="AH2426">
        <v>1792</v>
      </c>
      <c r="AI2426">
        <v>1</v>
      </c>
      <c r="AJ2426">
        <v>14</v>
      </c>
      <c r="AK2426">
        <v>18</v>
      </c>
      <c r="AM2426" t="s">
        <v>27</v>
      </c>
      <c r="AN2426" t="s">
        <v>748</v>
      </c>
      <c r="AO2426">
        <v>350</v>
      </c>
      <c r="AP2426">
        <v>117</v>
      </c>
      <c r="AR2426" s="38">
        <v>1822</v>
      </c>
      <c r="AS2426">
        <v>97</v>
      </c>
    </row>
    <row r="2427" spans="1:46" x14ac:dyDescent="0.35">
      <c r="M2427"/>
      <c r="Q2427">
        <v>6</v>
      </c>
      <c r="R2427">
        <v>115555</v>
      </c>
      <c r="S2427">
        <v>1792</v>
      </c>
      <c r="T2427">
        <v>1</v>
      </c>
      <c r="U2427">
        <v>14</v>
      </c>
      <c r="V2427">
        <v>12</v>
      </c>
      <c r="X2427" t="s">
        <v>499</v>
      </c>
      <c r="Y2427" t="s">
        <v>500</v>
      </c>
      <c r="Z2427">
        <v>245</v>
      </c>
      <c r="AA2427">
        <v>90</v>
      </c>
      <c r="AC2427" s="38">
        <v>2357</v>
      </c>
      <c r="AD2427">
        <v>55</v>
      </c>
      <c r="AF2427">
        <v>7</v>
      </c>
      <c r="AG2427">
        <v>123418</v>
      </c>
      <c r="AH2427">
        <v>1792</v>
      </c>
      <c r="AI2427">
        <v>1</v>
      </c>
      <c r="AJ2427">
        <v>14</v>
      </c>
      <c r="AK2427">
        <v>18</v>
      </c>
      <c r="AM2427" t="s">
        <v>499</v>
      </c>
      <c r="AN2427" t="s">
        <v>500</v>
      </c>
      <c r="AO2427">
        <v>351</v>
      </c>
      <c r="AP2427">
        <v>118</v>
      </c>
      <c r="AR2427" s="38">
        <v>3536</v>
      </c>
      <c r="AS2427">
        <v>34</v>
      </c>
    </row>
    <row r="2428" spans="1:46" x14ac:dyDescent="0.35">
      <c r="A2428">
        <v>7</v>
      </c>
      <c r="B2428">
        <v>113144</v>
      </c>
      <c r="C2428">
        <v>1792</v>
      </c>
      <c r="D2428">
        <v>1</v>
      </c>
      <c r="E2428">
        <v>17</v>
      </c>
      <c r="F2428">
        <v>23</v>
      </c>
      <c r="H2428" t="s">
        <v>185</v>
      </c>
      <c r="I2428" t="s">
        <v>288</v>
      </c>
      <c r="J2428">
        <v>488</v>
      </c>
      <c r="K2428">
        <v>73</v>
      </c>
      <c r="M2428" s="38">
        <v>3906</v>
      </c>
      <c r="N2428">
        <v>20</v>
      </c>
      <c r="Q2428">
        <v>6</v>
      </c>
      <c r="R2428">
        <v>115555</v>
      </c>
      <c r="S2428">
        <v>1792</v>
      </c>
      <c r="T2428">
        <v>1</v>
      </c>
      <c r="U2428">
        <v>18</v>
      </c>
      <c r="V2428">
        <v>12</v>
      </c>
      <c r="X2428" t="s">
        <v>185</v>
      </c>
      <c r="Y2428" t="s">
        <v>288</v>
      </c>
      <c r="Z2428">
        <v>252</v>
      </c>
      <c r="AA2428">
        <v>67</v>
      </c>
      <c r="AC2428" s="38">
        <v>12955</v>
      </c>
      <c r="AD2428">
        <v>50</v>
      </c>
      <c r="AF2428">
        <v>7</v>
      </c>
      <c r="AG2428">
        <v>123418</v>
      </c>
      <c r="AH2428">
        <v>1792</v>
      </c>
      <c r="AI2428">
        <v>1</v>
      </c>
      <c r="AJ2428">
        <v>17</v>
      </c>
      <c r="AK2428">
        <v>18</v>
      </c>
      <c r="AM2428" t="s">
        <v>185</v>
      </c>
      <c r="AN2428" t="s">
        <v>288</v>
      </c>
      <c r="AO2428">
        <v>365</v>
      </c>
      <c r="AP2428">
        <v>87</v>
      </c>
      <c r="AR2428" s="38">
        <v>18605</v>
      </c>
      <c r="AS2428">
        <v>8</v>
      </c>
    </row>
    <row r="2429" spans="1:46" x14ac:dyDescent="0.35">
      <c r="A2429">
        <v>7</v>
      </c>
      <c r="B2429">
        <v>113144</v>
      </c>
      <c r="C2429">
        <v>1792</v>
      </c>
      <c r="D2429">
        <v>1</v>
      </c>
      <c r="E2429">
        <v>18</v>
      </c>
      <c r="F2429">
        <v>23</v>
      </c>
      <c r="H2429" t="s">
        <v>654</v>
      </c>
      <c r="I2429" t="s">
        <v>1162</v>
      </c>
      <c r="J2429">
        <v>490</v>
      </c>
      <c r="K2429">
        <v>131</v>
      </c>
      <c r="M2429">
        <v>365</v>
      </c>
      <c r="N2429">
        <v>23</v>
      </c>
      <c r="Q2429">
        <v>6</v>
      </c>
      <c r="R2429">
        <v>115555</v>
      </c>
      <c r="S2429">
        <v>1792</v>
      </c>
      <c r="T2429">
        <v>1</v>
      </c>
      <c r="U2429">
        <v>18</v>
      </c>
      <c r="V2429">
        <v>12</v>
      </c>
      <c r="X2429" t="s">
        <v>654</v>
      </c>
      <c r="Y2429" t="s">
        <v>1162</v>
      </c>
      <c r="Z2429">
        <v>253</v>
      </c>
      <c r="AA2429">
        <v>93</v>
      </c>
      <c r="AC2429">
        <v>182</v>
      </c>
      <c r="AD2429">
        <v>61</v>
      </c>
      <c r="AF2429">
        <v>7</v>
      </c>
      <c r="AG2429">
        <v>123418</v>
      </c>
      <c r="AH2429">
        <v>1792</v>
      </c>
      <c r="AI2429">
        <v>1</v>
      </c>
      <c r="AJ2429">
        <v>18</v>
      </c>
      <c r="AK2429">
        <v>18</v>
      </c>
      <c r="AM2429" t="s">
        <v>654</v>
      </c>
      <c r="AN2429" t="s">
        <v>1163</v>
      </c>
      <c r="AO2429">
        <v>367</v>
      </c>
      <c r="AP2429">
        <v>119</v>
      </c>
      <c r="AR2429">
        <v>273</v>
      </c>
      <c r="AS2429">
        <v>92</v>
      </c>
    </row>
    <row r="2430" spans="1:46" x14ac:dyDescent="0.35">
      <c r="A2430">
        <v>7</v>
      </c>
      <c r="B2430">
        <v>113144</v>
      </c>
      <c r="C2430">
        <v>1792</v>
      </c>
      <c r="D2430">
        <v>1</v>
      </c>
      <c r="E2430">
        <v>18</v>
      </c>
      <c r="F2430">
        <v>23</v>
      </c>
      <c r="H2430" t="s">
        <v>354</v>
      </c>
      <c r="I2430" t="s">
        <v>355</v>
      </c>
      <c r="J2430">
        <v>491</v>
      </c>
      <c r="K2430">
        <v>131</v>
      </c>
      <c r="M2430">
        <v>332</v>
      </c>
      <c r="N2430">
        <v>0</v>
      </c>
      <c r="O2430" s="39"/>
      <c r="Q2430">
        <v>6</v>
      </c>
      <c r="R2430">
        <v>115555</v>
      </c>
      <c r="S2430">
        <v>1792</v>
      </c>
      <c r="T2430">
        <v>1</v>
      </c>
      <c r="U2430">
        <v>18</v>
      </c>
      <c r="V2430">
        <v>12</v>
      </c>
      <c r="X2430" t="s">
        <v>354</v>
      </c>
      <c r="Y2430" t="s">
        <v>355</v>
      </c>
      <c r="Z2430">
        <v>254</v>
      </c>
      <c r="AA2430">
        <v>93</v>
      </c>
      <c r="AC2430">
        <v>165</v>
      </c>
      <c r="AD2430">
        <v>99</v>
      </c>
      <c r="AF2430">
        <v>7</v>
      </c>
      <c r="AG2430">
        <v>123418</v>
      </c>
      <c r="AH2430">
        <v>1792</v>
      </c>
      <c r="AI2430">
        <v>1</v>
      </c>
      <c r="AJ2430">
        <v>18</v>
      </c>
      <c r="AK2430">
        <v>18</v>
      </c>
      <c r="AM2430" t="s">
        <v>1837</v>
      </c>
      <c r="AN2430" t="s">
        <v>355</v>
      </c>
      <c r="AO2430">
        <v>368</v>
      </c>
      <c r="AP2430">
        <v>119</v>
      </c>
      <c r="AR2430">
        <v>248</v>
      </c>
      <c r="AS2430">
        <v>99</v>
      </c>
      <c r="AT2430" s="22">
        <f>SUM(AR$14:AR2456)+SUM(AS$14:AS2456)/100-AT$321-AT$638-76622.71</f>
        <v>5355844.12</v>
      </c>
    </row>
    <row r="2431" spans="1:46" x14ac:dyDescent="0.35">
      <c r="A2431">
        <v>7</v>
      </c>
      <c r="B2431">
        <v>113144</v>
      </c>
      <c r="C2431">
        <v>1792</v>
      </c>
      <c r="D2431">
        <v>1</v>
      </c>
      <c r="E2431">
        <v>18</v>
      </c>
      <c r="F2431">
        <v>24</v>
      </c>
      <c r="H2431" t="s">
        <v>220</v>
      </c>
      <c r="I2431" t="s">
        <v>444</v>
      </c>
      <c r="J2431">
        <v>492</v>
      </c>
      <c r="K2431">
        <v>131</v>
      </c>
      <c r="M2431">
        <v>635</v>
      </c>
      <c r="N2431">
        <v>53</v>
      </c>
      <c r="Q2431">
        <v>7</v>
      </c>
      <c r="R2431">
        <v>115609</v>
      </c>
      <c r="S2431">
        <v>1792</v>
      </c>
      <c r="T2431">
        <v>1</v>
      </c>
      <c r="U2431">
        <v>18</v>
      </c>
      <c r="V2431">
        <v>12</v>
      </c>
      <c r="X2431" t="s">
        <v>27</v>
      </c>
      <c r="Y2431" t="s">
        <v>444</v>
      </c>
      <c r="Z2431">
        <v>255</v>
      </c>
      <c r="AA2431">
        <v>93</v>
      </c>
      <c r="AC2431">
        <v>317</v>
      </c>
      <c r="AD2431">
        <v>76</v>
      </c>
      <c r="AF2431">
        <v>7</v>
      </c>
      <c r="AG2431">
        <v>123418</v>
      </c>
      <c r="AH2431">
        <v>1792</v>
      </c>
      <c r="AI2431">
        <v>1</v>
      </c>
      <c r="AJ2431">
        <v>18</v>
      </c>
      <c r="AK2431">
        <v>18</v>
      </c>
      <c r="AM2431" t="s">
        <v>27</v>
      </c>
      <c r="AN2431" t="s">
        <v>444</v>
      </c>
      <c r="AO2431">
        <v>369</v>
      </c>
      <c r="AP2431">
        <v>120</v>
      </c>
      <c r="AR2431">
        <v>476</v>
      </c>
      <c r="AS2431">
        <v>64</v>
      </c>
    </row>
    <row r="2432" spans="1:46" x14ac:dyDescent="0.35">
      <c r="A2432">
        <v>7</v>
      </c>
      <c r="B2432">
        <v>113144</v>
      </c>
      <c r="C2432">
        <v>1792</v>
      </c>
      <c r="D2432">
        <v>1</v>
      </c>
      <c r="E2432">
        <v>14</v>
      </c>
      <c r="F2432">
        <v>22</v>
      </c>
      <c r="H2432" t="s">
        <v>337</v>
      </c>
      <c r="I2432" t="s">
        <v>199</v>
      </c>
      <c r="J2432">
        <v>460</v>
      </c>
      <c r="K2432">
        <v>126</v>
      </c>
      <c r="M2432" s="38">
        <v>5320</v>
      </c>
      <c r="N2432">
        <v>93</v>
      </c>
      <c r="Q2432">
        <v>6</v>
      </c>
      <c r="R2432">
        <v>115555</v>
      </c>
      <c r="S2432">
        <v>1792</v>
      </c>
      <c r="T2432">
        <v>1</v>
      </c>
      <c r="U2432">
        <v>16</v>
      </c>
      <c r="V2432">
        <v>12</v>
      </c>
      <c r="X2432" t="s">
        <v>337</v>
      </c>
      <c r="Y2432" t="s">
        <v>199</v>
      </c>
      <c r="Z2432">
        <v>246</v>
      </c>
      <c r="AA2432">
        <v>92</v>
      </c>
      <c r="AC2432" s="38">
        <v>4321</v>
      </c>
      <c r="AD2432">
        <v>60</v>
      </c>
      <c r="AF2432">
        <v>7</v>
      </c>
      <c r="AG2432">
        <v>123424</v>
      </c>
      <c r="AH2432">
        <v>1792</v>
      </c>
      <c r="AI2432">
        <v>1</v>
      </c>
      <c r="AJ2432">
        <v>18</v>
      </c>
      <c r="AK2432">
        <v>18</v>
      </c>
      <c r="AM2432" t="s">
        <v>337</v>
      </c>
      <c r="AN2432" t="s">
        <v>199</v>
      </c>
      <c r="AO2432">
        <v>371</v>
      </c>
      <c r="AP2432">
        <v>121</v>
      </c>
      <c r="AR2432" s="38">
        <v>3990</v>
      </c>
      <c r="AS2432">
        <v>68</v>
      </c>
    </row>
    <row r="2433" spans="1:46" x14ac:dyDescent="0.35">
      <c r="M2433"/>
      <c r="AC2433"/>
      <c r="AF2433">
        <v>7</v>
      </c>
      <c r="AG2433">
        <v>123424</v>
      </c>
      <c r="AH2433">
        <v>1792</v>
      </c>
      <c r="AI2433">
        <v>1</v>
      </c>
      <c r="AJ2433">
        <v>19</v>
      </c>
      <c r="AK2433">
        <v>18</v>
      </c>
      <c r="AL2433" t="s">
        <v>23</v>
      </c>
      <c r="AM2433" t="s">
        <v>27</v>
      </c>
      <c r="AN2433" t="s">
        <v>1164</v>
      </c>
      <c r="AO2433">
        <v>373</v>
      </c>
      <c r="AP2433">
        <v>121</v>
      </c>
      <c r="AR2433" s="38">
        <v>1770</v>
      </c>
      <c r="AS2433">
        <v>97</v>
      </c>
    </row>
    <row r="2434" spans="1:46" x14ac:dyDescent="0.35">
      <c r="A2434">
        <v>7</v>
      </c>
      <c r="B2434">
        <v>113147</v>
      </c>
      <c r="C2434">
        <v>1792</v>
      </c>
      <c r="D2434">
        <v>1</v>
      </c>
      <c r="E2434">
        <v>19</v>
      </c>
      <c r="F2434">
        <v>25</v>
      </c>
      <c r="H2434" t="s">
        <v>30</v>
      </c>
      <c r="I2434" t="s">
        <v>38</v>
      </c>
      <c r="J2434">
        <v>532</v>
      </c>
      <c r="K2434">
        <v>40</v>
      </c>
      <c r="M2434" s="38">
        <v>8049</v>
      </c>
      <c r="N2434">
        <v>48</v>
      </c>
      <c r="Q2434">
        <v>6</v>
      </c>
      <c r="R2434">
        <v>115555</v>
      </c>
      <c r="S2434">
        <v>1792</v>
      </c>
      <c r="T2434">
        <v>1</v>
      </c>
      <c r="U2434">
        <v>17</v>
      </c>
      <c r="V2434">
        <v>12</v>
      </c>
      <c r="X2434" t="s">
        <v>30</v>
      </c>
      <c r="Y2434" t="s">
        <v>38</v>
      </c>
      <c r="Z2434">
        <v>250</v>
      </c>
      <c r="AA2434">
        <v>36</v>
      </c>
      <c r="AC2434" s="38">
        <v>4024</v>
      </c>
      <c r="AD2434">
        <v>74</v>
      </c>
      <c r="AF2434">
        <v>7</v>
      </c>
      <c r="AG2434">
        <v>123424</v>
      </c>
      <c r="AH2434">
        <v>1792</v>
      </c>
      <c r="AI2434">
        <v>1</v>
      </c>
      <c r="AJ2434">
        <v>19</v>
      </c>
      <c r="AK2434">
        <v>18</v>
      </c>
      <c r="AM2434" t="s">
        <v>30</v>
      </c>
      <c r="AN2434" t="s">
        <v>38</v>
      </c>
      <c r="AO2434">
        <v>474</v>
      </c>
      <c r="AP2434">
        <v>37</v>
      </c>
      <c r="AR2434" s="38">
        <v>6037</v>
      </c>
      <c r="AS2434">
        <v>12</v>
      </c>
    </row>
    <row r="2435" spans="1:46" x14ac:dyDescent="0.35">
      <c r="A2435">
        <v>7</v>
      </c>
      <c r="B2435">
        <v>113147</v>
      </c>
      <c r="C2435">
        <v>1792</v>
      </c>
      <c r="D2435">
        <v>1</v>
      </c>
      <c r="E2435">
        <v>19</v>
      </c>
      <c r="F2435">
        <v>25</v>
      </c>
      <c r="H2435" t="s">
        <v>694</v>
      </c>
      <c r="I2435" t="s">
        <v>1165</v>
      </c>
      <c r="J2435">
        <v>534</v>
      </c>
      <c r="K2435">
        <v>72</v>
      </c>
      <c r="M2435" s="38">
        <v>8282</v>
      </c>
      <c r="N2435">
        <v>4</v>
      </c>
      <c r="Q2435">
        <v>7</v>
      </c>
      <c r="R2435">
        <v>115609</v>
      </c>
      <c r="S2435">
        <v>1792</v>
      </c>
      <c r="T2435">
        <v>1</v>
      </c>
      <c r="U2435">
        <v>20</v>
      </c>
      <c r="V2435">
        <v>14</v>
      </c>
      <c r="X2435" t="s">
        <v>694</v>
      </c>
      <c r="Y2435" t="s">
        <v>1165</v>
      </c>
      <c r="Z2435">
        <v>284</v>
      </c>
      <c r="AA2435">
        <v>98</v>
      </c>
      <c r="AC2435" s="38">
        <v>4141</v>
      </c>
      <c r="AD2435">
        <v>4</v>
      </c>
      <c r="AF2435">
        <v>7</v>
      </c>
      <c r="AG2435">
        <v>123424</v>
      </c>
      <c r="AH2435">
        <v>1792</v>
      </c>
      <c r="AI2435">
        <v>1</v>
      </c>
      <c r="AJ2435">
        <v>19</v>
      </c>
      <c r="AK2435">
        <v>18</v>
      </c>
      <c r="AM2435" t="s">
        <v>694</v>
      </c>
      <c r="AN2435" t="s">
        <v>1165</v>
      </c>
      <c r="AO2435">
        <v>477</v>
      </c>
      <c r="AP2435">
        <v>120</v>
      </c>
      <c r="AR2435" s="38">
        <v>6211</v>
      </c>
      <c r="AS2435">
        <v>54</v>
      </c>
    </row>
    <row r="2436" spans="1:46" x14ac:dyDescent="0.35">
      <c r="A2436">
        <v>7</v>
      </c>
      <c r="B2436">
        <v>113144</v>
      </c>
      <c r="C2436">
        <v>1792</v>
      </c>
      <c r="D2436">
        <v>1</v>
      </c>
      <c r="E2436">
        <v>19</v>
      </c>
      <c r="F2436">
        <v>25</v>
      </c>
      <c r="H2436" t="s">
        <v>42</v>
      </c>
      <c r="I2436" t="s">
        <v>1095</v>
      </c>
      <c r="J2436">
        <v>530</v>
      </c>
      <c r="K2436">
        <v>57</v>
      </c>
      <c r="M2436">
        <v>981</v>
      </c>
      <c r="N2436">
        <v>22</v>
      </c>
      <c r="Q2436">
        <v>7</v>
      </c>
      <c r="R2436">
        <v>115609</v>
      </c>
      <c r="S2436">
        <v>1792</v>
      </c>
      <c r="T2436">
        <v>1</v>
      </c>
      <c r="U2436">
        <v>18</v>
      </c>
      <c r="V2436">
        <v>13</v>
      </c>
      <c r="X2436" t="s">
        <v>42</v>
      </c>
      <c r="Y2436" t="s">
        <v>1095</v>
      </c>
      <c r="Z2436">
        <v>274</v>
      </c>
      <c r="AA2436">
        <v>57</v>
      </c>
      <c r="AC2436">
        <v>490</v>
      </c>
      <c r="AD2436">
        <v>61</v>
      </c>
      <c r="AF2436">
        <v>7</v>
      </c>
      <c r="AG2436">
        <v>123424</v>
      </c>
      <c r="AH2436">
        <v>1792</v>
      </c>
      <c r="AI2436">
        <v>1</v>
      </c>
      <c r="AJ2436">
        <v>19</v>
      </c>
      <c r="AK2436">
        <v>18</v>
      </c>
      <c r="AM2436" t="s">
        <v>42</v>
      </c>
      <c r="AN2436" t="s">
        <v>1096</v>
      </c>
      <c r="AO2436">
        <v>478</v>
      </c>
      <c r="AP2436">
        <v>60</v>
      </c>
      <c r="AR2436">
        <v>735</v>
      </c>
      <c r="AS2436">
        <v>91</v>
      </c>
    </row>
    <row r="2437" spans="1:46" x14ac:dyDescent="0.35">
      <c r="A2437">
        <v>7</v>
      </c>
      <c r="B2437">
        <v>113147</v>
      </c>
      <c r="C2437">
        <v>1792</v>
      </c>
      <c r="D2437">
        <v>1</v>
      </c>
      <c r="E2437">
        <v>19</v>
      </c>
      <c r="F2437">
        <v>25</v>
      </c>
      <c r="H2437" t="s">
        <v>1166</v>
      </c>
      <c r="I2437" t="s">
        <v>1167</v>
      </c>
      <c r="J2437">
        <v>535</v>
      </c>
      <c r="K2437">
        <v>107</v>
      </c>
      <c r="M2437">
        <v>595</v>
      </c>
      <c r="N2437">
        <v>95</v>
      </c>
      <c r="Q2437">
        <v>9</v>
      </c>
      <c r="R2437">
        <v>115715</v>
      </c>
      <c r="S2437">
        <v>1792</v>
      </c>
      <c r="T2437">
        <v>2</v>
      </c>
      <c r="U2437">
        <v>3</v>
      </c>
      <c r="V2437">
        <v>20</v>
      </c>
      <c r="X2437" t="s">
        <v>1166</v>
      </c>
      <c r="Y2437" t="s">
        <v>1167</v>
      </c>
      <c r="Z2437">
        <v>419</v>
      </c>
      <c r="AA2437">
        <v>121</v>
      </c>
      <c r="AC2437">
        <v>297</v>
      </c>
      <c r="AD2437">
        <v>97</v>
      </c>
      <c r="AF2437">
        <v>7</v>
      </c>
      <c r="AG2437">
        <v>123424</v>
      </c>
      <c r="AH2437">
        <v>1792</v>
      </c>
      <c r="AI2437">
        <v>1</v>
      </c>
      <c r="AJ2437">
        <v>19</v>
      </c>
      <c r="AK2437">
        <v>18</v>
      </c>
      <c r="AM2437" t="s">
        <v>1138</v>
      </c>
      <c r="AN2437" t="s">
        <v>1168</v>
      </c>
      <c r="AO2437">
        <v>479</v>
      </c>
      <c r="AP2437">
        <v>98</v>
      </c>
      <c r="AR2437">
        <v>446</v>
      </c>
      <c r="AS2437">
        <v>95</v>
      </c>
    </row>
    <row r="2438" spans="1:46" x14ac:dyDescent="0.35">
      <c r="A2438">
        <v>7</v>
      </c>
      <c r="B2438">
        <v>113147</v>
      </c>
      <c r="C2438">
        <v>1792</v>
      </c>
      <c r="D2438">
        <v>1</v>
      </c>
      <c r="E2438">
        <v>19</v>
      </c>
      <c r="F2438">
        <v>25</v>
      </c>
      <c r="H2438" t="s">
        <v>151</v>
      </c>
      <c r="I2438" t="s">
        <v>41</v>
      </c>
      <c r="J2438">
        <v>531</v>
      </c>
      <c r="K2438">
        <v>45</v>
      </c>
      <c r="M2438" s="38">
        <v>2540</v>
      </c>
      <c r="N2438">
        <v>17</v>
      </c>
      <c r="AC2438"/>
      <c r="AR2438"/>
    </row>
    <row r="2439" spans="1:46" x14ac:dyDescent="0.35">
      <c r="A2439">
        <v>7</v>
      </c>
      <c r="B2439">
        <v>113147</v>
      </c>
      <c r="C2439">
        <v>1792</v>
      </c>
      <c r="D2439">
        <v>1</v>
      </c>
      <c r="E2439">
        <v>19</v>
      </c>
      <c r="F2439">
        <v>26</v>
      </c>
      <c r="H2439" t="s">
        <v>1169</v>
      </c>
      <c r="I2439" t="s">
        <v>157</v>
      </c>
      <c r="J2439">
        <v>539</v>
      </c>
      <c r="K2439">
        <v>136</v>
      </c>
      <c r="M2439" s="38">
        <v>1080</v>
      </c>
      <c r="N2439">
        <v>85</v>
      </c>
      <c r="Q2439">
        <v>7</v>
      </c>
      <c r="R2439">
        <v>115609</v>
      </c>
      <c r="S2439">
        <v>1792</v>
      </c>
      <c r="T2439">
        <v>1</v>
      </c>
      <c r="U2439">
        <v>18</v>
      </c>
      <c r="V2439">
        <v>13</v>
      </c>
      <c r="X2439" t="s">
        <v>1170</v>
      </c>
      <c r="Y2439" t="s">
        <v>157</v>
      </c>
      <c r="Z2439">
        <v>277</v>
      </c>
      <c r="AA2439">
        <v>96</v>
      </c>
      <c r="AC2439">
        <v>540</v>
      </c>
      <c r="AD2439">
        <v>42</v>
      </c>
      <c r="AF2439">
        <v>7</v>
      </c>
      <c r="AG2439">
        <v>123424</v>
      </c>
      <c r="AH2439">
        <v>1792</v>
      </c>
      <c r="AI2439">
        <v>1</v>
      </c>
      <c r="AJ2439">
        <v>20</v>
      </c>
      <c r="AK2439">
        <v>20</v>
      </c>
      <c r="AM2439" t="s">
        <v>1170</v>
      </c>
      <c r="AN2439" t="s">
        <v>157</v>
      </c>
      <c r="AO2439">
        <v>484</v>
      </c>
      <c r="AP2439">
        <v>122</v>
      </c>
      <c r="AR2439">
        <v>810</v>
      </c>
      <c r="AS2439">
        <v>63</v>
      </c>
    </row>
    <row r="2440" spans="1:46" x14ac:dyDescent="0.35">
      <c r="M2440"/>
      <c r="AC2440"/>
      <c r="AF2440">
        <v>7</v>
      </c>
      <c r="AG2440">
        <v>123424</v>
      </c>
      <c r="AH2440">
        <v>1792</v>
      </c>
      <c r="AI2440">
        <v>1</v>
      </c>
      <c r="AJ2440">
        <v>20</v>
      </c>
      <c r="AK2440">
        <v>20</v>
      </c>
      <c r="AM2440" t="s">
        <v>36</v>
      </c>
      <c r="AN2440" t="s">
        <v>47</v>
      </c>
      <c r="AO2440">
        <v>485</v>
      </c>
      <c r="AP2440">
        <v>39</v>
      </c>
      <c r="AR2440" s="38">
        <v>31622</v>
      </c>
      <c r="AS2440">
        <v>52</v>
      </c>
    </row>
    <row r="2441" spans="1:46" x14ac:dyDescent="0.35">
      <c r="A2441">
        <v>7</v>
      </c>
      <c r="B2441">
        <v>113147</v>
      </c>
      <c r="C2441">
        <v>1792</v>
      </c>
      <c r="D2441">
        <v>1</v>
      </c>
      <c r="E2441">
        <v>19</v>
      </c>
      <c r="F2441">
        <v>26</v>
      </c>
      <c r="H2441" t="s">
        <v>43</v>
      </c>
      <c r="I2441" t="s">
        <v>157</v>
      </c>
      <c r="J2441">
        <v>536</v>
      </c>
      <c r="K2441">
        <v>92</v>
      </c>
      <c r="M2441" s="38">
        <v>7526</v>
      </c>
      <c r="N2441">
        <v>61</v>
      </c>
      <c r="Q2441">
        <v>7</v>
      </c>
      <c r="R2441">
        <v>115609</v>
      </c>
      <c r="S2441">
        <v>1792</v>
      </c>
      <c r="T2441">
        <v>1</v>
      </c>
      <c r="U2441">
        <v>18</v>
      </c>
      <c r="V2441">
        <v>13</v>
      </c>
      <c r="X2441" t="s">
        <v>43</v>
      </c>
      <c r="Y2441" t="s">
        <v>157</v>
      </c>
      <c r="Z2441">
        <v>276</v>
      </c>
      <c r="AA2441">
        <v>96</v>
      </c>
      <c r="AC2441" s="38">
        <v>2666</v>
      </c>
      <c r="AD2441">
        <v>35</v>
      </c>
      <c r="AF2441">
        <v>8</v>
      </c>
      <c r="AG2441">
        <v>123451</v>
      </c>
      <c r="AH2441">
        <v>1792</v>
      </c>
      <c r="AI2441">
        <v>1</v>
      </c>
      <c r="AJ2441">
        <v>27</v>
      </c>
      <c r="AK2441">
        <v>23</v>
      </c>
      <c r="AM2441" t="s">
        <v>43</v>
      </c>
      <c r="AN2441" t="s">
        <v>157</v>
      </c>
      <c r="AO2441">
        <v>545</v>
      </c>
      <c r="AP2441">
        <v>85</v>
      </c>
      <c r="AR2441" s="38">
        <v>5783</v>
      </c>
      <c r="AS2441">
        <v>14</v>
      </c>
    </row>
    <row r="2442" spans="1:46" x14ac:dyDescent="0.35">
      <c r="A2442">
        <v>7</v>
      </c>
      <c r="B2442">
        <v>113147</v>
      </c>
      <c r="C2442">
        <v>1792</v>
      </c>
      <c r="D2442">
        <v>1</v>
      </c>
      <c r="E2442">
        <v>19</v>
      </c>
      <c r="F2442">
        <v>26</v>
      </c>
      <c r="H2442" t="s">
        <v>506</v>
      </c>
      <c r="I2442" t="s">
        <v>507</v>
      </c>
      <c r="J2442">
        <v>537</v>
      </c>
      <c r="K2442">
        <v>59</v>
      </c>
      <c r="M2442" s="38">
        <v>1776</v>
      </c>
      <c r="N2442">
        <v>85</v>
      </c>
      <c r="AC2442"/>
      <c r="AR2442"/>
    </row>
    <row r="2443" spans="1:46" x14ac:dyDescent="0.35">
      <c r="A2443">
        <v>7</v>
      </c>
      <c r="B2443">
        <v>113147</v>
      </c>
      <c r="C2443">
        <v>1792</v>
      </c>
      <c r="D2443">
        <v>1</v>
      </c>
      <c r="E2443">
        <v>19</v>
      </c>
      <c r="F2443">
        <v>26</v>
      </c>
      <c r="H2443" t="s">
        <v>24</v>
      </c>
      <c r="I2443" t="s">
        <v>685</v>
      </c>
      <c r="J2443">
        <v>540</v>
      </c>
      <c r="K2443">
        <v>105</v>
      </c>
      <c r="M2443">
        <v>494</v>
      </c>
      <c r="N2443">
        <v>84</v>
      </c>
      <c r="Q2443">
        <v>7</v>
      </c>
      <c r="R2443">
        <v>115609</v>
      </c>
      <c r="S2443">
        <v>1792</v>
      </c>
      <c r="T2443">
        <v>1</v>
      </c>
      <c r="U2443">
        <v>20</v>
      </c>
      <c r="V2443">
        <v>14</v>
      </c>
      <c r="X2443" t="s">
        <v>24</v>
      </c>
      <c r="Y2443" t="s">
        <v>685</v>
      </c>
      <c r="Z2443">
        <v>282</v>
      </c>
      <c r="AA2443">
        <v>98</v>
      </c>
      <c r="AC2443" s="38">
        <v>4464</v>
      </c>
      <c r="AD2443">
        <v>38</v>
      </c>
      <c r="AF2443">
        <v>7</v>
      </c>
      <c r="AG2443">
        <v>123424</v>
      </c>
      <c r="AH2443">
        <v>1792</v>
      </c>
      <c r="AI2443">
        <v>1</v>
      </c>
      <c r="AJ2443">
        <v>20</v>
      </c>
      <c r="AK2443">
        <v>20</v>
      </c>
      <c r="AM2443" t="s">
        <v>24</v>
      </c>
      <c r="AN2443" t="s">
        <v>685</v>
      </c>
      <c r="AO2443">
        <v>486</v>
      </c>
      <c r="AP2443">
        <v>123</v>
      </c>
      <c r="AR2443" s="38">
        <v>6696</v>
      </c>
      <c r="AS2443">
        <v>56</v>
      </c>
    </row>
    <row r="2444" spans="1:46" x14ac:dyDescent="0.35">
      <c r="A2444">
        <v>7</v>
      </c>
      <c r="B2444">
        <v>113147</v>
      </c>
      <c r="C2444">
        <v>1792</v>
      </c>
      <c r="D2444">
        <v>1</v>
      </c>
      <c r="E2444">
        <v>20</v>
      </c>
      <c r="F2444">
        <v>26</v>
      </c>
      <c r="H2444" t="s">
        <v>27</v>
      </c>
      <c r="I2444" t="s">
        <v>593</v>
      </c>
      <c r="J2444">
        <v>545</v>
      </c>
      <c r="K2444">
        <v>41</v>
      </c>
      <c r="M2444" s="38">
        <v>1484</v>
      </c>
      <c r="N2444">
        <v>69</v>
      </c>
      <c r="Q2444">
        <v>10</v>
      </c>
      <c r="R2444">
        <v>115750</v>
      </c>
      <c r="S2444">
        <v>1792</v>
      </c>
      <c r="T2444">
        <v>2</v>
      </c>
      <c r="U2444">
        <v>9</v>
      </c>
      <c r="V2444">
        <v>24</v>
      </c>
      <c r="X2444" t="s">
        <v>27</v>
      </c>
      <c r="Y2444" t="s">
        <v>593</v>
      </c>
      <c r="Z2444">
        <v>489</v>
      </c>
      <c r="AA2444">
        <v>38</v>
      </c>
      <c r="AC2444">
        <v>742</v>
      </c>
      <c r="AD2444">
        <v>34</v>
      </c>
      <c r="AF2444">
        <v>7</v>
      </c>
      <c r="AG2444">
        <v>123424</v>
      </c>
      <c r="AH2444">
        <v>1792</v>
      </c>
      <c r="AI2444">
        <v>1</v>
      </c>
      <c r="AJ2444">
        <v>20</v>
      </c>
      <c r="AK2444">
        <v>20</v>
      </c>
      <c r="AM2444" t="s">
        <v>27</v>
      </c>
      <c r="AN2444" t="s">
        <v>593</v>
      </c>
      <c r="AO2444">
        <v>488</v>
      </c>
      <c r="AP2444">
        <v>39</v>
      </c>
      <c r="AR2444" s="38">
        <v>1113</v>
      </c>
      <c r="AS2444">
        <v>57</v>
      </c>
    </row>
    <row r="2445" spans="1:46" x14ac:dyDescent="0.35">
      <c r="A2445">
        <v>8</v>
      </c>
      <c r="B2445">
        <v>113210</v>
      </c>
      <c r="C2445">
        <v>1792</v>
      </c>
      <c r="D2445">
        <v>1</v>
      </c>
      <c r="E2445">
        <v>21</v>
      </c>
      <c r="F2445">
        <v>26</v>
      </c>
      <c r="H2445" t="s">
        <v>1171</v>
      </c>
      <c r="I2445" t="s">
        <v>1172</v>
      </c>
      <c r="J2445">
        <v>546</v>
      </c>
      <c r="K2445">
        <v>136</v>
      </c>
      <c r="M2445">
        <v>39</v>
      </c>
      <c r="N2445">
        <v>39</v>
      </c>
      <c r="Q2445">
        <v>7</v>
      </c>
      <c r="R2445">
        <v>115614</v>
      </c>
      <c r="S2445">
        <v>1792</v>
      </c>
      <c r="T2445">
        <v>1</v>
      </c>
      <c r="U2445">
        <v>20</v>
      </c>
      <c r="V2445">
        <v>14</v>
      </c>
      <c r="X2445" t="s">
        <v>693</v>
      </c>
      <c r="Y2445" t="s">
        <v>1173</v>
      </c>
      <c r="Z2445">
        <v>288</v>
      </c>
      <c r="AA2445">
        <v>99</v>
      </c>
      <c r="AC2445">
        <v>625</v>
      </c>
      <c r="AD2445">
        <v>67</v>
      </c>
      <c r="AF2445">
        <v>7</v>
      </c>
      <c r="AG2445">
        <v>123424</v>
      </c>
      <c r="AH2445">
        <v>1792</v>
      </c>
      <c r="AI2445">
        <v>1</v>
      </c>
      <c r="AJ2445">
        <v>21</v>
      </c>
      <c r="AK2445">
        <v>20</v>
      </c>
      <c r="AM2445" t="s">
        <v>1171</v>
      </c>
      <c r="AN2445" t="s">
        <v>1838</v>
      </c>
      <c r="AO2445">
        <v>489</v>
      </c>
      <c r="AP2445">
        <v>123</v>
      </c>
      <c r="AR2445">
        <v>29</v>
      </c>
      <c r="AS2445">
        <v>54</v>
      </c>
      <c r="AT2445" s="22"/>
    </row>
    <row r="2446" spans="1:46" x14ac:dyDescent="0.35">
      <c r="A2446">
        <v>8</v>
      </c>
      <c r="B2446">
        <v>113210</v>
      </c>
      <c r="C2446">
        <v>1792</v>
      </c>
      <c r="D2446">
        <v>1</v>
      </c>
      <c r="E2446">
        <v>23</v>
      </c>
      <c r="F2446">
        <v>26</v>
      </c>
      <c r="H2446" t="s">
        <v>43</v>
      </c>
      <c r="I2446" t="s">
        <v>157</v>
      </c>
      <c r="J2446">
        <v>548</v>
      </c>
      <c r="K2446">
        <v>92</v>
      </c>
      <c r="M2446">
        <v>184</v>
      </c>
      <c r="N2446">
        <v>27</v>
      </c>
      <c r="AC2446"/>
      <c r="AR2446"/>
    </row>
    <row r="2447" spans="1:46" x14ac:dyDescent="0.35">
      <c r="A2447">
        <v>8</v>
      </c>
      <c r="B2447">
        <v>113210</v>
      </c>
      <c r="C2447">
        <v>1792</v>
      </c>
      <c r="D2447">
        <v>1</v>
      </c>
      <c r="E2447">
        <v>23</v>
      </c>
      <c r="F2447">
        <v>26</v>
      </c>
      <c r="H2447" t="s">
        <v>1174</v>
      </c>
      <c r="I2447" t="s">
        <v>404</v>
      </c>
      <c r="J2447">
        <v>549</v>
      </c>
      <c r="K2447">
        <v>137</v>
      </c>
      <c r="M2447">
        <v>445</v>
      </c>
      <c r="Q2447">
        <v>7</v>
      </c>
      <c r="R2447">
        <v>115614</v>
      </c>
      <c r="S2447">
        <v>1792</v>
      </c>
      <c r="T2447">
        <v>1</v>
      </c>
      <c r="U2447">
        <v>22</v>
      </c>
      <c r="V2447">
        <v>14</v>
      </c>
      <c r="X2447" t="s">
        <v>1175</v>
      </c>
      <c r="Y2447" t="s">
        <v>404</v>
      </c>
      <c r="Z2447">
        <v>289</v>
      </c>
      <c r="AA2447">
        <v>99</v>
      </c>
      <c r="AC2447">
        <v>222</v>
      </c>
      <c r="AD2447">
        <v>50</v>
      </c>
      <c r="AF2447">
        <v>8</v>
      </c>
      <c r="AG2447">
        <v>123448</v>
      </c>
      <c r="AH2447">
        <v>1792</v>
      </c>
      <c r="AI2447">
        <v>1</v>
      </c>
      <c r="AJ2447">
        <v>21</v>
      </c>
      <c r="AK2447">
        <v>21</v>
      </c>
      <c r="AM2447" t="s">
        <v>1176</v>
      </c>
      <c r="AN2447" t="s">
        <v>404</v>
      </c>
      <c r="AO2447">
        <v>504</v>
      </c>
      <c r="AP2447">
        <v>124</v>
      </c>
      <c r="AR2447">
        <v>333</v>
      </c>
      <c r="AS2447">
        <v>75</v>
      </c>
    </row>
    <row r="2448" spans="1:46" x14ac:dyDescent="0.35">
      <c r="A2448">
        <v>8</v>
      </c>
      <c r="B2448">
        <v>113210</v>
      </c>
      <c r="C2448">
        <v>1792</v>
      </c>
      <c r="D2448">
        <v>1</v>
      </c>
      <c r="E2448">
        <v>23</v>
      </c>
      <c r="F2448">
        <v>26</v>
      </c>
      <c r="H2448" t="s">
        <v>35</v>
      </c>
      <c r="I2448" t="s">
        <v>1177</v>
      </c>
      <c r="J2448">
        <v>550</v>
      </c>
      <c r="K2448">
        <v>137</v>
      </c>
      <c r="M2448" s="38">
        <v>1520</v>
      </c>
      <c r="N2448">
        <v>48</v>
      </c>
      <c r="Q2448">
        <v>7</v>
      </c>
      <c r="R2448">
        <v>115614</v>
      </c>
      <c r="S2448">
        <v>1792</v>
      </c>
      <c r="T2448">
        <v>1</v>
      </c>
      <c r="U2448">
        <v>22</v>
      </c>
      <c r="V2448">
        <v>14</v>
      </c>
      <c r="X2448" t="s">
        <v>35</v>
      </c>
      <c r="Y2448" t="s">
        <v>1178</v>
      </c>
      <c r="Z2448">
        <v>290</v>
      </c>
      <c r="AA2448">
        <v>99</v>
      </c>
      <c r="AC2448">
        <v>760</v>
      </c>
      <c r="AD2448">
        <v>24</v>
      </c>
      <c r="AF2448">
        <v>8</v>
      </c>
      <c r="AG2448">
        <v>123448</v>
      </c>
      <c r="AH2448">
        <v>1792</v>
      </c>
      <c r="AI2448">
        <v>1</v>
      </c>
      <c r="AJ2448">
        <v>22</v>
      </c>
      <c r="AK2448">
        <v>21</v>
      </c>
      <c r="AM2448" t="s">
        <v>35</v>
      </c>
      <c r="AN2448" t="s">
        <v>1179</v>
      </c>
      <c r="AO2448">
        <v>514</v>
      </c>
      <c r="AP2448">
        <v>125</v>
      </c>
      <c r="AR2448" s="38">
        <v>1140</v>
      </c>
      <c r="AS2448">
        <v>36</v>
      </c>
    </row>
    <row r="2449" spans="1:46" x14ac:dyDescent="0.35">
      <c r="A2449">
        <v>8</v>
      </c>
      <c r="B2449">
        <v>113210</v>
      </c>
      <c r="C2449">
        <v>1792</v>
      </c>
      <c r="D2449">
        <v>1</v>
      </c>
      <c r="E2449">
        <v>23</v>
      </c>
      <c r="F2449">
        <v>26</v>
      </c>
      <c r="H2449" t="s">
        <v>179</v>
      </c>
      <c r="I2449" t="s">
        <v>1180</v>
      </c>
      <c r="J2449">
        <v>551</v>
      </c>
      <c r="K2449">
        <v>137</v>
      </c>
      <c r="M2449">
        <v>268</v>
      </c>
      <c r="N2449">
        <v>48</v>
      </c>
      <c r="Q2449">
        <v>7</v>
      </c>
      <c r="R2449">
        <v>115614</v>
      </c>
      <c r="S2449">
        <v>1792</v>
      </c>
      <c r="T2449">
        <v>1</v>
      </c>
      <c r="U2449">
        <v>23</v>
      </c>
      <c r="V2449">
        <v>14</v>
      </c>
      <c r="X2449" t="s">
        <v>179</v>
      </c>
      <c r="Y2449" t="s">
        <v>1180</v>
      </c>
      <c r="Z2449">
        <v>292</v>
      </c>
      <c r="AA2449">
        <v>100</v>
      </c>
      <c r="AC2449">
        <v>134</v>
      </c>
      <c r="AD2449">
        <v>24</v>
      </c>
      <c r="AF2449">
        <v>9</v>
      </c>
      <c r="AG2449">
        <v>123456</v>
      </c>
      <c r="AH2449">
        <v>1792</v>
      </c>
      <c r="AI2449">
        <v>1</v>
      </c>
      <c r="AJ2449">
        <v>27</v>
      </c>
      <c r="AK2449">
        <v>24</v>
      </c>
      <c r="AM2449" t="s">
        <v>179</v>
      </c>
      <c r="AN2449" t="s">
        <v>1180</v>
      </c>
      <c r="AO2449">
        <v>568</v>
      </c>
      <c r="AP2449">
        <v>135</v>
      </c>
      <c r="AR2449">
        <v>201</v>
      </c>
      <c r="AS2449">
        <v>36</v>
      </c>
      <c r="AT2449" s="22">
        <f>SUM(AR$14:AR2473)+SUM(AS$14:AS2473)/100-AT$321-AT$638-76622.71</f>
        <v>5383142.4400000004</v>
      </c>
    </row>
    <row r="2450" spans="1:46" x14ac:dyDescent="0.35">
      <c r="A2450">
        <v>8</v>
      </c>
      <c r="B2450">
        <v>113210</v>
      </c>
      <c r="C2450">
        <v>1792</v>
      </c>
      <c r="D2450">
        <v>1</v>
      </c>
      <c r="E2450">
        <v>23</v>
      </c>
      <c r="F2450">
        <v>26</v>
      </c>
      <c r="H2450" t="s">
        <v>310</v>
      </c>
      <c r="I2450" t="s">
        <v>608</v>
      </c>
      <c r="J2450">
        <v>552</v>
      </c>
      <c r="K2450">
        <v>137</v>
      </c>
      <c r="M2450">
        <v>307</v>
      </c>
      <c r="N2450">
        <v>94</v>
      </c>
      <c r="Q2450">
        <v>7</v>
      </c>
      <c r="R2450">
        <v>115614</v>
      </c>
      <c r="S2450">
        <v>1792</v>
      </c>
      <c r="T2450">
        <v>1</v>
      </c>
      <c r="U2450">
        <v>23</v>
      </c>
      <c r="V2450">
        <v>14</v>
      </c>
      <c r="X2450" t="s">
        <v>310</v>
      </c>
      <c r="Y2450" t="s">
        <v>608</v>
      </c>
      <c r="Z2450">
        <v>291</v>
      </c>
      <c r="AA2450">
        <v>100</v>
      </c>
      <c r="AC2450">
        <v>153</v>
      </c>
      <c r="AD2450">
        <v>97</v>
      </c>
      <c r="AF2450">
        <v>8</v>
      </c>
      <c r="AG2450">
        <v>123448</v>
      </c>
      <c r="AH2450">
        <v>1792</v>
      </c>
      <c r="AI2450">
        <v>1</v>
      </c>
      <c r="AJ2450">
        <v>22</v>
      </c>
      <c r="AK2450">
        <v>21</v>
      </c>
      <c r="AM2450" t="s">
        <v>310</v>
      </c>
      <c r="AN2450" t="s">
        <v>608</v>
      </c>
      <c r="AO2450">
        <v>514</v>
      </c>
      <c r="AP2450">
        <v>125</v>
      </c>
      <c r="AR2450">
        <v>230</v>
      </c>
      <c r="AS2450">
        <v>95</v>
      </c>
    </row>
    <row r="2451" spans="1:46" x14ac:dyDescent="0.35">
      <c r="A2451">
        <v>8</v>
      </c>
      <c r="B2451">
        <v>113210</v>
      </c>
      <c r="C2451">
        <v>1792</v>
      </c>
      <c r="D2451">
        <v>1</v>
      </c>
      <c r="E2451">
        <v>24</v>
      </c>
      <c r="F2451">
        <v>27</v>
      </c>
      <c r="H2451" t="s">
        <v>506</v>
      </c>
      <c r="I2451" t="s">
        <v>507</v>
      </c>
      <c r="J2451">
        <v>559</v>
      </c>
      <c r="K2451">
        <v>59</v>
      </c>
      <c r="M2451" s="38">
        <v>42809</v>
      </c>
      <c r="N2451">
        <v>33</v>
      </c>
      <c r="Q2451">
        <v>8</v>
      </c>
      <c r="R2451">
        <v>115703</v>
      </c>
      <c r="S2451">
        <v>1792</v>
      </c>
      <c r="T2451">
        <v>1</v>
      </c>
      <c r="U2451">
        <v>27</v>
      </c>
      <c r="V2451">
        <v>16</v>
      </c>
      <c r="X2451" t="s">
        <v>506</v>
      </c>
      <c r="Y2451" t="s">
        <v>507</v>
      </c>
      <c r="Z2451">
        <v>329</v>
      </c>
      <c r="AA2451">
        <v>41</v>
      </c>
      <c r="AC2451" s="38">
        <v>31064</v>
      </c>
      <c r="AD2451">
        <v>25</v>
      </c>
      <c r="AF2451">
        <v>8</v>
      </c>
      <c r="AG2451">
        <v>123451</v>
      </c>
      <c r="AH2451">
        <v>1792</v>
      </c>
      <c r="AI2451">
        <v>1</v>
      </c>
      <c r="AJ2451">
        <v>27</v>
      </c>
      <c r="AK2451">
        <v>23</v>
      </c>
      <c r="AM2451" t="s">
        <v>1181</v>
      </c>
      <c r="AN2451" t="s">
        <v>507</v>
      </c>
      <c r="AO2451">
        <v>550</v>
      </c>
      <c r="AP2451">
        <v>43</v>
      </c>
      <c r="AR2451" s="38">
        <v>34596</v>
      </c>
      <c r="AS2451">
        <v>34</v>
      </c>
    </row>
    <row r="2452" spans="1:46" x14ac:dyDescent="0.35">
      <c r="A2452">
        <v>8</v>
      </c>
      <c r="B2452">
        <v>113210</v>
      </c>
      <c r="C2452">
        <v>1792</v>
      </c>
      <c r="D2452">
        <v>1</v>
      </c>
      <c r="E2452">
        <v>24</v>
      </c>
      <c r="F2452">
        <v>27</v>
      </c>
      <c r="H2452" t="s">
        <v>597</v>
      </c>
      <c r="I2452" t="s">
        <v>559</v>
      </c>
      <c r="J2452">
        <v>560</v>
      </c>
      <c r="K2452">
        <v>138</v>
      </c>
      <c r="M2452" s="38">
        <v>2858</v>
      </c>
      <c r="N2452">
        <v>77</v>
      </c>
      <c r="Q2452">
        <v>9</v>
      </c>
      <c r="R2452">
        <v>115721</v>
      </c>
      <c r="S2452">
        <v>1792</v>
      </c>
      <c r="T2452">
        <v>2</v>
      </c>
      <c r="U2452">
        <v>4</v>
      </c>
      <c r="V2452">
        <v>22</v>
      </c>
      <c r="X2452" t="s">
        <v>597</v>
      </c>
      <c r="Y2452" t="s">
        <v>559</v>
      </c>
      <c r="Z2452">
        <v>447</v>
      </c>
      <c r="AA2452">
        <v>124</v>
      </c>
      <c r="AC2452" s="38">
        <v>1429</v>
      </c>
      <c r="AD2452">
        <v>39</v>
      </c>
      <c r="AF2452">
        <v>9</v>
      </c>
      <c r="AG2452">
        <v>123456</v>
      </c>
      <c r="AH2452">
        <v>1792</v>
      </c>
      <c r="AI2452">
        <v>1</v>
      </c>
      <c r="AJ2452">
        <v>27</v>
      </c>
      <c r="AK2452">
        <v>24</v>
      </c>
      <c r="AM2452" t="s">
        <v>597</v>
      </c>
      <c r="AN2452" t="s">
        <v>559</v>
      </c>
      <c r="AO2452">
        <v>567</v>
      </c>
      <c r="AP2452">
        <v>135</v>
      </c>
      <c r="AR2452" s="38">
        <v>2144</v>
      </c>
      <c r="AS2452">
        <v>8</v>
      </c>
    </row>
    <row r="2453" spans="1:46" x14ac:dyDescent="0.35">
      <c r="M2453"/>
      <c r="Q2453">
        <v>7</v>
      </c>
      <c r="R2453">
        <v>115609</v>
      </c>
      <c r="S2453">
        <v>1792</v>
      </c>
      <c r="T2453">
        <v>1</v>
      </c>
      <c r="U2453">
        <v>18</v>
      </c>
      <c r="V2453">
        <v>13</v>
      </c>
      <c r="X2453" t="s">
        <v>550</v>
      </c>
      <c r="Y2453" t="s">
        <v>1182</v>
      </c>
      <c r="Z2453">
        <v>279</v>
      </c>
      <c r="AA2453">
        <v>97</v>
      </c>
      <c r="AC2453" s="38">
        <v>1080</v>
      </c>
      <c r="AD2453">
        <v>39</v>
      </c>
      <c r="AR2453"/>
    </row>
    <row r="2454" spans="1:46" x14ac:dyDescent="0.35">
      <c r="A2454">
        <v>7</v>
      </c>
      <c r="B2454">
        <v>113144</v>
      </c>
      <c r="C2454">
        <v>1792</v>
      </c>
      <c r="D2454">
        <v>1</v>
      </c>
      <c r="E2454">
        <v>18</v>
      </c>
      <c r="F2454">
        <v>24</v>
      </c>
      <c r="H2454" t="s">
        <v>126</v>
      </c>
      <c r="I2454" t="s">
        <v>127</v>
      </c>
      <c r="J2454">
        <v>495</v>
      </c>
      <c r="K2454">
        <v>23</v>
      </c>
      <c r="M2454" s="38">
        <v>15588</v>
      </c>
      <c r="N2454">
        <v>20</v>
      </c>
      <c r="Q2454">
        <v>7</v>
      </c>
      <c r="R2454">
        <v>115609</v>
      </c>
      <c r="S2454">
        <v>1792</v>
      </c>
      <c r="T2454">
        <v>1</v>
      </c>
      <c r="U2454">
        <v>20</v>
      </c>
      <c r="V2454">
        <v>14</v>
      </c>
      <c r="X2454" t="s">
        <v>126</v>
      </c>
      <c r="Y2454" t="s">
        <v>127</v>
      </c>
      <c r="Z2454">
        <v>286</v>
      </c>
      <c r="AA2454">
        <v>22</v>
      </c>
      <c r="AC2454" s="38">
        <v>7794</v>
      </c>
      <c r="AD2454">
        <v>9</v>
      </c>
      <c r="AF2454">
        <v>8</v>
      </c>
      <c r="AG2454">
        <v>123448</v>
      </c>
      <c r="AH2454">
        <v>1792</v>
      </c>
      <c r="AI2454">
        <v>1</v>
      </c>
      <c r="AJ2454">
        <v>23</v>
      </c>
      <c r="AK2454">
        <v>21</v>
      </c>
      <c r="AM2454" t="s">
        <v>126</v>
      </c>
      <c r="AN2454" t="s">
        <v>127</v>
      </c>
      <c r="AO2454">
        <v>519</v>
      </c>
      <c r="AP2454">
        <v>23</v>
      </c>
      <c r="AR2454" s="38">
        <v>11691</v>
      </c>
      <c r="AS2454">
        <v>14</v>
      </c>
    </row>
    <row r="2455" spans="1:46" x14ac:dyDescent="0.35">
      <c r="A2455">
        <v>8</v>
      </c>
      <c r="B2455">
        <v>113210</v>
      </c>
      <c r="C2455">
        <v>1792</v>
      </c>
      <c r="D2455">
        <v>1</v>
      </c>
      <c r="E2455">
        <v>24</v>
      </c>
      <c r="F2455">
        <v>27</v>
      </c>
      <c r="H2455" t="s">
        <v>35</v>
      </c>
      <c r="I2455" t="s">
        <v>346</v>
      </c>
      <c r="J2455">
        <v>569</v>
      </c>
      <c r="K2455">
        <v>71</v>
      </c>
      <c r="M2455">
        <v>937</v>
      </c>
      <c r="N2455">
        <v>16</v>
      </c>
      <c r="Q2455">
        <v>7</v>
      </c>
      <c r="R2455">
        <v>115614</v>
      </c>
      <c r="S2455">
        <v>1792</v>
      </c>
      <c r="T2455">
        <v>1</v>
      </c>
      <c r="U2455">
        <v>24</v>
      </c>
      <c r="V2455">
        <v>14</v>
      </c>
      <c r="X2455" t="s">
        <v>35</v>
      </c>
      <c r="Y2455" t="s">
        <v>346</v>
      </c>
      <c r="Z2455">
        <v>293</v>
      </c>
      <c r="AA2455">
        <v>58</v>
      </c>
      <c r="AC2455">
        <v>468</v>
      </c>
      <c r="AD2455">
        <v>58</v>
      </c>
      <c r="AF2455">
        <v>8</v>
      </c>
      <c r="AG2455">
        <v>123448</v>
      </c>
      <c r="AH2455">
        <v>1792</v>
      </c>
      <c r="AI2455">
        <v>1</v>
      </c>
      <c r="AJ2455">
        <v>24</v>
      </c>
      <c r="AK2455">
        <v>22</v>
      </c>
      <c r="AM2455" t="s">
        <v>35</v>
      </c>
      <c r="AN2455" t="s">
        <v>346</v>
      </c>
      <c r="AO2455">
        <v>521</v>
      </c>
      <c r="AP2455">
        <v>67</v>
      </c>
      <c r="AR2455">
        <v>702</v>
      </c>
      <c r="AS2455">
        <v>87</v>
      </c>
    </row>
    <row r="2456" spans="1:46" x14ac:dyDescent="0.35">
      <c r="A2456">
        <v>8</v>
      </c>
      <c r="B2456">
        <v>113210</v>
      </c>
      <c r="C2456">
        <v>1792</v>
      </c>
      <c r="D2456">
        <v>1</v>
      </c>
      <c r="E2456">
        <v>24</v>
      </c>
      <c r="F2456">
        <v>27</v>
      </c>
      <c r="H2456" t="s">
        <v>1171</v>
      </c>
      <c r="I2456" t="s">
        <v>1172</v>
      </c>
      <c r="J2456">
        <v>571</v>
      </c>
      <c r="K2456">
        <v>136</v>
      </c>
      <c r="M2456">
        <v>71</v>
      </c>
      <c r="N2456">
        <v>42</v>
      </c>
      <c r="Q2456">
        <v>7</v>
      </c>
      <c r="R2456">
        <v>115614</v>
      </c>
      <c r="S2456">
        <v>1792</v>
      </c>
      <c r="T2456">
        <v>1</v>
      </c>
      <c r="U2456">
        <v>24</v>
      </c>
      <c r="V2456">
        <v>14</v>
      </c>
      <c r="X2456" t="s">
        <v>693</v>
      </c>
      <c r="Y2456" t="s">
        <v>1173</v>
      </c>
      <c r="Z2456">
        <v>294</v>
      </c>
      <c r="AA2456">
        <v>99</v>
      </c>
      <c r="AC2456">
        <v>35</v>
      </c>
      <c r="AD2456">
        <v>70</v>
      </c>
      <c r="AF2456">
        <v>8</v>
      </c>
      <c r="AG2456">
        <v>123448</v>
      </c>
      <c r="AH2456">
        <v>1792</v>
      </c>
      <c r="AI2456">
        <v>1</v>
      </c>
      <c r="AJ2456">
        <v>24</v>
      </c>
      <c r="AK2456">
        <v>22</v>
      </c>
      <c r="AM2456" t="s">
        <v>1171</v>
      </c>
      <c r="AN2456" t="s">
        <v>1183</v>
      </c>
      <c r="AO2456">
        <v>522</v>
      </c>
      <c r="AP2456">
        <v>123</v>
      </c>
      <c r="AR2456">
        <v>53</v>
      </c>
      <c r="AS2456">
        <v>56</v>
      </c>
      <c r="AT2456" s="22">
        <f>SUM(AR$14:AR2479)+SUM(AS$14:AS2479)/100-AT$321-AT$638-76622.71-123878.16-55235.32</f>
        <v>5232529.92</v>
      </c>
    </row>
    <row r="2457" spans="1:46" x14ac:dyDescent="0.35">
      <c r="A2457">
        <v>8</v>
      </c>
      <c r="B2457">
        <v>113210</v>
      </c>
      <c r="C2457">
        <v>1792</v>
      </c>
      <c r="D2457">
        <v>1</v>
      </c>
      <c r="E2457">
        <v>25</v>
      </c>
      <c r="F2457">
        <v>27</v>
      </c>
      <c r="G2457" t="s">
        <v>23</v>
      </c>
      <c r="H2457" t="s">
        <v>27</v>
      </c>
      <c r="I2457" t="s">
        <v>381</v>
      </c>
      <c r="J2457">
        <v>572</v>
      </c>
      <c r="K2457">
        <v>138</v>
      </c>
      <c r="M2457">
        <v>923</v>
      </c>
      <c r="N2457">
        <v>5</v>
      </c>
      <c r="Q2457">
        <v>7</v>
      </c>
      <c r="R2457">
        <v>115614</v>
      </c>
      <c r="S2457">
        <v>1792</v>
      </c>
      <c r="T2457">
        <v>1</v>
      </c>
      <c r="U2457">
        <v>25</v>
      </c>
      <c r="V2457">
        <v>14</v>
      </c>
      <c r="W2457" t="s">
        <v>23</v>
      </c>
      <c r="X2457" t="s">
        <v>27</v>
      </c>
      <c r="Y2457" t="s">
        <v>381</v>
      </c>
      <c r="Z2457">
        <v>295</v>
      </c>
      <c r="AA2457">
        <v>100</v>
      </c>
      <c r="AC2457">
        <v>461</v>
      </c>
      <c r="AD2457">
        <v>53</v>
      </c>
      <c r="AF2457">
        <v>8</v>
      </c>
      <c r="AG2457">
        <v>123448</v>
      </c>
      <c r="AH2457">
        <v>1792</v>
      </c>
      <c r="AI2457">
        <v>1</v>
      </c>
      <c r="AJ2457">
        <v>25</v>
      </c>
      <c r="AK2457">
        <v>22</v>
      </c>
      <c r="AL2457" t="s">
        <v>23</v>
      </c>
      <c r="AM2457" t="s">
        <v>27</v>
      </c>
      <c r="AN2457" t="s">
        <v>381</v>
      </c>
      <c r="AO2457">
        <v>526</v>
      </c>
      <c r="AP2457">
        <v>125</v>
      </c>
      <c r="AR2457">
        <v>692</v>
      </c>
      <c r="AS2457">
        <v>29</v>
      </c>
    </row>
    <row r="2458" spans="1:46" x14ac:dyDescent="0.35">
      <c r="A2458">
        <v>8</v>
      </c>
      <c r="B2458">
        <v>113210</v>
      </c>
      <c r="C2458">
        <v>1792</v>
      </c>
      <c r="D2458">
        <v>1</v>
      </c>
      <c r="E2458">
        <v>25</v>
      </c>
      <c r="F2458">
        <v>28</v>
      </c>
      <c r="H2458" t="s">
        <v>27</v>
      </c>
      <c r="I2458" t="s">
        <v>665</v>
      </c>
      <c r="J2458">
        <v>582</v>
      </c>
      <c r="K2458">
        <v>39</v>
      </c>
      <c r="M2458" s="38">
        <v>4556</v>
      </c>
      <c r="N2458">
        <v>52</v>
      </c>
      <c r="Q2458">
        <v>7</v>
      </c>
      <c r="R2458">
        <v>115614</v>
      </c>
      <c r="S2458">
        <v>1792</v>
      </c>
      <c r="T2458">
        <v>1</v>
      </c>
      <c r="U2458">
        <v>25</v>
      </c>
      <c r="V2458">
        <v>14</v>
      </c>
      <c r="X2458" t="s">
        <v>27</v>
      </c>
      <c r="Y2458" t="s">
        <v>665</v>
      </c>
      <c r="Z2458">
        <v>297</v>
      </c>
      <c r="AA2458">
        <v>35</v>
      </c>
      <c r="AC2458" s="38">
        <v>2278</v>
      </c>
      <c r="AD2458">
        <v>25</v>
      </c>
      <c r="AF2458">
        <v>8</v>
      </c>
      <c r="AG2458">
        <v>123448</v>
      </c>
      <c r="AH2458">
        <v>1792</v>
      </c>
      <c r="AI2458">
        <v>1</v>
      </c>
      <c r="AJ2458">
        <v>25</v>
      </c>
      <c r="AK2458">
        <v>22</v>
      </c>
      <c r="AM2458" t="s">
        <v>27</v>
      </c>
      <c r="AN2458" t="s">
        <v>665</v>
      </c>
      <c r="AO2458">
        <v>528</v>
      </c>
      <c r="AP2458">
        <v>36</v>
      </c>
      <c r="AR2458" s="38">
        <v>3417</v>
      </c>
      <c r="AS2458">
        <v>38</v>
      </c>
    </row>
    <row r="2459" spans="1:46" x14ac:dyDescent="0.35">
      <c r="A2459">
        <v>8</v>
      </c>
      <c r="B2459">
        <v>113210</v>
      </c>
      <c r="C2459">
        <v>1792</v>
      </c>
      <c r="D2459">
        <v>1</v>
      </c>
      <c r="E2459">
        <v>25</v>
      </c>
      <c r="F2459">
        <v>28</v>
      </c>
      <c r="H2459" t="s">
        <v>586</v>
      </c>
      <c r="J2459">
        <v>583</v>
      </c>
      <c r="K2459">
        <v>119</v>
      </c>
      <c r="M2459" s="38">
        <v>4027</v>
      </c>
      <c r="N2459">
        <v>62</v>
      </c>
      <c r="Q2459">
        <v>8</v>
      </c>
      <c r="R2459">
        <v>115703</v>
      </c>
      <c r="S2459">
        <v>1792</v>
      </c>
      <c r="T2459">
        <v>1</v>
      </c>
      <c r="U2459">
        <v>27</v>
      </c>
      <c r="V2459">
        <v>16</v>
      </c>
      <c r="X2459" t="s">
        <v>586</v>
      </c>
      <c r="Z2459">
        <v>328</v>
      </c>
      <c r="AA2459">
        <v>94</v>
      </c>
      <c r="AC2459">
        <v>241</v>
      </c>
      <c r="AD2459">
        <v>86</v>
      </c>
      <c r="AF2459">
        <v>9</v>
      </c>
      <c r="AG2459">
        <v>123456</v>
      </c>
      <c r="AH2459">
        <v>1792</v>
      </c>
      <c r="AI2459">
        <v>1</v>
      </c>
      <c r="AJ2459">
        <v>27</v>
      </c>
      <c r="AK2459">
        <v>24</v>
      </c>
      <c r="AM2459" t="s">
        <v>586</v>
      </c>
      <c r="AO2459">
        <v>562</v>
      </c>
      <c r="AP2459">
        <v>134</v>
      </c>
      <c r="AR2459">
        <v>362</v>
      </c>
      <c r="AS2459">
        <v>79</v>
      </c>
    </row>
    <row r="2460" spans="1:46" x14ac:dyDescent="0.35">
      <c r="A2460">
        <v>9</v>
      </c>
      <c r="B2460">
        <v>113220</v>
      </c>
      <c r="C2460">
        <v>1792</v>
      </c>
      <c r="D2460">
        <v>1</v>
      </c>
      <c r="E2460">
        <v>28</v>
      </c>
      <c r="F2460">
        <v>30</v>
      </c>
      <c r="H2460" t="s">
        <v>693</v>
      </c>
      <c r="I2460" t="s">
        <v>859</v>
      </c>
      <c r="J2460">
        <v>625</v>
      </c>
      <c r="K2460">
        <v>145</v>
      </c>
      <c r="M2460" s="38">
        <v>2150</v>
      </c>
      <c r="N2460">
        <v>79</v>
      </c>
      <c r="Q2460">
        <v>7</v>
      </c>
      <c r="R2460">
        <v>115614</v>
      </c>
      <c r="S2460">
        <v>1792</v>
      </c>
      <c r="T2460">
        <v>1</v>
      </c>
      <c r="U2460">
        <v>25</v>
      </c>
      <c r="V2460">
        <v>15</v>
      </c>
      <c r="X2460" t="s">
        <v>693</v>
      </c>
      <c r="Y2460" t="s">
        <v>859</v>
      </c>
      <c r="Z2460">
        <v>299</v>
      </c>
      <c r="AA2460">
        <v>101</v>
      </c>
      <c r="AC2460" s="38">
        <v>1075</v>
      </c>
      <c r="AD2460">
        <v>40</v>
      </c>
      <c r="AF2460">
        <v>8</v>
      </c>
      <c r="AG2460">
        <v>123448</v>
      </c>
      <c r="AH2460">
        <v>1792</v>
      </c>
      <c r="AI2460">
        <v>1</v>
      </c>
      <c r="AJ2460">
        <v>25</v>
      </c>
      <c r="AK2460">
        <v>22</v>
      </c>
      <c r="AM2460" t="s">
        <v>1184</v>
      </c>
      <c r="AN2460" t="s">
        <v>859</v>
      </c>
      <c r="AO2460">
        <v>532</v>
      </c>
      <c r="AP2460">
        <v>126</v>
      </c>
      <c r="AR2460" s="38">
        <v>1613</v>
      </c>
      <c r="AS2460">
        <v>11</v>
      </c>
    </row>
    <row r="2461" spans="1:46" x14ac:dyDescent="0.35">
      <c r="A2461">
        <v>8</v>
      </c>
      <c r="B2461">
        <v>113215</v>
      </c>
      <c r="C2461">
        <v>1792</v>
      </c>
      <c r="D2461">
        <v>1</v>
      </c>
      <c r="E2461">
        <v>27</v>
      </c>
      <c r="F2461">
        <v>29</v>
      </c>
      <c r="H2461" t="s">
        <v>40</v>
      </c>
      <c r="I2461" t="s">
        <v>41</v>
      </c>
      <c r="J2461">
        <v>604</v>
      </c>
      <c r="K2461">
        <v>45</v>
      </c>
      <c r="M2461" s="38">
        <v>2613</v>
      </c>
      <c r="N2461">
        <v>71</v>
      </c>
      <c r="Q2461">
        <v>7</v>
      </c>
      <c r="R2461">
        <v>115614</v>
      </c>
      <c r="S2461">
        <v>1792</v>
      </c>
      <c r="T2461">
        <v>1</v>
      </c>
      <c r="U2461">
        <v>25</v>
      </c>
      <c r="V2461">
        <v>15</v>
      </c>
      <c r="X2461" t="s">
        <v>40</v>
      </c>
      <c r="Y2461" t="s">
        <v>41</v>
      </c>
      <c r="Z2461">
        <v>300</v>
      </c>
      <c r="AA2461">
        <v>42</v>
      </c>
      <c r="AC2461" s="38">
        <v>1453</v>
      </c>
      <c r="AD2461">
        <v>77</v>
      </c>
      <c r="AF2461">
        <v>8</v>
      </c>
      <c r="AG2461">
        <v>123448</v>
      </c>
      <c r="AH2461">
        <v>1792</v>
      </c>
      <c r="AI2461">
        <v>1</v>
      </c>
      <c r="AJ2461">
        <v>25</v>
      </c>
      <c r="AK2461">
        <v>22</v>
      </c>
      <c r="AM2461" t="s">
        <v>40</v>
      </c>
      <c r="AN2461" t="s">
        <v>41</v>
      </c>
      <c r="AO2461">
        <v>531</v>
      </c>
      <c r="AP2461">
        <v>44</v>
      </c>
      <c r="AR2461" s="38">
        <v>2180</v>
      </c>
      <c r="AS2461">
        <v>65</v>
      </c>
    </row>
    <row r="2462" spans="1:46" x14ac:dyDescent="0.35">
      <c r="A2462">
        <v>8</v>
      </c>
      <c r="B2462">
        <v>113210</v>
      </c>
      <c r="C2462">
        <v>1792</v>
      </c>
      <c r="D2462">
        <v>1</v>
      </c>
      <c r="E2462">
        <v>25</v>
      </c>
      <c r="F2462">
        <v>28</v>
      </c>
      <c r="H2462" t="s">
        <v>204</v>
      </c>
      <c r="I2462" t="s">
        <v>256</v>
      </c>
      <c r="J2462">
        <v>581</v>
      </c>
      <c r="K2462">
        <v>140</v>
      </c>
      <c r="M2462">
        <v>656</v>
      </c>
      <c r="N2462">
        <v>10</v>
      </c>
      <c r="Q2462">
        <v>7</v>
      </c>
      <c r="R2462">
        <v>115614</v>
      </c>
      <c r="S2462">
        <v>1792</v>
      </c>
      <c r="T2462">
        <v>1</v>
      </c>
      <c r="U2462">
        <v>25</v>
      </c>
      <c r="V2462">
        <v>15</v>
      </c>
      <c r="X2462" t="s">
        <v>1152</v>
      </c>
      <c r="Y2462" t="s">
        <v>256</v>
      </c>
      <c r="Z2462">
        <v>301</v>
      </c>
      <c r="AA2462">
        <v>101</v>
      </c>
      <c r="AC2462">
        <v>328</v>
      </c>
      <c r="AD2462">
        <v>5</v>
      </c>
      <c r="AF2462">
        <v>8</v>
      </c>
      <c r="AG2462">
        <v>123448</v>
      </c>
      <c r="AH2462">
        <v>1792</v>
      </c>
      <c r="AI2462">
        <v>1</v>
      </c>
      <c r="AJ2462">
        <v>25</v>
      </c>
      <c r="AK2462">
        <v>22</v>
      </c>
      <c r="AM2462" t="s">
        <v>204</v>
      </c>
      <c r="AN2462" t="s">
        <v>256</v>
      </c>
      <c r="AO2462">
        <v>534</v>
      </c>
      <c r="AP2462">
        <v>128</v>
      </c>
      <c r="AR2462">
        <v>492</v>
      </c>
      <c r="AS2462">
        <v>7</v>
      </c>
    </row>
    <row r="2463" spans="1:46" x14ac:dyDescent="0.35">
      <c r="A2463">
        <v>8</v>
      </c>
      <c r="B2463">
        <v>113210</v>
      </c>
      <c r="C2463">
        <v>1792</v>
      </c>
      <c r="D2463">
        <v>1</v>
      </c>
      <c r="E2463">
        <v>25</v>
      </c>
      <c r="F2463">
        <v>27</v>
      </c>
      <c r="H2463" t="s">
        <v>43</v>
      </c>
      <c r="I2463" t="s">
        <v>568</v>
      </c>
      <c r="J2463">
        <v>573</v>
      </c>
      <c r="K2463">
        <v>139</v>
      </c>
      <c r="M2463" s="38">
        <v>11838</v>
      </c>
      <c r="N2463">
        <v>54</v>
      </c>
      <c r="Q2463">
        <v>7</v>
      </c>
      <c r="R2463">
        <v>115614</v>
      </c>
      <c r="S2463">
        <v>1792</v>
      </c>
      <c r="T2463">
        <v>1</v>
      </c>
      <c r="U2463">
        <v>25</v>
      </c>
      <c r="V2463">
        <v>15</v>
      </c>
      <c r="X2463" t="s">
        <v>43</v>
      </c>
      <c r="Y2463" t="s">
        <v>568</v>
      </c>
      <c r="Z2463">
        <v>303</v>
      </c>
      <c r="AA2463">
        <v>61</v>
      </c>
      <c r="AC2463" s="38">
        <v>5919</v>
      </c>
      <c r="AD2463">
        <v>27</v>
      </c>
      <c r="AF2463">
        <v>8</v>
      </c>
      <c r="AG2463">
        <v>123448</v>
      </c>
      <c r="AH2463">
        <v>1792</v>
      </c>
      <c r="AI2463">
        <v>1</v>
      </c>
      <c r="AJ2463">
        <v>25</v>
      </c>
      <c r="AK2463">
        <v>22</v>
      </c>
      <c r="AM2463" t="s">
        <v>43</v>
      </c>
      <c r="AN2463" t="s">
        <v>568</v>
      </c>
      <c r="AO2463">
        <v>533</v>
      </c>
      <c r="AP2463">
        <v>109</v>
      </c>
      <c r="AR2463" s="38">
        <v>8878</v>
      </c>
      <c r="AS2463">
        <v>93</v>
      </c>
    </row>
    <row r="2464" spans="1:46" x14ac:dyDescent="0.35">
      <c r="A2464">
        <v>8</v>
      </c>
      <c r="B2464">
        <v>113215</v>
      </c>
      <c r="C2464">
        <v>1792</v>
      </c>
      <c r="D2464">
        <v>1</v>
      </c>
      <c r="E2464">
        <v>27</v>
      </c>
      <c r="F2464">
        <v>29</v>
      </c>
      <c r="H2464" t="s">
        <v>40</v>
      </c>
      <c r="I2464" t="s">
        <v>241</v>
      </c>
      <c r="J2464">
        <v>605</v>
      </c>
      <c r="K2464">
        <v>130</v>
      </c>
      <c r="M2464" s="38">
        <v>5705</v>
      </c>
      <c r="N2464">
        <v>51</v>
      </c>
      <c r="Q2464">
        <v>7</v>
      </c>
      <c r="R2464">
        <v>115614</v>
      </c>
      <c r="S2464">
        <v>1792</v>
      </c>
      <c r="T2464">
        <v>1</v>
      </c>
      <c r="U2464">
        <v>25</v>
      </c>
      <c r="V2464">
        <v>15</v>
      </c>
      <c r="X2464" t="s">
        <v>40</v>
      </c>
      <c r="Y2464" t="s">
        <v>241</v>
      </c>
      <c r="Z2464">
        <v>302</v>
      </c>
      <c r="AA2464">
        <v>58</v>
      </c>
      <c r="AC2464" s="38">
        <v>2852</v>
      </c>
      <c r="AD2464">
        <v>76</v>
      </c>
      <c r="AF2464">
        <v>9</v>
      </c>
      <c r="AG2464">
        <v>123456</v>
      </c>
      <c r="AH2464">
        <v>1792</v>
      </c>
      <c r="AI2464">
        <v>1</v>
      </c>
      <c r="AJ2464">
        <v>27</v>
      </c>
      <c r="AK2464">
        <v>24</v>
      </c>
      <c r="AM2464" t="s">
        <v>40</v>
      </c>
      <c r="AN2464" t="s">
        <v>241</v>
      </c>
      <c r="AO2464">
        <v>560</v>
      </c>
      <c r="AP2464">
        <v>68</v>
      </c>
      <c r="AR2464" s="38">
        <v>4279</v>
      </c>
      <c r="AS2464">
        <v>16</v>
      </c>
    </row>
    <row r="2465" spans="1:45" x14ac:dyDescent="0.35">
      <c r="A2465">
        <v>8</v>
      </c>
      <c r="B2465">
        <v>113210</v>
      </c>
      <c r="C2465">
        <v>1792</v>
      </c>
      <c r="D2465">
        <v>1</v>
      </c>
      <c r="E2465">
        <v>26</v>
      </c>
      <c r="F2465">
        <v>28</v>
      </c>
      <c r="G2465" t="s">
        <v>23</v>
      </c>
      <c r="H2465" t="s">
        <v>1185</v>
      </c>
      <c r="I2465" t="s">
        <v>1186</v>
      </c>
      <c r="J2465">
        <v>584</v>
      </c>
      <c r="K2465">
        <v>140</v>
      </c>
      <c r="M2465">
        <v>278</v>
      </c>
      <c r="N2465">
        <v>84</v>
      </c>
      <c r="Q2465">
        <v>7</v>
      </c>
      <c r="R2465">
        <v>115614</v>
      </c>
      <c r="S2465">
        <v>1792</v>
      </c>
      <c r="T2465">
        <v>1</v>
      </c>
      <c r="U2465">
        <v>26</v>
      </c>
      <c r="V2465">
        <v>15</v>
      </c>
      <c r="X2465" t="s">
        <v>1185</v>
      </c>
      <c r="Y2465" t="s">
        <v>1187</v>
      </c>
      <c r="Z2465">
        <v>308</v>
      </c>
      <c r="AA2465">
        <v>102</v>
      </c>
      <c r="AC2465">
        <v>139</v>
      </c>
      <c r="AD2465">
        <v>42</v>
      </c>
      <c r="AF2465">
        <v>8</v>
      </c>
      <c r="AG2465">
        <v>123448</v>
      </c>
      <c r="AH2465">
        <v>1792</v>
      </c>
      <c r="AI2465">
        <v>1</v>
      </c>
      <c r="AJ2465">
        <v>26</v>
      </c>
      <c r="AK2465">
        <v>22</v>
      </c>
      <c r="AL2465" t="s">
        <v>23</v>
      </c>
      <c r="AM2465" t="s">
        <v>1185</v>
      </c>
      <c r="AN2465" t="s">
        <v>1186</v>
      </c>
      <c r="AO2465">
        <v>535</v>
      </c>
      <c r="AP2465">
        <v>128</v>
      </c>
      <c r="AR2465">
        <v>209</v>
      </c>
      <c r="AS2465">
        <v>12</v>
      </c>
    </row>
    <row r="2466" spans="1:45" x14ac:dyDescent="0.35">
      <c r="A2466">
        <v>8</v>
      </c>
      <c r="B2466">
        <v>113210</v>
      </c>
      <c r="C2466">
        <v>1792</v>
      </c>
      <c r="D2466">
        <v>1</v>
      </c>
      <c r="E2466">
        <v>26</v>
      </c>
      <c r="F2466">
        <v>28</v>
      </c>
      <c r="H2466" t="s">
        <v>106</v>
      </c>
      <c r="I2466" t="s">
        <v>92</v>
      </c>
      <c r="J2466">
        <v>586</v>
      </c>
      <c r="K2466">
        <v>141</v>
      </c>
      <c r="M2466">
        <v>942</v>
      </c>
      <c r="N2466">
        <v>88</v>
      </c>
      <c r="Q2466">
        <v>7</v>
      </c>
      <c r="R2466">
        <v>115614</v>
      </c>
      <c r="S2466">
        <v>1792</v>
      </c>
      <c r="T2466">
        <v>1</v>
      </c>
      <c r="U2466">
        <v>26</v>
      </c>
      <c r="V2466">
        <v>15</v>
      </c>
      <c r="X2466" t="s">
        <v>106</v>
      </c>
      <c r="Y2466" t="s">
        <v>92</v>
      </c>
      <c r="Z2466">
        <v>309</v>
      </c>
      <c r="AA2466">
        <v>102</v>
      </c>
      <c r="AC2466">
        <v>471</v>
      </c>
      <c r="AD2466">
        <v>46</v>
      </c>
      <c r="AF2466">
        <v>8</v>
      </c>
      <c r="AG2466">
        <v>123448</v>
      </c>
      <c r="AH2466">
        <v>1792</v>
      </c>
      <c r="AI2466">
        <v>1</v>
      </c>
      <c r="AJ2466">
        <v>26</v>
      </c>
      <c r="AK2466">
        <v>22</v>
      </c>
      <c r="AM2466" t="s">
        <v>106</v>
      </c>
      <c r="AN2466" t="s">
        <v>92</v>
      </c>
      <c r="AO2466">
        <v>536</v>
      </c>
      <c r="AP2466">
        <v>129</v>
      </c>
      <c r="AR2466">
        <v>707</v>
      </c>
      <c r="AS2466">
        <v>17</v>
      </c>
    </row>
    <row r="2467" spans="1:45" x14ac:dyDescent="0.35">
      <c r="A2467">
        <v>8</v>
      </c>
      <c r="B2467">
        <v>113210</v>
      </c>
      <c r="C2467">
        <v>1792</v>
      </c>
      <c r="D2467">
        <v>1</v>
      </c>
      <c r="E2467">
        <v>26</v>
      </c>
      <c r="F2467">
        <v>28</v>
      </c>
      <c r="H2467" t="s">
        <v>95</v>
      </c>
      <c r="I2467" t="s">
        <v>92</v>
      </c>
      <c r="J2467">
        <v>586</v>
      </c>
      <c r="K2467">
        <v>141</v>
      </c>
      <c r="M2467">
        <v>315</v>
      </c>
      <c r="N2467">
        <v>83</v>
      </c>
      <c r="Q2467">
        <v>7</v>
      </c>
      <c r="R2467">
        <v>115614</v>
      </c>
      <c r="S2467">
        <v>1792</v>
      </c>
      <c r="T2467">
        <v>1</v>
      </c>
      <c r="U2467">
        <v>26</v>
      </c>
      <c r="V2467">
        <v>16</v>
      </c>
      <c r="X2467" t="s">
        <v>95</v>
      </c>
      <c r="Y2467" t="s">
        <v>92</v>
      </c>
      <c r="Z2467">
        <v>357</v>
      </c>
      <c r="AA2467">
        <v>103</v>
      </c>
      <c r="AC2467">
        <v>157</v>
      </c>
      <c r="AD2467">
        <v>92</v>
      </c>
      <c r="AF2467">
        <v>8</v>
      </c>
      <c r="AG2467">
        <v>123448</v>
      </c>
      <c r="AH2467">
        <v>1792</v>
      </c>
      <c r="AI2467">
        <v>1</v>
      </c>
      <c r="AJ2467">
        <v>26</v>
      </c>
      <c r="AK2467">
        <v>22</v>
      </c>
      <c r="AM2467" t="s">
        <v>95</v>
      </c>
      <c r="AN2467" t="s">
        <v>92</v>
      </c>
      <c r="AO2467">
        <v>537</v>
      </c>
      <c r="AP2467">
        <v>129</v>
      </c>
      <c r="AR2467">
        <v>236</v>
      </c>
      <c r="AS2467">
        <v>87</v>
      </c>
    </row>
    <row r="2468" spans="1:45" x14ac:dyDescent="0.35">
      <c r="A2468">
        <v>8</v>
      </c>
      <c r="B2468">
        <v>113215</v>
      </c>
      <c r="C2468">
        <v>1792</v>
      </c>
      <c r="D2468">
        <v>1</v>
      </c>
      <c r="E2468">
        <v>26</v>
      </c>
      <c r="F2468">
        <v>28</v>
      </c>
      <c r="H2468" t="s">
        <v>30</v>
      </c>
      <c r="I2468" t="s">
        <v>1188</v>
      </c>
      <c r="J2468">
        <v>587</v>
      </c>
      <c r="K2468">
        <v>141</v>
      </c>
      <c r="M2468" s="38">
        <v>1368</v>
      </c>
      <c r="N2468">
        <v>81</v>
      </c>
      <c r="Q2468">
        <v>7</v>
      </c>
      <c r="R2468">
        <v>115614</v>
      </c>
      <c r="S2468">
        <v>1792</v>
      </c>
      <c r="T2468">
        <v>1</v>
      </c>
      <c r="U2468">
        <v>26</v>
      </c>
      <c r="V2468">
        <v>16</v>
      </c>
      <c r="X2468" t="s">
        <v>30</v>
      </c>
      <c r="Y2468" t="s">
        <v>1188</v>
      </c>
      <c r="Z2468">
        <v>318</v>
      </c>
      <c r="AA2468">
        <v>105</v>
      </c>
      <c r="AC2468">
        <v>684</v>
      </c>
      <c r="AD2468">
        <v>40</v>
      </c>
      <c r="AF2468">
        <v>8</v>
      </c>
      <c r="AG2468">
        <v>123448</v>
      </c>
      <c r="AH2468">
        <v>1792</v>
      </c>
      <c r="AI2468">
        <v>1</v>
      </c>
      <c r="AJ2468">
        <v>26</v>
      </c>
      <c r="AK2468">
        <v>23</v>
      </c>
      <c r="AM2468" t="s">
        <v>30</v>
      </c>
      <c r="AN2468" t="s">
        <v>1188</v>
      </c>
      <c r="AO2468">
        <v>538</v>
      </c>
      <c r="AP2468">
        <v>129</v>
      </c>
      <c r="AR2468" s="38">
        <v>1026</v>
      </c>
      <c r="AS2468">
        <v>60</v>
      </c>
    </row>
    <row r="2469" spans="1:45" x14ac:dyDescent="0.35">
      <c r="A2469">
        <v>8</v>
      </c>
      <c r="B2469">
        <v>113215</v>
      </c>
      <c r="C2469">
        <v>1792</v>
      </c>
      <c r="D2469">
        <v>1</v>
      </c>
      <c r="E2469">
        <v>26</v>
      </c>
      <c r="F2469">
        <v>28</v>
      </c>
      <c r="H2469" t="s">
        <v>695</v>
      </c>
      <c r="I2469" t="s">
        <v>696</v>
      </c>
      <c r="J2469">
        <v>591</v>
      </c>
      <c r="K2469">
        <v>142</v>
      </c>
      <c r="M2469" s="38">
        <v>2649</v>
      </c>
      <c r="N2469">
        <v>68</v>
      </c>
      <c r="Q2469">
        <v>8</v>
      </c>
      <c r="R2469">
        <v>115703</v>
      </c>
      <c r="S2469">
        <v>1792</v>
      </c>
      <c r="T2469">
        <v>1</v>
      </c>
      <c r="U2469">
        <v>27</v>
      </c>
      <c r="V2469">
        <v>16</v>
      </c>
      <c r="X2469" t="s">
        <v>1190</v>
      </c>
      <c r="Y2469" t="s">
        <v>696</v>
      </c>
      <c r="Z2469">
        <v>324</v>
      </c>
      <c r="AA2469">
        <v>106</v>
      </c>
      <c r="AC2469" s="38">
        <v>1324</v>
      </c>
      <c r="AD2469">
        <v>85</v>
      </c>
      <c r="AF2469">
        <v>8</v>
      </c>
      <c r="AG2469">
        <v>123448</v>
      </c>
      <c r="AH2469">
        <v>1792</v>
      </c>
      <c r="AI2469">
        <v>1</v>
      </c>
      <c r="AJ2469">
        <v>26</v>
      </c>
      <c r="AK2469">
        <v>23</v>
      </c>
      <c r="AM2469" t="s">
        <v>695</v>
      </c>
      <c r="AN2469" t="s">
        <v>696</v>
      </c>
      <c r="AO2469">
        <v>539</v>
      </c>
      <c r="AP2469">
        <v>129</v>
      </c>
      <c r="AR2469" s="38">
        <v>1987</v>
      </c>
      <c r="AS2469">
        <v>29</v>
      </c>
    </row>
    <row r="2470" spans="1:45" x14ac:dyDescent="0.35">
      <c r="A2470">
        <v>8</v>
      </c>
      <c r="B2470">
        <v>113215</v>
      </c>
      <c r="C2470">
        <v>1792</v>
      </c>
      <c r="D2470">
        <v>1</v>
      </c>
      <c r="E2470">
        <v>26</v>
      </c>
      <c r="F2470">
        <v>28</v>
      </c>
      <c r="H2470" t="s">
        <v>1191</v>
      </c>
      <c r="I2470" t="s">
        <v>1192</v>
      </c>
      <c r="J2470">
        <v>592</v>
      </c>
      <c r="K2470">
        <v>142</v>
      </c>
      <c r="M2470">
        <v>414</v>
      </c>
      <c r="N2470">
        <v>62</v>
      </c>
      <c r="Q2470">
        <v>8</v>
      </c>
      <c r="R2470">
        <v>115703</v>
      </c>
      <c r="S2470">
        <v>1792</v>
      </c>
      <c r="T2470">
        <v>1</v>
      </c>
      <c r="U2470">
        <v>27</v>
      </c>
      <c r="V2470">
        <v>16</v>
      </c>
      <c r="X2470" t="s">
        <v>1193</v>
      </c>
      <c r="Y2470" t="s">
        <v>1194</v>
      </c>
      <c r="Z2470">
        <v>322</v>
      </c>
      <c r="AA2470">
        <v>106</v>
      </c>
      <c r="AC2470">
        <v>207</v>
      </c>
      <c r="AD2470">
        <v>81</v>
      </c>
      <c r="AF2470">
        <v>8</v>
      </c>
      <c r="AG2470">
        <v>123451</v>
      </c>
      <c r="AH2470">
        <v>1792</v>
      </c>
      <c r="AI2470">
        <v>1</v>
      </c>
      <c r="AJ2470">
        <v>27</v>
      </c>
      <c r="AK2470">
        <v>23</v>
      </c>
      <c r="AM2470" t="s">
        <v>1193</v>
      </c>
      <c r="AN2470" t="s">
        <v>1192</v>
      </c>
      <c r="AO2470">
        <v>542</v>
      </c>
      <c r="AP2470">
        <v>130</v>
      </c>
      <c r="AR2470">
        <v>310</v>
      </c>
      <c r="AS2470">
        <v>97</v>
      </c>
    </row>
    <row r="2471" spans="1:45" x14ac:dyDescent="0.35">
      <c r="A2471">
        <v>8</v>
      </c>
      <c r="B2471">
        <v>113215</v>
      </c>
      <c r="C2471">
        <v>1792</v>
      </c>
      <c r="D2471">
        <v>1</v>
      </c>
      <c r="E2471">
        <v>26</v>
      </c>
      <c r="F2471">
        <v>28</v>
      </c>
      <c r="H2471" t="s">
        <v>1195</v>
      </c>
      <c r="I2471" t="s">
        <v>1192</v>
      </c>
      <c r="J2471">
        <v>593</v>
      </c>
      <c r="K2471">
        <v>142</v>
      </c>
      <c r="M2471">
        <v>67</v>
      </c>
      <c r="N2471">
        <v>14</v>
      </c>
      <c r="Q2471">
        <v>8</v>
      </c>
      <c r="R2471">
        <v>115703</v>
      </c>
      <c r="S2471">
        <v>1792</v>
      </c>
      <c r="T2471">
        <v>1</v>
      </c>
      <c r="U2471">
        <v>27</v>
      </c>
      <c r="V2471">
        <v>16</v>
      </c>
      <c r="X2471" t="s">
        <v>1196</v>
      </c>
      <c r="Y2471" t="s">
        <v>1194</v>
      </c>
      <c r="Z2471">
        <v>323</v>
      </c>
      <c r="AA2471">
        <v>106</v>
      </c>
      <c r="AC2471">
        <v>33</v>
      </c>
      <c r="AD2471">
        <v>59</v>
      </c>
      <c r="AF2471">
        <v>8</v>
      </c>
      <c r="AG2471">
        <v>123451</v>
      </c>
      <c r="AH2471">
        <v>1792</v>
      </c>
      <c r="AI2471">
        <v>1</v>
      </c>
      <c r="AJ2471">
        <v>26</v>
      </c>
      <c r="AK2471">
        <v>23</v>
      </c>
      <c r="AM2471" t="s">
        <v>409</v>
      </c>
      <c r="AN2471" t="s">
        <v>1192</v>
      </c>
      <c r="AO2471">
        <v>541</v>
      </c>
      <c r="AP2471">
        <v>130</v>
      </c>
      <c r="AR2471">
        <v>50</v>
      </c>
      <c r="AS2471">
        <v>37</v>
      </c>
    </row>
    <row r="2472" spans="1:45" x14ac:dyDescent="0.35">
      <c r="A2472">
        <v>8</v>
      </c>
      <c r="B2472">
        <v>113215</v>
      </c>
      <c r="C2472">
        <v>1792</v>
      </c>
      <c r="D2472">
        <v>1</v>
      </c>
      <c r="E2472">
        <v>26</v>
      </c>
      <c r="F2472">
        <v>28</v>
      </c>
      <c r="H2472" t="s">
        <v>179</v>
      </c>
      <c r="I2472" t="s">
        <v>697</v>
      </c>
      <c r="J2472">
        <v>594</v>
      </c>
      <c r="K2472">
        <v>142</v>
      </c>
      <c r="M2472">
        <v>511</v>
      </c>
      <c r="N2472">
        <v>43</v>
      </c>
      <c r="Q2472">
        <v>8</v>
      </c>
      <c r="R2472">
        <v>115703</v>
      </c>
      <c r="S2472">
        <v>1792</v>
      </c>
      <c r="T2472">
        <v>1</v>
      </c>
      <c r="U2472">
        <v>27</v>
      </c>
      <c r="V2472">
        <v>16</v>
      </c>
      <c r="X2472" t="s">
        <v>179</v>
      </c>
      <c r="Y2472" t="s">
        <v>697</v>
      </c>
      <c r="Z2472">
        <v>325</v>
      </c>
      <c r="AA2472">
        <v>106</v>
      </c>
      <c r="AC2472">
        <v>255</v>
      </c>
      <c r="AD2472">
        <v>71</v>
      </c>
      <c r="AF2472">
        <v>8</v>
      </c>
      <c r="AG2472">
        <v>123451</v>
      </c>
      <c r="AH2472">
        <v>1792</v>
      </c>
      <c r="AI2472">
        <v>1</v>
      </c>
      <c r="AJ2472">
        <v>26</v>
      </c>
      <c r="AK2472">
        <v>23</v>
      </c>
      <c r="AM2472" t="s">
        <v>179</v>
      </c>
      <c r="AN2472" t="s">
        <v>697</v>
      </c>
      <c r="AO2472">
        <v>540</v>
      </c>
      <c r="AP2472">
        <v>130</v>
      </c>
      <c r="AR2472">
        <v>383</v>
      </c>
      <c r="AS2472">
        <v>58</v>
      </c>
    </row>
    <row r="2473" spans="1:45" x14ac:dyDescent="0.35">
      <c r="A2473">
        <v>8</v>
      </c>
      <c r="B2473">
        <v>113215</v>
      </c>
      <c r="C2473">
        <v>1792</v>
      </c>
      <c r="D2473">
        <v>1</v>
      </c>
      <c r="E2473">
        <v>27</v>
      </c>
      <c r="F2473">
        <v>29</v>
      </c>
      <c r="H2473" t="s">
        <v>1185</v>
      </c>
      <c r="I2473" t="s">
        <v>1197</v>
      </c>
      <c r="J2473">
        <v>607</v>
      </c>
      <c r="K2473">
        <v>143</v>
      </c>
      <c r="M2473">
        <v>626</v>
      </c>
      <c r="N2473">
        <v>64</v>
      </c>
      <c r="Q2473">
        <v>8</v>
      </c>
      <c r="R2473">
        <v>115703</v>
      </c>
      <c r="S2473">
        <v>1792</v>
      </c>
      <c r="T2473">
        <v>1</v>
      </c>
      <c r="U2473">
        <v>27</v>
      </c>
      <c r="V2473">
        <v>16</v>
      </c>
      <c r="X2473" t="s">
        <v>1185</v>
      </c>
      <c r="Y2473" t="s">
        <v>1198</v>
      </c>
      <c r="Z2473">
        <v>335</v>
      </c>
      <c r="AA2473">
        <v>108</v>
      </c>
      <c r="AC2473">
        <v>313</v>
      </c>
      <c r="AD2473">
        <v>31</v>
      </c>
      <c r="AF2473">
        <v>9</v>
      </c>
      <c r="AG2473">
        <v>123456</v>
      </c>
      <c r="AH2473">
        <v>1792</v>
      </c>
      <c r="AI2473">
        <v>1</v>
      </c>
      <c r="AJ2473">
        <v>27</v>
      </c>
      <c r="AK2473">
        <v>24</v>
      </c>
      <c r="AM2473" t="s">
        <v>1199</v>
      </c>
      <c r="AN2473" t="s">
        <v>1200</v>
      </c>
      <c r="AO2473">
        <v>565</v>
      </c>
      <c r="AP2473">
        <v>134</v>
      </c>
      <c r="AR2473">
        <v>469</v>
      </c>
      <c r="AS2473">
        <v>97</v>
      </c>
    </row>
    <row r="2474" spans="1:45" x14ac:dyDescent="0.35">
      <c r="A2474">
        <v>8</v>
      </c>
      <c r="B2474">
        <v>113215</v>
      </c>
      <c r="C2474">
        <v>1792</v>
      </c>
      <c r="D2474">
        <v>1</v>
      </c>
      <c r="E2474">
        <v>27</v>
      </c>
      <c r="F2474">
        <v>29</v>
      </c>
      <c r="H2474" t="s">
        <v>1185</v>
      </c>
      <c r="I2474" t="s">
        <v>1197</v>
      </c>
      <c r="J2474">
        <v>608</v>
      </c>
      <c r="K2474">
        <v>143</v>
      </c>
      <c r="M2474">
        <v>569</v>
      </c>
      <c r="N2474">
        <v>36</v>
      </c>
      <c r="Q2474">
        <v>8</v>
      </c>
      <c r="R2474">
        <v>115709</v>
      </c>
      <c r="S2474">
        <v>1792</v>
      </c>
      <c r="T2474">
        <v>1</v>
      </c>
      <c r="U2474">
        <v>27</v>
      </c>
      <c r="V2474">
        <v>16</v>
      </c>
      <c r="X2474" t="s">
        <v>1185</v>
      </c>
      <c r="Y2474" t="s">
        <v>1198</v>
      </c>
      <c r="Z2474">
        <v>336</v>
      </c>
      <c r="AA2474">
        <v>108</v>
      </c>
      <c r="AC2474">
        <v>284</v>
      </c>
      <c r="AD2474">
        <v>70</v>
      </c>
      <c r="AF2474">
        <v>9</v>
      </c>
      <c r="AG2474">
        <v>123456</v>
      </c>
      <c r="AH2474">
        <v>1792</v>
      </c>
      <c r="AI2474">
        <v>1</v>
      </c>
      <c r="AJ2474">
        <v>27</v>
      </c>
      <c r="AK2474">
        <v>24</v>
      </c>
      <c r="AM2474" t="s">
        <v>1199</v>
      </c>
      <c r="AN2474" t="s">
        <v>1200</v>
      </c>
      <c r="AO2474">
        <v>566</v>
      </c>
      <c r="AP2474">
        <v>134</v>
      </c>
      <c r="AR2474">
        <v>427</v>
      </c>
      <c r="AS2474">
        <v>2</v>
      </c>
    </row>
    <row r="2475" spans="1:45" x14ac:dyDescent="0.35">
      <c r="A2475">
        <v>9</v>
      </c>
      <c r="B2475">
        <v>113220</v>
      </c>
      <c r="C2475">
        <v>1792</v>
      </c>
      <c r="D2475">
        <v>1</v>
      </c>
      <c r="E2475">
        <v>27</v>
      </c>
      <c r="F2475">
        <v>29</v>
      </c>
      <c r="H2475" t="s">
        <v>529</v>
      </c>
      <c r="I2475" t="s">
        <v>84</v>
      </c>
      <c r="J2475">
        <v>609</v>
      </c>
      <c r="K2475">
        <v>88</v>
      </c>
      <c r="M2475" s="38">
        <v>6142</v>
      </c>
      <c r="N2475">
        <v>80</v>
      </c>
      <c r="Q2475">
        <v>11</v>
      </c>
      <c r="R2475">
        <v>115801</v>
      </c>
      <c r="S2475">
        <v>1792</v>
      </c>
      <c r="T2475">
        <v>2</v>
      </c>
      <c r="U2475">
        <v>21</v>
      </c>
      <c r="V2475">
        <v>29</v>
      </c>
      <c r="X2475" t="s">
        <v>529</v>
      </c>
      <c r="Y2475" t="s">
        <v>84</v>
      </c>
      <c r="Z2475">
        <v>596</v>
      </c>
      <c r="AA2475">
        <v>63</v>
      </c>
      <c r="AC2475" s="38">
        <v>3071</v>
      </c>
      <c r="AD2475">
        <v>40</v>
      </c>
      <c r="AR2475"/>
    </row>
    <row r="2476" spans="1:45" x14ac:dyDescent="0.35">
      <c r="A2476">
        <v>9</v>
      </c>
      <c r="B2476">
        <v>113220</v>
      </c>
      <c r="C2476">
        <v>1792</v>
      </c>
      <c r="D2476">
        <v>1</v>
      </c>
      <c r="E2476">
        <v>27</v>
      </c>
      <c r="F2476">
        <v>29</v>
      </c>
      <c r="H2476" t="s">
        <v>233</v>
      </c>
      <c r="I2476" t="s">
        <v>219</v>
      </c>
      <c r="J2476">
        <v>614</v>
      </c>
      <c r="K2476">
        <v>69</v>
      </c>
      <c r="M2476" s="38">
        <v>2494</v>
      </c>
      <c r="N2476">
        <v>84</v>
      </c>
      <c r="O2476" s="39"/>
      <c r="Q2476">
        <v>7</v>
      </c>
      <c r="R2476">
        <v>115614</v>
      </c>
      <c r="S2476">
        <v>1792</v>
      </c>
      <c r="T2476">
        <v>1</v>
      </c>
      <c r="U2476">
        <v>25</v>
      </c>
      <c r="V2476">
        <v>15</v>
      </c>
      <c r="X2476" t="s">
        <v>233</v>
      </c>
      <c r="Y2476" t="s">
        <v>219</v>
      </c>
      <c r="Z2476">
        <v>304</v>
      </c>
      <c r="AA2476">
        <v>66</v>
      </c>
      <c r="AC2476" s="38">
        <v>1247</v>
      </c>
      <c r="AD2476">
        <v>41</v>
      </c>
      <c r="AF2476">
        <v>8</v>
      </c>
      <c r="AG2476">
        <v>123451</v>
      </c>
      <c r="AH2476">
        <v>1792</v>
      </c>
      <c r="AI2476">
        <v>1</v>
      </c>
      <c r="AJ2476">
        <v>27</v>
      </c>
      <c r="AK2476">
        <v>23</v>
      </c>
      <c r="AM2476" t="s">
        <v>233</v>
      </c>
      <c r="AN2476" t="s">
        <v>1834</v>
      </c>
      <c r="AO2476">
        <v>551</v>
      </c>
      <c r="AP2476">
        <v>79</v>
      </c>
      <c r="AR2476" s="38">
        <v>1871</v>
      </c>
      <c r="AS2476">
        <v>11</v>
      </c>
    </row>
    <row r="2477" spans="1:45" x14ac:dyDescent="0.35">
      <c r="A2477">
        <v>9</v>
      </c>
      <c r="B2477">
        <v>113220</v>
      </c>
      <c r="C2477">
        <v>1792</v>
      </c>
      <c r="D2477">
        <v>1</v>
      </c>
      <c r="E2477">
        <v>28</v>
      </c>
      <c r="F2477">
        <v>30</v>
      </c>
      <c r="G2477" t="s">
        <v>798</v>
      </c>
      <c r="H2477" t="s">
        <v>27</v>
      </c>
      <c r="I2477" t="s">
        <v>552</v>
      </c>
      <c r="J2477">
        <v>619</v>
      </c>
      <c r="K2477">
        <v>53</v>
      </c>
      <c r="M2477">
        <v>238</v>
      </c>
      <c r="N2477">
        <v>67</v>
      </c>
      <c r="Q2477">
        <v>8</v>
      </c>
      <c r="R2477">
        <v>115709</v>
      </c>
      <c r="S2477">
        <v>1792</v>
      </c>
      <c r="T2477">
        <v>1</v>
      </c>
      <c r="U2477">
        <v>28</v>
      </c>
      <c r="V2477">
        <v>17</v>
      </c>
      <c r="W2477" t="s">
        <v>798</v>
      </c>
      <c r="X2477" t="s">
        <v>27</v>
      </c>
      <c r="Y2477" t="s">
        <v>552</v>
      </c>
      <c r="Z2477">
        <v>341</v>
      </c>
      <c r="AA2477">
        <v>62</v>
      </c>
      <c r="AC2477">
        <v>472</v>
      </c>
      <c r="AD2477">
        <v>47</v>
      </c>
      <c r="AF2477">
        <v>9</v>
      </c>
      <c r="AG2477">
        <v>123459</v>
      </c>
      <c r="AH2477">
        <v>1792</v>
      </c>
      <c r="AI2477">
        <v>1</v>
      </c>
      <c r="AJ2477">
        <v>28</v>
      </c>
      <c r="AK2477">
        <v>24</v>
      </c>
      <c r="AM2477" t="s">
        <v>1201</v>
      </c>
      <c r="AN2477" t="s">
        <v>45</v>
      </c>
      <c r="AO2477">
        <v>577</v>
      </c>
      <c r="AP2477">
        <v>70</v>
      </c>
      <c r="AR2477">
        <v>701</v>
      </c>
      <c r="AS2477">
        <v>70</v>
      </c>
    </row>
    <row r="2478" spans="1:45" x14ac:dyDescent="0.35">
      <c r="A2478">
        <v>9</v>
      </c>
      <c r="B2478">
        <v>113220</v>
      </c>
      <c r="C2478">
        <v>1792</v>
      </c>
      <c r="D2478">
        <v>1</v>
      </c>
      <c r="E2478">
        <v>28</v>
      </c>
      <c r="F2478">
        <v>30</v>
      </c>
      <c r="H2478" t="s">
        <v>1822</v>
      </c>
      <c r="I2478" t="s">
        <v>1202</v>
      </c>
      <c r="J2478">
        <v>620</v>
      </c>
      <c r="K2478">
        <v>144</v>
      </c>
      <c r="M2478" s="38">
        <v>26817</v>
      </c>
      <c r="N2478">
        <v>59</v>
      </c>
      <c r="Q2478">
        <v>8</v>
      </c>
      <c r="R2478">
        <v>115709</v>
      </c>
      <c r="S2478">
        <v>1792</v>
      </c>
      <c r="T2478">
        <v>1</v>
      </c>
      <c r="U2478">
        <v>28</v>
      </c>
      <c r="V2478">
        <v>17</v>
      </c>
      <c r="X2478" t="s">
        <v>1822</v>
      </c>
      <c r="Y2478" t="s">
        <v>1202</v>
      </c>
      <c r="Z2478">
        <v>342</v>
      </c>
      <c r="AA2478">
        <v>109</v>
      </c>
      <c r="AC2478" s="38">
        <v>9656</v>
      </c>
      <c r="AD2478">
        <v>66</v>
      </c>
      <c r="AF2478">
        <v>9</v>
      </c>
      <c r="AG2478">
        <v>123459</v>
      </c>
      <c r="AH2478">
        <v>1792</v>
      </c>
      <c r="AI2478">
        <v>1</v>
      </c>
      <c r="AJ2478">
        <v>28</v>
      </c>
      <c r="AK2478">
        <v>24</v>
      </c>
      <c r="AM2478" t="s">
        <v>1203</v>
      </c>
      <c r="AO2478">
        <v>578</v>
      </c>
      <c r="AP2478">
        <v>136</v>
      </c>
      <c r="AR2478" s="38">
        <v>20112</v>
      </c>
      <c r="AS2478">
        <v>69</v>
      </c>
    </row>
    <row r="2479" spans="1:45" x14ac:dyDescent="0.35">
      <c r="A2479">
        <v>9</v>
      </c>
      <c r="B2479">
        <v>113220</v>
      </c>
      <c r="C2479">
        <v>1792</v>
      </c>
      <c r="D2479">
        <v>1</v>
      </c>
      <c r="E2479">
        <v>30</v>
      </c>
      <c r="F2479">
        <v>30</v>
      </c>
      <c r="H2479" t="s">
        <v>456</v>
      </c>
      <c r="I2479" t="s">
        <v>712</v>
      </c>
      <c r="J2479">
        <v>628</v>
      </c>
      <c r="K2479">
        <v>145</v>
      </c>
      <c r="M2479" s="38">
        <v>7184</v>
      </c>
      <c r="N2479">
        <v>53</v>
      </c>
      <c r="Q2479">
        <v>8</v>
      </c>
      <c r="R2479">
        <v>115703</v>
      </c>
      <c r="S2479">
        <v>1792</v>
      </c>
      <c r="T2479">
        <v>1</v>
      </c>
      <c r="U2479">
        <v>27</v>
      </c>
      <c r="V2479">
        <v>16</v>
      </c>
      <c r="X2479" t="s">
        <v>456</v>
      </c>
      <c r="Y2479" t="s">
        <v>712</v>
      </c>
      <c r="Z2479">
        <v>333</v>
      </c>
      <c r="AA2479">
        <v>108</v>
      </c>
      <c r="AC2479" s="38">
        <v>3592</v>
      </c>
      <c r="AD2479">
        <v>29</v>
      </c>
      <c r="AF2479">
        <v>9</v>
      </c>
      <c r="AG2479">
        <v>123456</v>
      </c>
      <c r="AH2479">
        <v>1792</v>
      </c>
      <c r="AI2479">
        <v>1</v>
      </c>
      <c r="AJ2479">
        <v>27</v>
      </c>
      <c r="AK2479">
        <v>24</v>
      </c>
      <c r="AM2479" t="s">
        <v>456</v>
      </c>
      <c r="AN2479" t="s">
        <v>712</v>
      </c>
      <c r="AO2479">
        <v>558</v>
      </c>
      <c r="AP2479">
        <v>133</v>
      </c>
      <c r="AR2479" s="38">
        <v>5388</v>
      </c>
      <c r="AS2479">
        <v>44</v>
      </c>
    </row>
    <row r="2480" spans="1:45" x14ac:dyDescent="0.35">
      <c r="A2480">
        <v>9</v>
      </c>
      <c r="B2480">
        <v>113220</v>
      </c>
      <c r="C2480">
        <v>1792</v>
      </c>
      <c r="D2480">
        <v>1</v>
      </c>
      <c r="E2480">
        <v>30</v>
      </c>
      <c r="F2480">
        <v>30</v>
      </c>
      <c r="H2480" t="s">
        <v>30</v>
      </c>
      <c r="I2480" t="s">
        <v>736</v>
      </c>
      <c r="J2480">
        <v>629</v>
      </c>
      <c r="K2480">
        <v>145</v>
      </c>
      <c r="M2480" s="38">
        <v>2778</v>
      </c>
      <c r="N2480">
        <v>38</v>
      </c>
      <c r="Q2480">
        <v>8</v>
      </c>
      <c r="R2480">
        <v>115703</v>
      </c>
      <c r="S2480">
        <v>1792</v>
      </c>
      <c r="T2480">
        <v>1</v>
      </c>
      <c r="U2480">
        <v>27</v>
      </c>
      <c r="V2480">
        <v>16</v>
      </c>
      <c r="X2480" t="s">
        <v>30</v>
      </c>
      <c r="Y2480" t="s">
        <v>736</v>
      </c>
      <c r="Z2480">
        <v>334</v>
      </c>
      <c r="AA2480">
        <v>108</v>
      </c>
      <c r="AC2480" s="38">
        <v>1389</v>
      </c>
      <c r="AD2480">
        <v>23</v>
      </c>
      <c r="AR2480"/>
    </row>
    <row r="2481" spans="1:46" x14ac:dyDescent="0.35">
      <c r="M2481"/>
      <c r="Q2481">
        <v>8</v>
      </c>
      <c r="R2481">
        <v>115709</v>
      </c>
      <c r="S2481">
        <v>1792</v>
      </c>
      <c r="T2481">
        <v>1</v>
      </c>
      <c r="U2481">
        <v>28</v>
      </c>
      <c r="V2481">
        <v>17</v>
      </c>
      <c r="X2481" t="s">
        <v>43</v>
      </c>
      <c r="Y2481" t="s">
        <v>157</v>
      </c>
      <c r="Z2481">
        <v>344</v>
      </c>
      <c r="AA2481">
        <v>96</v>
      </c>
      <c r="AC2481" s="38">
        <v>3855</v>
      </c>
      <c r="AD2481">
        <v>43</v>
      </c>
      <c r="AR2481"/>
    </row>
    <row r="2482" spans="1:46" x14ac:dyDescent="0.35">
      <c r="A2482">
        <v>9</v>
      </c>
      <c r="B2482">
        <v>113220</v>
      </c>
      <c r="C2482">
        <v>1792</v>
      </c>
      <c r="D2482">
        <v>1</v>
      </c>
      <c r="E2482">
        <v>28</v>
      </c>
      <c r="F2482">
        <v>30</v>
      </c>
      <c r="H2482" t="s">
        <v>158</v>
      </c>
      <c r="I2482" t="s">
        <v>157</v>
      </c>
      <c r="J2482">
        <v>624</v>
      </c>
      <c r="K2482">
        <v>127</v>
      </c>
      <c r="M2482" s="38">
        <v>9751</v>
      </c>
      <c r="N2482">
        <v>2</v>
      </c>
      <c r="Q2482">
        <v>8</v>
      </c>
      <c r="R2482">
        <v>115709</v>
      </c>
      <c r="S2482">
        <v>1792</v>
      </c>
      <c r="T2482">
        <v>1</v>
      </c>
      <c r="U2482">
        <v>28</v>
      </c>
      <c r="V2482">
        <v>17</v>
      </c>
      <c r="X2482" t="s">
        <v>1204</v>
      </c>
      <c r="Y2482" t="s">
        <v>157</v>
      </c>
      <c r="Z2482">
        <v>345</v>
      </c>
      <c r="AA2482">
        <v>91</v>
      </c>
      <c r="AC2482" s="38">
        <v>4875</v>
      </c>
      <c r="AD2482">
        <v>49</v>
      </c>
      <c r="AF2482">
        <v>8</v>
      </c>
      <c r="AG2482">
        <v>123451</v>
      </c>
      <c r="AH2482">
        <v>1792</v>
      </c>
      <c r="AI2482">
        <v>1</v>
      </c>
      <c r="AJ2482">
        <v>27</v>
      </c>
      <c r="AK2482">
        <v>23</v>
      </c>
      <c r="AM2482" t="s">
        <v>158</v>
      </c>
      <c r="AN2482" t="s">
        <v>157</v>
      </c>
      <c r="AO2482">
        <v>554</v>
      </c>
      <c r="AP2482">
        <v>118</v>
      </c>
      <c r="AR2482" s="38">
        <v>7313</v>
      </c>
      <c r="AS2482">
        <v>25</v>
      </c>
    </row>
    <row r="2483" spans="1:46" x14ac:dyDescent="0.35">
      <c r="A2483">
        <v>9</v>
      </c>
      <c r="B2483">
        <v>113220</v>
      </c>
      <c r="C2483">
        <v>1792</v>
      </c>
      <c r="D2483">
        <v>1</v>
      </c>
      <c r="E2483">
        <v>28</v>
      </c>
      <c r="F2483">
        <v>30</v>
      </c>
      <c r="H2483" t="s">
        <v>1058</v>
      </c>
      <c r="I2483" t="s">
        <v>1059</v>
      </c>
      <c r="J2483">
        <v>621</v>
      </c>
      <c r="K2483">
        <v>28</v>
      </c>
      <c r="M2483" s="38">
        <v>19430</v>
      </c>
      <c r="N2483">
        <v>23</v>
      </c>
      <c r="Q2483">
        <v>8</v>
      </c>
      <c r="R2483">
        <v>115709</v>
      </c>
      <c r="S2483">
        <v>1792</v>
      </c>
      <c r="T2483">
        <v>1</v>
      </c>
      <c r="U2483">
        <v>30</v>
      </c>
      <c r="V2483">
        <v>17</v>
      </c>
      <c r="X2483" t="s">
        <v>1058</v>
      </c>
      <c r="Y2483" t="s">
        <v>1059</v>
      </c>
      <c r="Z2483">
        <v>350</v>
      </c>
      <c r="AA2483">
        <v>111</v>
      </c>
      <c r="AC2483" s="38">
        <v>9715</v>
      </c>
      <c r="AD2483">
        <v>12</v>
      </c>
      <c r="AF2483">
        <v>8</v>
      </c>
      <c r="AG2483">
        <v>123448</v>
      </c>
      <c r="AH2483">
        <v>1792</v>
      </c>
      <c r="AI2483">
        <v>1</v>
      </c>
      <c r="AJ2483">
        <v>23</v>
      </c>
      <c r="AK2483">
        <v>21</v>
      </c>
      <c r="AM2483" t="s">
        <v>567</v>
      </c>
      <c r="AO2483">
        <v>518</v>
      </c>
      <c r="AP2483">
        <v>27</v>
      </c>
      <c r="AR2483" s="38">
        <v>14572</v>
      </c>
      <c r="AS2483">
        <v>70</v>
      </c>
    </row>
    <row r="2484" spans="1:46" x14ac:dyDescent="0.35">
      <c r="A2484">
        <v>9</v>
      </c>
      <c r="B2484">
        <v>113220</v>
      </c>
      <c r="C2484">
        <v>1792</v>
      </c>
      <c r="D2484">
        <v>1</v>
      </c>
      <c r="E2484">
        <v>28</v>
      </c>
      <c r="F2484">
        <v>30</v>
      </c>
      <c r="H2484" t="s">
        <v>30</v>
      </c>
      <c r="I2484" t="s">
        <v>1059</v>
      </c>
      <c r="J2484">
        <v>622</v>
      </c>
      <c r="K2484">
        <v>144</v>
      </c>
      <c r="M2484" s="38">
        <v>2991</v>
      </c>
      <c r="N2484">
        <v>41</v>
      </c>
      <c r="Q2484">
        <v>8</v>
      </c>
      <c r="R2484">
        <v>115709</v>
      </c>
      <c r="S2484">
        <v>1792</v>
      </c>
      <c r="T2484">
        <v>1</v>
      </c>
      <c r="U2484">
        <v>30</v>
      </c>
      <c r="V2484">
        <v>17</v>
      </c>
      <c r="X2484" t="s">
        <v>30</v>
      </c>
      <c r="Y2484" t="s">
        <v>1059</v>
      </c>
      <c r="Z2484">
        <v>351</v>
      </c>
      <c r="AA2484">
        <v>112</v>
      </c>
      <c r="AC2484" s="38">
        <v>1495</v>
      </c>
      <c r="AD2484">
        <v>70</v>
      </c>
      <c r="AF2484">
        <v>8</v>
      </c>
      <c r="AG2484">
        <v>123451</v>
      </c>
      <c r="AH2484">
        <v>1792</v>
      </c>
      <c r="AI2484">
        <v>1</v>
      </c>
      <c r="AJ2484">
        <v>27</v>
      </c>
      <c r="AK2484">
        <v>23</v>
      </c>
      <c r="AM2484" t="s">
        <v>30</v>
      </c>
      <c r="AN2484" t="s">
        <v>1059</v>
      </c>
      <c r="AO2484">
        <v>549</v>
      </c>
      <c r="AP2484">
        <v>132</v>
      </c>
      <c r="AR2484" s="38">
        <v>2243</v>
      </c>
      <c r="AS2484">
        <v>55</v>
      </c>
    </row>
    <row r="2485" spans="1:46" x14ac:dyDescent="0.35">
      <c r="M2485"/>
      <c r="AC2485"/>
      <c r="AF2485">
        <v>9</v>
      </c>
      <c r="AG2485">
        <v>123456</v>
      </c>
      <c r="AH2485">
        <v>1792</v>
      </c>
      <c r="AI2485">
        <v>1</v>
      </c>
      <c r="AJ2485">
        <v>27</v>
      </c>
      <c r="AK2485">
        <v>24</v>
      </c>
      <c r="AM2485" t="s">
        <v>30</v>
      </c>
      <c r="AN2485" t="s">
        <v>736</v>
      </c>
      <c r="AO2485">
        <v>559</v>
      </c>
      <c r="AP2485">
        <v>134</v>
      </c>
      <c r="AR2485" s="38">
        <v>2083</v>
      </c>
      <c r="AS2485">
        <v>81</v>
      </c>
    </row>
    <row r="2486" spans="1:46" x14ac:dyDescent="0.35">
      <c r="M2486"/>
      <c r="Q2486">
        <v>8</v>
      </c>
      <c r="R2486">
        <v>115709</v>
      </c>
      <c r="S2486">
        <v>1792</v>
      </c>
      <c r="T2486">
        <v>1</v>
      </c>
      <c r="U2486">
        <v>30</v>
      </c>
      <c r="V2486">
        <v>17</v>
      </c>
      <c r="X2486" t="s">
        <v>1205</v>
      </c>
      <c r="Y2486" t="s">
        <v>461</v>
      </c>
      <c r="Z2486">
        <v>355</v>
      </c>
      <c r="AA2486">
        <v>113</v>
      </c>
      <c r="AC2486" s="38">
        <v>17113</v>
      </c>
      <c r="AD2486">
        <v>66</v>
      </c>
      <c r="AF2486">
        <v>9</v>
      </c>
      <c r="AG2486">
        <v>123459</v>
      </c>
      <c r="AH2486">
        <v>1792</v>
      </c>
      <c r="AI2486">
        <v>1</v>
      </c>
      <c r="AJ2486">
        <v>27</v>
      </c>
      <c r="AK2486">
        <v>24</v>
      </c>
      <c r="AM2486" t="s">
        <v>1206</v>
      </c>
      <c r="AN2486" t="s">
        <v>461</v>
      </c>
      <c r="AO2486">
        <v>575</v>
      </c>
      <c r="AP2486">
        <v>135</v>
      </c>
      <c r="AR2486" s="38">
        <v>25670</v>
      </c>
      <c r="AS2486">
        <v>91</v>
      </c>
    </row>
    <row r="2487" spans="1:46" x14ac:dyDescent="0.35">
      <c r="A2487">
        <v>9</v>
      </c>
      <c r="B2487">
        <v>113224</v>
      </c>
      <c r="C2487">
        <v>1792</v>
      </c>
      <c r="D2487">
        <v>2</v>
      </c>
      <c r="E2487">
        <v>4</v>
      </c>
      <c r="F2487">
        <v>33</v>
      </c>
      <c r="G2487" t="s">
        <v>23</v>
      </c>
      <c r="H2487" t="s">
        <v>104</v>
      </c>
      <c r="I2487" t="s">
        <v>577</v>
      </c>
      <c r="J2487">
        <v>687</v>
      </c>
      <c r="K2487">
        <v>32</v>
      </c>
      <c r="M2487" s="38">
        <v>4000</v>
      </c>
      <c r="N2487">
        <v>0</v>
      </c>
      <c r="Q2487">
        <v>8</v>
      </c>
      <c r="R2487">
        <v>115709</v>
      </c>
      <c r="S2487">
        <v>1792</v>
      </c>
      <c r="T2487">
        <v>1</v>
      </c>
      <c r="U2487">
        <v>30</v>
      </c>
      <c r="V2487">
        <v>17</v>
      </c>
      <c r="W2487" t="s">
        <v>23</v>
      </c>
      <c r="X2487" t="s">
        <v>104</v>
      </c>
      <c r="Y2487" t="s">
        <v>577</v>
      </c>
      <c r="Z2487">
        <v>356</v>
      </c>
      <c r="AA2487">
        <v>30</v>
      </c>
      <c r="AC2487" s="38">
        <v>10000</v>
      </c>
      <c r="AD2487">
        <v>0</v>
      </c>
      <c r="AR2487"/>
    </row>
    <row r="2488" spans="1:46" x14ac:dyDescent="0.35">
      <c r="M2488"/>
      <c r="O2488" s="39"/>
      <c r="Q2488">
        <v>9</v>
      </c>
      <c r="R2488">
        <v>115715</v>
      </c>
      <c r="S2488">
        <v>1792</v>
      </c>
      <c r="T2488">
        <v>1</v>
      </c>
      <c r="U2488">
        <v>31</v>
      </c>
      <c r="V2488">
        <v>18</v>
      </c>
      <c r="X2488" t="s">
        <v>1207</v>
      </c>
      <c r="Z2488">
        <v>376</v>
      </c>
      <c r="AA2488">
        <v>117</v>
      </c>
      <c r="AC2488" s="38">
        <v>5000</v>
      </c>
      <c r="AD2488">
        <v>0</v>
      </c>
      <c r="AR2488"/>
      <c r="AT2488" s="39"/>
    </row>
    <row r="2489" spans="1:46" x14ac:dyDescent="0.35">
      <c r="M2489"/>
      <c r="Q2489">
        <v>9</v>
      </c>
      <c r="R2489">
        <v>115715</v>
      </c>
      <c r="S2489">
        <v>1792</v>
      </c>
      <c r="T2489">
        <v>1</v>
      </c>
      <c r="U2489">
        <v>31</v>
      </c>
      <c r="V2489">
        <v>19</v>
      </c>
      <c r="X2489" t="s">
        <v>28</v>
      </c>
      <c r="Y2489" t="s">
        <v>29</v>
      </c>
      <c r="Z2489">
        <v>383</v>
      </c>
      <c r="AA2489">
        <v>15</v>
      </c>
      <c r="AC2489" s="38">
        <v>44157</v>
      </c>
      <c r="AD2489">
        <v>86</v>
      </c>
      <c r="AF2489">
        <v>9</v>
      </c>
      <c r="AG2489">
        <v>123459</v>
      </c>
      <c r="AH2489">
        <v>1792</v>
      </c>
      <c r="AI2489">
        <v>1</v>
      </c>
      <c r="AJ2489">
        <v>31</v>
      </c>
      <c r="AK2489">
        <v>26</v>
      </c>
      <c r="AM2489" t="s">
        <v>28</v>
      </c>
      <c r="AN2489" t="s">
        <v>29</v>
      </c>
      <c r="AO2489">
        <v>614</v>
      </c>
      <c r="AP2489">
        <v>16</v>
      </c>
      <c r="AR2489" s="38">
        <v>66236</v>
      </c>
      <c r="AS2489">
        <v>81</v>
      </c>
    </row>
    <row r="2490" spans="1:46" x14ac:dyDescent="0.35">
      <c r="M2490"/>
      <c r="Q2490">
        <v>8</v>
      </c>
      <c r="R2490">
        <v>115709</v>
      </c>
      <c r="S2490">
        <v>1792</v>
      </c>
      <c r="T2490">
        <v>1</v>
      </c>
      <c r="U2490">
        <v>27</v>
      </c>
      <c r="V2490">
        <v>16</v>
      </c>
      <c r="X2490" t="s">
        <v>185</v>
      </c>
      <c r="Y2490" t="s">
        <v>288</v>
      </c>
      <c r="Z2490">
        <v>338</v>
      </c>
      <c r="AA2490">
        <v>67</v>
      </c>
      <c r="AC2490" s="38">
        <v>1040</v>
      </c>
      <c r="AD2490">
        <v>1</v>
      </c>
      <c r="AF2490">
        <v>9</v>
      </c>
      <c r="AG2490">
        <v>123456</v>
      </c>
      <c r="AH2490">
        <v>1792</v>
      </c>
      <c r="AI2490">
        <v>1</v>
      </c>
      <c r="AJ2490">
        <v>27</v>
      </c>
      <c r="AK2490">
        <v>24</v>
      </c>
      <c r="AM2490" t="s">
        <v>185</v>
      </c>
      <c r="AN2490" t="s">
        <v>288</v>
      </c>
      <c r="AO2490">
        <v>571</v>
      </c>
      <c r="AP2490">
        <v>87</v>
      </c>
      <c r="AR2490" s="38">
        <v>1560</v>
      </c>
      <c r="AS2490">
        <v>0</v>
      </c>
      <c r="AT2490" s="39"/>
    </row>
    <row r="2491" spans="1:46" x14ac:dyDescent="0.35">
      <c r="M2491"/>
      <c r="Q2491">
        <v>8</v>
      </c>
      <c r="R2491">
        <v>115709</v>
      </c>
      <c r="S2491">
        <v>1792</v>
      </c>
      <c r="T2491">
        <v>1</v>
      </c>
      <c r="U2491">
        <v>30</v>
      </c>
      <c r="V2491">
        <v>17</v>
      </c>
      <c r="X2491" t="s">
        <v>42</v>
      </c>
      <c r="Y2491" t="s">
        <v>45</v>
      </c>
      <c r="Z2491">
        <v>357</v>
      </c>
      <c r="AA2491">
        <v>24</v>
      </c>
      <c r="AC2491" s="38">
        <v>2963</v>
      </c>
      <c r="AD2491">
        <v>57</v>
      </c>
      <c r="AF2491">
        <v>9</v>
      </c>
      <c r="AG2491">
        <v>123456</v>
      </c>
      <c r="AH2491">
        <v>1792</v>
      </c>
      <c r="AI2491">
        <v>1</v>
      </c>
      <c r="AJ2491">
        <v>27</v>
      </c>
      <c r="AK2491">
        <v>24</v>
      </c>
      <c r="AM2491" t="s">
        <v>42</v>
      </c>
      <c r="AN2491" t="s">
        <v>45</v>
      </c>
      <c r="AO2491">
        <v>572</v>
      </c>
      <c r="AP2491">
        <v>65</v>
      </c>
      <c r="AR2491" s="38">
        <v>4445</v>
      </c>
      <c r="AS2491">
        <v>35</v>
      </c>
    </row>
    <row r="2492" spans="1:46" x14ac:dyDescent="0.35">
      <c r="M2492"/>
      <c r="Q2492">
        <v>8</v>
      </c>
      <c r="R2492">
        <v>115709</v>
      </c>
      <c r="S2492">
        <v>1792</v>
      </c>
      <c r="T2492">
        <v>1</v>
      </c>
      <c r="U2492">
        <v>28</v>
      </c>
      <c r="V2492">
        <v>17</v>
      </c>
      <c r="X2492" t="s">
        <v>27</v>
      </c>
      <c r="Y2492" t="s">
        <v>161</v>
      </c>
      <c r="Z2492">
        <v>346</v>
      </c>
      <c r="AA2492">
        <v>109</v>
      </c>
      <c r="AC2492" s="38">
        <v>1895</v>
      </c>
      <c r="AD2492">
        <v>4</v>
      </c>
      <c r="AF2492">
        <v>9</v>
      </c>
      <c r="AG2492">
        <v>123456</v>
      </c>
      <c r="AH2492">
        <v>1792</v>
      </c>
      <c r="AI2492">
        <v>1</v>
      </c>
      <c r="AJ2492">
        <v>27</v>
      </c>
      <c r="AK2492">
        <v>24</v>
      </c>
      <c r="AM2492" t="s">
        <v>27</v>
      </c>
      <c r="AN2492" t="s">
        <v>161</v>
      </c>
      <c r="AO2492">
        <v>573</v>
      </c>
      <c r="AP2492">
        <v>75</v>
      </c>
      <c r="AR2492" s="38">
        <v>2842</v>
      </c>
      <c r="AS2492">
        <v>56</v>
      </c>
    </row>
    <row r="2493" spans="1:46" x14ac:dyDescent="0.35">
      <c r="M2493"/>
      <c r="AC2493"/>
      <c r="AF2493">
        <v>4</v>
      </c>
      <c r="AG2493">
        <v>123341</v>
      </c>
      <c r="AH2493">
        <v>1791</v>
      </c>
      <c r="AI2493">
        <v>12</v>
      </c>
      <c r="AJ2493">
        <v>15</v>
      </c>
      <c r="AK2493">
        <v>7</v>
      </c>
      <c r="AM2493" t="s">
        <v>1109</v>
      </c>
      <c r="AO2493">
        <v>181</v>
      </c>
      <c r="AP2493">
        <v>85</v>
      </c>
      <c r="AR2493" s="38">
        <v>5000</v>
      </c>
      <c r="AS2493">
        <v>0</v>
      </c>
    </row>
    <row r="2494" spans="1:46" x14ac:dyDescent="0.35">
      <c r="A2494">
        <v>9</v>
      </c>
      <c r="B2494">
        <v>113220</v>
      </c>
      <c r="C2494">
        <v>1792</v>
      </c>
      <c r="D2494">
        <v>1</v>
      </c>
      <c r="E2494">
        <v>30</v>
      </c>
      <c r="F2494">
        <v>30</v>
      </c>
      <c r="H2494" t="s">
        <v>499</v>
      </c>
      <c r="I2494" t="s">
        <v>500</v>
      </c>
      <c r="J2494">
        <v>626</v>
      </c>
      <c r="K2494">
        <v>129</v>
      </c>
      <c r="M2494" s="38">
        <v>1480</v>
      </c>
      <c r="N2494">
        <v>20</v>
      </c>
      <c r="O2494" s="39"/>
      <c r="Q2494">
        <v>9</v>
      </c>
      <c r="R2494">
        <v>115715</v>
      </c>
      <c r="S2494">
        <v>1792</v>
      </c>
      <c r="T2494">
        <v>1</v>
      </c>
      <c r="U2494">
        <v>30</v>
      </c>
      <c r="V2494">
        <v>17</v>
      </c>
      <c r="X2494" t="s">
        <v>499</v>
      </c>
      <c r="Y2494" t="s">
        <v>500</v>
      </c>
      <c r="Z2494">
        <v>360</v>
      </c>
      <c r="AA2494">
        <v>90</v>
      </c>
      <c r="AC2494">
        <v>740</v>
      </c>
      <c r="AD2494">
        <v>9</v>
      </c>
      <c r="AF2494">
        <v>9</v>
      </c>
      <c r="AG2494">
        <v>123459</v>
      </c>
      <c r="AH2494">
        <v>1792</v>
      </c>
      <c r="AI2494">
        <v>1</v>
      </c>
      <c r="AJ2494">
        <v>27</v>
      </c>
      <c r="AK2494">
        <v>24</v>
      </c>
      <c r="AM2494" t="s">
        <v>499</v>
      </c>
      <c r="AN2494" t="s">
        <v>500</v>
      </c>
      <c r="AO2494">
        <v>576</v>
      </c>
      <c r="AP2494">
        <v>118</v>
      </c>
      <c r="AR2494" s="38">
        <v>1110</v>
      </c>
      <c r="AS2494">
        <v>16</v>
      </c>
    </row>
    <row r="2495" spans="1:46" x14ac:dyDescent="0.35">
      <c r="M2495"/>
      <c r="Q2495">
        <v>9</v>
      </c>
      <c r="R2495">
        <v>115715</v>
      </c>
      <c r="S2495">
        <v>1792</v>
      </c>
      <c r="T2495">
        <v>1</v>
      </c>
      <c r="U2495">
        <v>31</v>
      </c>
      <c r="V2495">
        <v>19</v>
      </c>
      <c r="X2495" t="s">
        <v>179</v>
      </c>
      <c r="Y2495" t="s">
        <v>180</v>
      </c>
      <c r="Z2495">
        <v>386</v>
      </c>
      <c r="AA2495">
        <v>84</v>
      </c>
      <c r="AC2495">
        <v>336</v>
      </c>
      <c r="AD2495">
        <v>98</v>
      </c>
      <c r="AF2495">
        <v>9</v>
      </c>
      <c r="AG2495">
        <v>123459</v>
      </c>
      <c r="AH2495">
        <v>1792</v>
      </c>
      <c r="AI2495">
        <v>1</v>
      </c>
      <c r="AJ2495">
        <v>31</v>
      </c>
      <c r="AK2495">
        <v>27</v>
      </c>
      <c r="AM2495" t="s">
        <v>179</v>
      </c>
      <c r="AN2495" t="s">
        <v>180</v>
      </c>
      <c r="AO2495">
        <v>630</v>
      </c>
      <c r="AP2495">
        <v>57</v>
      </c>
      <c r="AR2495" s="38">
        <v>3419</v>
      </c>
      <c r="AS2495">
        <v>40</v>
      </c>
    </row>
    <row r="2496" spans="1:46" x14ac:dyDescent="0.35">
      <c r="A2496">
        <v>9</v>
      </c>
      <c r="B2496">
        <v>113220</v>
      </c>
      <c r="C2496">
        <v>1792</v>
      </c>
      <c r="D2496">
        <v>2</v>
      </c>
      <c r="E2496">
        <v>1</v>
      </c>
      <c r="F2496">
        <v>30</v>
      </c>
      <c r="H2496" t="s">
        <v>29</v>
      </c>
      <c r="I2496" t="s">
        <v>647</v>
      </c>
      <c r="J2496">
        <v>649</v>
      </c>
      <c r="K2496">
        <v>147</v>
      </c>
      <c r="M2496">
        <v>572</v>
      </c>
      <c r="N2496">
        <v>70</v>
      </c>
      <c r="Q2496">
        <v>9</v>
      </c>
      <c r="R2496">
        <v>115715</v>
      </c>
      <c r="S2496">
        <v>1792</v>
      </c>
      <c r="T2496">
        <v>2</v>
      </c>
      <c r="U2496">
        <v>1</v>
      </c>
      <c r="V2496">
        <v>19</v>
      </c>
      <c r="X2496" t="s">
        <v>29</v>
      </c>
      <c r="Y2496" t="s">
        <v>647</v>
      </c>
      <c r="Z2496">
        <v>387</v>
      </c>
      <c r="AA2496">
        <v>117</v>
      </c>
      <c r="AC2496">
        <v>286</v>
      </c>
      <c r="AD2496">
        <v>34</v>
      </c>
      <c r="AF2496">
        <v>9</v>
      </c>
      <c r="AG2496">
        <v>123459</v>
      </c>
      <c r="AH2496">
        <v>1792</v>
      </c>
      <c r="AI2496">
        <v>2</v>
      </c>
      <c r="AJ2496">
        <v>1</v>
      </c>
      <c r="AK2496">
        <v>27</v>
      </c>
      <c r="AM2496" t="s">
        <v>29</v>
      </c>
      <c r="AN2496" t="s">
        <v>647</v>
      </c>
      <c r="AO2496">
        <v>631</v>
      </c>
      <c r="AP2496">
        <v>139</v>
      </c>
      <c r="AR2496">
        <v>419</v>
      </c>
      <c r="AS2496">
        <v>52</v>
      </c>
    </row>
    <row r="2497" spans="1:45" x14ac:dyDescent="0.35">
      <c r="A2497">
        <v>9</v>
      </c>
      <c r="B2497">
        <v>113220</v>
      </c>
      <c r="C2497">
        <v>1792</v>
      </c>
      <c r="D2497">
        <v>2</v>
      </c>
      <c r="E2497">
        <v>1</v>
      </c>
      <c r="F2497">
        <v>30</v>
      </c>
      <c r="H2497" t="s">
        <v>27</v>
      </c>
      <c r="I2497" t="s">
        <v>1208</v>
      </c>
      <c r="J2497">
        <v>651</v>
      </c>
      <c r="K2497">
        <v>147</v>
      </c>
      <c r="M2497">
        <v>106</v>
      </c>
      <c r="N2497">
        <v>82</v>
      </c>
      <c r="Q2497">
        <v>11</v>
      </c>
      <c r="R2497">
        <v>115801</v>
      </c>
      <c r="S2497">
        <v>1792</v>
      </c>
      <c r="T2497">
        <v>2</v>
      </c>
      <c r="U2497">
        <v>1</v>
      </c>
      <c r="V2497">
        <v>19</v>
      </c>
      <c r="X2497" t="s">
        <v>27</v>
      </c>
      <c r="Y2497" t="s">
        <v>1209</v>
      </c>
      <c r="Z2497">
        <v>390</v>
      </c>
      <c r="AA2497">
        <v>118</v>
      </c>
      <c r="AC2497">
        <v>53</v>
      </c>
      <c r="AD2497">
        <v>40</v>
      </c>
      <c r="AF2497">
        <v>9</v>
      </c>
      <c r="AG2497">
        <v>123459</v>
      </c>
      <c r="AH2497">
        <v>1792</v>
      </c>
      <c r="AI2497">
        <v>2</v>
      </c>
      <c r="AJ2497">
        <v>1</v>
      </c>
      <c r="AK2497">
        <v>28</v>
      </c>
      <c r="AM2497" t="s">
        <v>27</v>
      </c>
      <c r="AN2497" t="s">
        <v>1209</v>
      </c>
      <c r="AO2497">
        <v>644</v>
      </c>
      <c r="AP2497">
        <v>141</v>
      </c>
      <c r="AR2497">
        <v>80</v>
      </c>
      <c r="AS2497">
        <v>10</v>
      </c>
    </row>
    <row r="2498" spans="1:45" x14ac:dyDescent="0.35">
      <c r="A2498">
        <v>9</v>
      </c>
      <c r="B2498">
        <v>113220</v>
      </c>
      <c r="C2498">
        <v>1792</v>
      </c>
      <c r="D2498">
        <v>2</v>
      </c>
      <c r="E2498">
        <v>1</v>
      </c>
      <c r="F2498">
        <v>30</v>
      </c>
      <c r="H2498" t="s">
        <v>680</v>
      </c>
      <c r="I2498" t="s">
        <v>603</v>
      </c>
      <c r="J2498">
        <v>652</v>
      </c>
      <c r="K2498">
        <v>147</v>
      </c>
      <c r="M2498">
        <v>388</v>
      </c>
      <c r="N2498">
        <v>82</v>
      </c>
      <c r="Q2498">
        <v>11</v>
      </c>
      <c r="R2498">
        <v>115801</v>
      </c>
      <c r="S2498">
        <v>1792</v>
      </c>
      <c r="T2498">
        <v>2</v>
      </c>
      <c r="U2498">
        <v>1</v>
      </c>
      <c r="V2498">
        <v>19</v>
      </c>
      <c r="X2498" t="s">
        <v>680</v>
      </c>
      <c r="Y2498" t="s">
        <v>603</v>
      </c>
      <c r="Z2498">
        <v>391</v>
      </c>
      <c r="AA2498">
        <v>118</v>
      </c>
      <c r="AC2498">
        <v>194</v>
      </c>
      <c r="AD2498">
        <v>40</v>
      </c>
      <c r="AF2498">
        <v>9</v>
      </c>
      <c r="AG2498">
        <v>123459</v>
      </c>
      <c r="AH2498">
        <v>1792</v>
      </c>
      <c r="AI2498">
        <v>2</v>
      </c>
      <c r="AJ2498">
        <v>1</v>
      </c>
      <c r="AK2498">
        <v>28</v>
      </c>
      <c r="AM2498" t="s">
        <v>680</v>
      </c>
      <c r="AN2498" t="s">
        <v>603</v>
      </c>
      <c r="AO2498">
        <v>645</v>
      </c>
      <c r="AP2498">
        <v>141</v>
      </c>
      <c r="AR2498">
        <v>291</v>
      </c>
      <c r="AS2498">
        <v>61</v>
      </c>
    </row>
    <row r="2499" spans="1:45" x14ac:dyDescent="0.35">
      <c r="M2499"/>
      <c r="Q2499">
        <v>11</v>
      </c>
      <c r="R2499">
        <v>115801</v>
      </c>
      <c r="S2499">
        <v>1792</v>
      </c>
      <c r="T2499">
        <v>2</v>
      </c>
      <c r="U2499">
        <v>1</v>
      </c>
      <c r="V2499">
        <v>19</v>
      </c>
      <c r="X2499" t="s">
        <v>1210</v>
      </c>
      <c r="Y2499" t="s">
        <v>58</v>
      </c>
      <c r="Z2499">
        <v>392</v>
      </c>
      <c r="AA2499">
        <v>61</v>
      </c>
      <c r="AC2499" s="38">
        <v>3507</v>
      </c>
      <c r="AD2499">
        <v>80</v>
      </c>
      <c r="AF2499">
        <v>9</v>
      </c>
      <c r="AG2499">
        <v>123459</v>
      </c>
      <c r="AH2499">
        <v>1792</v>
      </c>
      <c r="AI2499">
        <v>2</v>
      </c>
      <c r="AJ2499">
        <v>1</v>
      </c>
      <c r="AK2499">
        <v>28</v>
      </c>
      <c r="AM2499" t="s">
        <v>1211</v>
      </c>
      <c r="AN2499" t="s">
        <v>58</v>
      </c>
      <c r="AO2499">
        <v>649</v>
      </c>
      <c r="AP2499">
        <v>77</v>
      </c>
      <c r="AR2499" s="38">
        <v>5264</v>
      </c>
      <c r="AS2499">
        <v>71</v>
      </c>
    </row>
    <row r="2500" spans="1:45" x14ac:dyDescent="0.35">
      <c r="A2500">
        <v>9</v>
      </c>
      <c r="B2500">
        <v>113220</v>
      </c>
      <c r="C2500">
        <v>1792</v>
      </c>
      <c r="D2500">
        <v>2</v>
      </c>
      <c r="E2500">
        <v>2</v>
      </c>
      <c r="F2500">
        <v>30</v>
      </c>
      <c r="H2500" t="s">
        <v>93</v>
      </c>
      <c r="I2500" t="s">
        <v>701</v>
      </c>
      <c r="J2500">
        <v>654</v>
      </c>
      <c r="K2500">
        <v>158</v>
      </c>
      <c r="M2500" s="38">
        <v>1614</v>
      </c>
      <c r="N2500">
        <v>76</v>
      </c>
      <c r="Q2500">
        <v>9</v>
      </c>
      <c r="R2500">
        <v>115715</v>
      </c>
      <c r="S2500">
        <v>1792</v>
      </c>
      <c r="T2500">
        <v>2</v>
      </c>
      <c r="U2500">
        <v>2</v>
      </c>
      <c r="V2500">
        <v>19</v>
      </c>
      <c r="X2500" t="s">
        <v>93</v>
      </c>
      <c r="Y2500" t="s">
        <v>701</v>
      </c>
      <c r="Z2500">
        <v>398</v>
      </c>
      <c r="AA2500">
        <v>119</v>
      </c>
      <c r="AC2500">
        <v>807</v>
      </c>
      <c r="AD2500">
        <v>38</v>
      </c>
      <c r="AF2500">
        <v>9</v>
      </c>
      <c r="AG2500">
        <v>123459</v>
      </c>
      <c r="AH2500">
        <v>1792</v>
      </c>
      <c r="AI2500">
        <v>2</v>
      </c>
      <c r="AJ2500">
        <v>1</v>
      </c>
      <c r="AK2500">
        <v>28</v>
      </c>
      <c r="AM2500" t="s">
        <v>93</v>
      </c>
      <c r="AN2500" t="s">
        <v>701</v>
      </c>
      <c r="AO2500">
        <v>651</v>
      </c>
      <c r="AP2500">
        <v>142</v>
      </c>
      <c r="AR2500" s="38">
        <v>1211</v>
      </c>
      <c r="AS2500">
        <v>6</v>
      </c>
    </row>
    <row r="2501" spans="1:45" x14ac:dyDescent="0.35">
      <c r="A2501">
        <v>9</v>
      </c>
      <c r="B2501">
        <v>113224</v>
      </c>
      <c r="C2501">
        <v>1792</v>
      </c>
      <c r="D2501">
        <v>2</v>
      </c>
      <c r="E2501">
        <v>4</v>
      </c>
      <c r="F2501">
        <v>32</v>
      </c>
      <c r="H2501" t="s">
        <v>1212</v>
      </c>
      <c r="I2501" t="s">
        <v>458</v>
      </c>
      <c r="J2501">
        <v>677</v>
      </c>
      <c r="K2501">
        <v>148</v>
      </c>
      <c r="M2501">
        <v>338</v>
      </c>
      <c r="N2501">
        <v>67</v>
      </c>
      <c r="Q2501">
        <v>9</v>
      </c>
      <c r="R2501">
        <v>115715</v>
      </c>
      <c r="S2501">
        <v>1792</v>
      </c>
      <c r="T2501">
        <v>2</v>
      </c>
      <c r="U2501">
        <v>4</v>
      </c>
      <c r="V2501">
        <v>20</v>
      </c>
      <c r="X2501" t="s">
        <v>1212</v>
      </c>
      <c r="Y2501" t="s">
        <v>458</v>
      </c>
      <c r="Z2501">
        <v>423</v>
      </c>
      <c r="AA2501">
        <v>121</v>
      </c>
      <c r="AC2501">
        <v>169</v>
      </c>
      <c r="AD2501">
        <v>33</v>
      </c>
      <c r="AF2501">
        <v>9</v>
      </c>
      <c r="AG2501">
        <v>123459</v>
      </c>
      <c r="AH2501">
        <v>1792</v>
      </c>
      <c r="AI2501">
        <v>2</v>
      </c>
      <c r="AJ2501">
        <v>4</v>
      </c>
      <c r="AK2501">
        <v>30</v>
      </c>
      <c r="AM2501" t="s">
        <v>1212</v>
      </c>
      <c r="AN2501" t="s">
        <v>458</v>
      </c>
      <c r="AO2501">
        <v>679</v>
      </c>
      <c r="AP2501">
        <v>146</v>
      </c>
      <c r="AR2501">
        <v>256</v>
      </c>
      <c r="AS2501">
        <v>0</v>
      </c>
    </row>
    <row r="2502" spans="1:45" x14ac:dyDescent="0.35">
      <c r="A2502">
        <v>9</v>
      </c>
      <c r="B2502">
        <v>113224</v>
      </c>
      <c r="C2502">
        <v>1792</v>
      </c>
      <c r="D2502">
        <v>2</v>
      </c>
      <c r="E2502">
        <v>4</v>
      </c>
      <c r="F2502">
        <v>32</v>
      </c>
      <c r="H2502" t="s">
        <v>1213</v>
      </c>
      <c r="I2502" t="s">
        <v>260</v>
      </c>
      <c r="J2502">
        <v>680</v>
      </c>
      <c r="K2502">
        <v>149</v>
      </c>
      <c r="M2502" s="38">
        <v>1328</v>
      </c>
      <c r="N2502">
        <v>49</v>
      </c>
      <c r="Q2502">
        <v>9</v>
      </c>
      <c r="R2502">
        <v>115715</v>
      </c>
      <c r="S2502">
        <v>1792</v>
      </c>
      <c r="T2502">
        <v>2</v>
      </c>
      <c r="U2502">
        <v>4</v>
      </c>
      <c r="V2502">
        <v>20</v>
      </c>
      <c r="X2502" t="s">
        <v>1213</v>
      </c>
      <c r="Y2502" t="s">
        <v>260</v>
      </c>
      <c r="Z2502">
        <v>424</v>
      </c>
      <c r="AA2502">
        <v>121</v>
      </c>
      <c r="AC2502">
        <v>664</v>
      </c>
      <c r="AD2502">
        <v>24</v>
      </c>
      <c r="AF2502">
        <v>9</v>
      </c>
      <c r="AG2502">
        <v>123459</v>
      </c>
      <c r="AH2502">
        <v>1792</v>
      </c>
      <c r="AI2502">
        <v>2</v>
      </c>
      <c r="AJ2502">
        <v>4</v>
      </c>
      <c r="AK2502">
        <v>30</v>
      </c>
      <c r="AM2502" t="s">
        <v>1214</v>
      </c>
      <c r="AN2502" t="s">
        <v>260</v>
      </c>
      <c r="AO2502">
        <v>680</v>
      </c>
      <c r="AP2502">
        <v>146</v>
      </c>
      <c r="AR2502">
        <v>996</v>
      </c>
      <c r="AS2502">
        <v>56</v>
      </c>
    </row>
    <row r="2503" spans="1:45" x14ac:dyDescent="0.35">
      <c r="A2503">
        <v>9</v>
      </c>
      <c r="B2503">
        <v>113220</v>
      </c>
      <c r="C2503">
        <v>1792</v>
      </c>
      <c r="D2503">
        <v>2</v>
      </c>
      <c r="E2503">
        <v>3</v>
      </c>
      <c r="F2503">
        <v>32</v>
      </c>
      <c r="H2503" t="s">
        <v>42</v>
      </c>
      <c r="I2503" t="s">
        <v>45</v>
      </c>
      <c r="J2503">
        <v>662</v>
      </c>
      <c r="K2503">
        <v>72</v>
      </c>
      <c r="M2503" s="38">
        <v>12091</v>
      </c>
      <c r="N2503">
        <v>81</v>
      </c>
      <c r="Q2503">
        <v>9</v>
      </c>
      <c r="R2503">
        <v>115715</v>
      </c>
      <c r="S2503">
        <v>1792</v>
      </c>
      <c r="T2503">
        <v>2</v>
      </c>
      <c r="U2503">
        <v>4</v>
      </c>
      <c r="V2503">
        <v>21</v>
      </c>
      <c r="X2503" t="s">
        <v>42</v>
      </c>
      <c r="Y2503" t="s">
        <v>45</v>
      </c>
      <c r="Z2503">
        <v>430</v>
      </c>
      <c r="AA2503">
        <v>24</v>
      </c>
      <c r="AC2503" s="38">
        <v>20404</v>
      </c>
      <c r="AD2503">
        <v>29</v>
      </c>
      <c r="AF2503">
        <v>9</v>
      </c>
      <c r="AG2503">
        <v>123459</v>
      </c>
      <c r="AH2503">
        <v>1792</v>
      </c>
      <c r="AI2503">
        <v>2</v>
      </c>
      <c r="AJ2503">
        <v>4</v>
      </c>
      <c r="AK2503">
        <v>30</v>
      </c>
      <c r="AM2503" t="s">
        <v>42</v>
      </c>
      <c r="AN2503" t="s">
        <v>45</v>
      </c>
      <c r="AO2503">
        <v>680</v>
      </c>
      <c r="AP2503">
        <v>65</v>
      </c>
      <c r="AR2503" s="38">
        <v>31606</v>
      </c>
      <c r="AS2503">
        <v>53</v>
      </c>
    </row>
    <row r="2504" spans="1:45" x14ac:dyDescent="0.35">
      <c r="A2504">
        <v>9</v>
      </c>
      <c r="B2504">
        <v>113224</v>
      </c>
      <c r="C2504">
        <v>1792</v>
      </c>
      <c r="D2504">
        <v>2</v>
      </c>
      <c r="E2504">
        <v>4</v>
      </c>
      <c r="F2504">
        <v>32</v>
      </c>
      <c r="H2504" t="s">
        <v>310</v>
      </c>
      <c r="I2504" t="s">
        <v>1215</v>
      </c>
      <c r="J2504">
        <v>682</v>
      </c>
      <c r="K2504">
        <v>149</v>
      </c>
      <c r="M2504">
        <v>97</v>
      </c>
      <c r="N2504">
        <v>2</v>
      </c>
      <c r="Q2504">
        <v>9</v>
      </c>
      <c r="R2504">
        <v>115715</v>
      </c>
      <c r="S2504">
        <v>1792</v>
      </c>
      <c r="T2504">
        <v>2</v>
      </c>
      <c r="U2504">
        <v>4</v>
      </c>
      <c r="V2504">
        <v>22</v>
      </c>
      <c r="X2504" t="s">
        <v>310</v>
      </c>
      <c r="Y2504" t="s">
        <v>1215</v>
      </c>
      <c r="Z2504">
        <v>438</v>
      </c>
      <c r="AA2504">
        <v>123</v>
      </c>
      <c r="AC2504">
        <v>48</v>
      </c>
      <c r="AD2504">
        <v>51</v>
      </c>
      <c r="AF2504">
        <v>10</v>
      </c>
      <c r="AG2504">
        <v>123522</v>
      </c>
      <c r="AH2504">
        <v>1792</v>
      </c>
      <c r="AI2504">
        <v>2</v>
      </c>
      <c r="AJ2504">
        <v>6</v>
      </c>
      <c r="AK2504">
        <v>30</v>
      </c>
      <c r="AM2504" t="s">
        <v>310</v>
      </c>
      <c r="AN2504" t="s">
        <v>1215</v>
      </c>
      <c r="AO2504">
        <v>674</v>
      </c>
      <c r="AP2504">
        <v>140</v>
      </c>
      <c r="AR2504">
        <v>72</v>
      </c>
      <c r="AS2504">
        <v>76</v>
      </c>
    </row>
    <row r="2505" spans="1:45" x14ac:dyDescent="0.35">
      <c r="A2505">
        <v>9</v>
      </c>
      <c r="B2505">
        <v>113220</v>
      </c>
      <c r="C2505">
        <v>1792</v>
      </c>
      <c r="D2505">
        <v>2</v>
      </c>
      <c r="E2505">
        <v>3</v>
      </c>
      <c r="F2505">
        <v>32</v>
      </c>
      <c r="H2505" t="s">
        <v>179</v>
      </c>
      <c r="I2505" t="s">
        <v>180</v>
      </c>
      <c r="J2505">
        <v>663</v>
      </c>
      <c r="K2505">
        <v>95</v>
      </c>
      <c r="M2505" s="38">
        <v>3701</v>
      </c>
      <c r="N2505">
        <v>6</v>
      </c>
      <c r="AC2505"/>
      <c r="AR2505"/>
    </row>
    <row r="2506" spans="1:45" x14ac:dyDescent="0.35">
      <c r="A2506">
        <v>9</v>
      </c>
      <c r="B2506">
        <v>113224</v>
      </c>
      <c r="C2506">
        <v>1792</v>
      </c>
      <c r="D2506">
        <v>2</v>
      </c>
      <c r="E2506">
        <v>4</v>
      </c>
      <c r="F2506">
        <v>33</v>
      </c>
      <c r="G2506" t="s">
        <v>23</v>
      </c>
      <c r="H2506" t="s">
        <v>179</v>
      </c>
      <c r="I2506" t="s">
        <v>703</v>
      </c>
      <c r="J2506">
        <v>686</v>
      </c>
      <c r="K2506">
        <v>150</v>
      </c>
      <c r="M2506">
        <v>104</v>
      </c>
      <c r="N2506">
        <v>67</v>
      </c>
      <c r="AC2506"/>
      <c r="AR2506"/>
    </row>
    <row r="2507" spans="1:45" x14ac:dyDescent="0.35">
      <c r="A2507">
        <v>9</v>
      </c>
      <c r="B2507">
        <v>113224</v>
      </c>
      <c r="C2507">
        <v>1792</v>
      </c>
      <c r="D2507">
        <v>2</v>
      </c>
      <c r="E2507">
        <v>4</v>
      </c>
      <c r="F2507">
        <v>33</v>
      </c>
      <c r="H2507" t="s">
        <v>37</v>
      </c>
      <c r="I2507" t="s">
        <v>44</v>
      </c>
      <c r="J2507">
        <v>688</v>
      </c>
      <c r="K2507">
        <v>150</v>
      </c>
      <c r="M2507" s="38">
        <v>4084</v>
      </c>
      <c r="N2507">
        <v>15</v>
      </c>
      <c r="AC2507"/>
      <c r="AR2507"/>
    </row>
    <row r="2508" spans="1:45" x14ac:dyDescent="0.35">
      <c r="M2508"/>
      <c r="AC2508"/>
      <c r="AF2508">
        <v>10</v>
      </c>
      <c r="AG2508">
        <v>123522</v>
      </c>
      <c r="AH2508">
        <v>1792</v>
      </c>
      <c r="AI2508">
        <v>2</v>
      </c>
      <c r="AJ2508">
        <v>4</v>
      </c>
      <c r="AK2508">
        <v>30</v>
      </c>
      <c r="AM2508" t="s">
        <v>148</v>
      </c>
      <c r="AN2508" t="s">
        <v>1833</v>
      </c>
      <c r="AO2508">
        <v>671</v>
      </c>
      <c r="AP2508">
        <v>31</v>
      </c>
      <c r="AR2508" s="38">
        <v>1374</v>
      </c>
      <c r="AS2508">
        <v>82</v>
      </c>
    </row>
    <row r="2509" spans="1:45" x14ac:dyDescent="0.35">
      <c r="M2509"/>
      <c r="AC2509"/>
      <c r="AF2509">
        <v>10</v>
      </c>
      <c r="AG2509">
        <v>123522</v>
      </c>
      <c r="AH2509">
        <v>1792</v>
      </c>
      <c r="AI2509">
        <v>2</v>
      </c>
      <c r="AJ2509">
        <v>4</v>
      </c>
      <c r="AK2509">
        <v>30</v>
      </c>
      <c r="AM2509" t="s">
        <v>529</v>
      </c>
      <c r="AN2509" t="s">
        <v>84</v>
      </c>
      <c r="AO2509">
        <v>682</v>
      </c>
      <c r="AP2509">
        <v>73</v>
      </c>
      <c r="AR2509" s="38">
        <v>4607</v>
      </c>
      <c r="AS2509">
        <v>9</v>
      </c>
    </row>
    <row r="2510" spans="1:45" x14ac:dyDescent="0.35">
      <c r="A2510">
        <v>10</v>
      </c>
      <c r="B2510">
        <v>113241</v>
      </c>
      <c r="C2510">
        <v>1792</v>
      </c>
      <c r="D2510">
        <v>2</v>
      </c>
      <c r="E2510">
        <v>8</v>
      </c>
      <c r="F2510">
        <v>35</v>
      </c>
      <c r="H2510" t="s">
        <v>1207</v>
      </c>
      <c r="J2510">
        <v>735</v>
      </c>
      <c r="K2510">
        <v>63</v>
      </c>
      <c r="M2510" s="38">
        <v>5000</v>
      </c>
      <c r="N2510">
        <v>0</v>
      </c>
      <c r="AC2510"/>
      <c r="AF2510">
        <v>10</v>
      </c>
      <c r="AG2510">
        <v>123522</v>
      </c>
      <c r="AH2510">
        <v>1792</v>
      </c>
      <c r="AI2510">
        <v>2</v>
      </c>
      <c r="AJ2510">
        <v>4</v>
      </c>
      <c r="AK2510">
        <v>30</v>
      </c>
      <c r="AM2510" t="s">
        <v>664</v>
      </c>
      <c r="AO2510">
        <v>684</v>
      </c>
      <c r="AP2510">
        <v>43</v>
      </c>
      <c r="AR2510" s="38">
        <v>10000</v>
      </c>
      <c r="AS2510">
        <v>0</v>
      </c>
    </row>
    <row r="2511" spans="1:45" x14ac:dyDescent="0.35">
      <c r="M2511"/>
      <c r="AC2511" s="38"/>
      <c r="AF2511">
        <v>10</v>
      </c>
      <c r="AG2511">
        <v>123522</v>
      </c>
      <c r="AH2511">
        <v>1792</v>
      </c>
      <c r="AI2511">
        <v>2</v>
      </c>
      <c r="AJ2511">
        <v>4</v>
      </c>
      <c r="AK2511">
        <v>30</v>
      </c>
      <c r="AM2511" t="s">
        <v>1216</v>
      </c>
      <c r="AN2511" t="s">
        <v>507</v>
      </c>
      <c r="AO2511">
        <v>685</v>
      </c>
      <c r="AP2511">
        <v>43</v>
      </c>
      <c r="AR2511" s="38">
        <v>8424</v>
      </c>
      <c r="AS2511">
        <v>81</v>
      </c>
    </row>
    <row r="2512" spans="1:45" x14ac:dyDescent="0.35">
      <c r="M2512"/>
      <c r="AC2512"/>
      <c r="AF2512">
        <v>10</v>
      </c>
      <c r="AG2512">
        <v>123522</v>
      </c>
      <c r="AH2512">
        <v>1792</v>
      </c>
      <c r="AI2512">
        <v>2</v>
      </c>
      <c r="AJ2512">
        <v>4</v>
      </c>
      <c r="AK2512">
        <v>30</v>
      </c>
      <c r="AM2512" t="s">
        <v>233</v>
      </c>
      <c r="AN2512" t="s">
        <v>1834</v>
      </c>
      <c r="AO2512">
        <v>687</v>
      </c>
      <c r="AP2512">
        <v>79</v>
      </c>
      <c r="AR2512" s="38">
        <v>42170</v>
      </c>
      <c r="AS2512">
        <v>19</v>
      </c>
    </row>
    <row r="2513" spans="1:45" x14ac:dyDescent="0.35">
      <c r="A2513">
        <v>10</v>
      </c>
      <c r="B2513">
        <v>113241</v>
      </c>
      <c r="C2513">
        <v>1792</v>
      </c>
      <c r="D2513">
        <v>2</v>
      </c>
      <c r="E2513">
        <v>8</v>
      </c>
      <c r="F2513">
        <v>35</v>
      </c>
      <c r="H2513" t="s">
        <v>1217</v>
      </c>
      <c r="I2513" t="s">
        <v>1218</v>
      </c>
      <c r="J2513">
        <v>733</v>
      </c>
      <c r="K2513">
        <v>157</v>
      </c>
      <c r="M2513" s="38">
        <v>5499</v>
      </c>
      <c r="N2513">
        <v>83</v>
      </c>
      <c r="Q2513">
        <v>10</v>
      </c>
      <c r="R2513">
        <v>115750</v>
      </c>
      <c r="S2513">
        <v>1792</v>
      </c>
      <c r="T2513">
        <v>2</v>
      </c>
      <c r="U2513">
        <v>9</v>
      </c>
      <c r="V2513">
        <v>24</v>
      </c>
      <c r="X2513" t="s">
        <v>1219</v>
      </c>
      <c r="Y2513" t="s">
        <v>1218</v>
      </c>
      <c r="Z2513">
        <v>488</v>
      </c>
      <c r="AA2513">
        <v>128</v>
      </c>
      <c r="AC2513" s="38">
        <v>2749</v>
      </c>
      <c r="AD2513">
        <v>94</v>
      </c>
      <c r="AF2513">
        <v>10</v>
      </c>
      <c r="AG2513">
        <v>123522</v>
      </c>
      <c r="AH2513">
        <v>1792</v>
      </c>
      <c r="AI2513">
        <v>2</v>
      </c>
      <c r="AJ2513">
        <v>4</v>
      </c>
      <c r="AK2513">
        <v>30</v>
      </c>
      <c r="AM2513" t="s">
        <v>1220</v>
      </c>
      <c r="AO2513">
        <v>688</v>
      </c>
      <c r="AP2513">
        <v>147</v>
      </c>
      <c r="AR2513" s="38">
        <v>4124</v>
      </c>
      <c r="AS2513">
        <v>90</v>
      </c>
    </row>
    <row r="2514" spans="1:45" x14ac:dyDescent="0.35">
      <c r="A2514">
        <v>9</v>
      </c>
      <c r="B2514">
        <v>113224</v>
      </c>
      <c r="C2514">
        <v>1792</v>
      </c>
      <c r="D2514">
        <v>2</v>
      </c>
      <c r="E2514">
        <v>6</v>
      </c>
      <c r="F2514">
        <v>33</v>
      </c>
      <c r="H2514" t="s">
        <v>1221</v>
      </c>
      <c r="I2514" t="s">
        <v>1222</v>
      </c>
      <c r="J2514">
        <v>689</v>
      </c>
      <c r="K2514">
        <v>150</v>
      </c>
      <c r="M2514" s="38">
        <v>4288</v>
      </c>
      <c r="N2514">
        <v>60</v>
      </c>
      <c r="Q2514">
        <v>9</v>
      </c>
      <c r="R2514">
        <v>115721</v>
      </c>
      <c r="S2514">
        <v>1792</v>
      </c>
      <c r="T2514">
        <v>2</v>
      </c>
      <c r="U2514">
        <v>4</v>
      </c>
      <c r="V2514">
        <v>22</v>
      </c>
      <c r="X2514" t="s">
        <v>1221</v>
      </c>
      <c r="Y2514" t="s">
        <v>1222</v>
      </c>
      <c r="Z2514">
        <v>439</v>
      </c>
      <c r="AA2514">
        <v>123</v>
      </c>
      <c r="AC2514" s="38">
        <v>2144</v>
      </c>
      <c r="AD2514">
        <v>30</v>
      </c>
      <c r="AF2514">
        <v>10</v>
      </c>
      <c r="AG2514">
        <v>123522</v>
      </c>
      <c r="AH2514">
        <v>1792</v>
      </c>
      <c r="AI2514">
        <v>2</v>
      </c>
      <c r="AJ2514">
        <v>6</v>
      </c>
      <c r="AK2514">
        <v>30</v>
      </c>
      <c r="AM2514" t="s">
        <v>1221</v>
      </c>
      <c r="AN2514" t="s">
        <v>1222</v>
      </c>
      <c r="AO2514">
        <v>675</v>
      </c>
      <c r="AP2514">
        <v>148</v>
      </c>
      <c r="AR2514" s="38">
        <v>3216</v>
      </c>
      <c r="AS2514">
        <v>45</v>
      </c>
    </row>
    <row r="2515" spans="1:45" x14ac:dyDescent="0.35">
      <c r="A2515">
        <v>9</v>
      </c>
      <c r="B2515">
        <v>113224</v>
      </c>
      <c r="C2515">
        <v>1792</v>
      </c>
      <c r="D2515">
        <v>2</v>
      </c>
      <c r="E2515">
        <v>7</v>
      </c>
      <c r="F2515">
        <v>34</v>
      </c>
      <c r="H2515" t="s">
        <v>1223</v>
      </c>
      <c r="I2515" t="s">
        <v>844</v>
      </c>
      <c r="J2515">
        <v>706</v>
      </c>
      <c r="K2515">
        <v>152</v>
      </c>
      <c r="M2515" s="38">
        <v>3221</v>
      </c>
      <c r="N2515">
        <v>22</v>
      </c>
      <c r="Q2515">
        <v>9</v>
      </c>
      <c r="R2515">
        <v>115721</v>
      </c>
      <c r="S2515">
        <v>1792</v>
      </c>
      <c r="T2515">
        <v>2</v>
      </c>
      <c r="U2515">
        <v>4</v>
      </c>
      <c r="V2515">
        <v>22</v>
      </c>
      <c r="X2515" t="s">
        <v>53</v>
      </c>
      <c r="Y2515" t="s">
        <v>844</v>
      </c>
      <c r="Z2515">
        <v>446</v>
      </c>
      <c r="AA2515">
        <v>124</v>
      </c>
      <c r="AC2515" s="38">
        <v>1610</v>
      </c>
      <c r="AD2515">
        <v>60</v>
      </c>
      <c r="AF2515">
        <v>10</v>
      </c>
      <c r="AG2515">
        <v>123522</v>
      </c>
      <c r="AH2515">
        <v>1792</v>
      </c>
      <c r="AI2515">
        <v>2</v>
      </c>
      <c r="AJ2515">
        <v>7</v>
      </c>
      <c r="AK2515">
        <v>31</v>
      </c>
      <c r="AM2515" t="s">
        <v>1224</v>
      </c>
      <c r="AN2515" t="s">
        <v>844</v>
      </c>
      <c r="AO2515">
        <v>693</v>
      </c>
      <c r="AP2515">
        <v>148</v>
      </c>
      <c r="AR2515" s="38">
        <v>2415</v>
      </c>
      <c r="AS2515">
        <v>90</v>
      </c>
    </row>
    <row r="2516" spans="1:45" x14ac:dyDescent="0.35">
      <c r="A2516">
        <v>10</v>
      </c>
      <c r="B2516">
        <v>113241</v>
      </c>
      <c r="C2516">
        <v>1792</v>
      </c>
      <c r="D2516">
        <v>2</v>
      </c>
      <c r="E2516">
        <v>8</v>
      </c>
      <c r="F2516">
        <v>35</v>
      </c>
      <c r="H2516" t="s">
        <v>185</v>
      </c>
      <c r="I2516" t="s">
        <v>288</v>
      </c>
      <c r="J2516">
        <v>724</v>
      </c>
      <c r="K2516">
        <v>73</v>
      </c>
      <c r="M2516" s="38">
        <v>11484</v>
      </c>
      <c r="N2516">
        <v>99</v>
      </c>
      <c r="AC2516"/>
      <c r="AF2516">
        <v>10</v>
      </c>
      <c r="AG2516">
        <v>123522</v>
      </c>
      <c r="AH2516">
        <v>1792</v>
      </c>
      <c r="AI2516">
        <v>2</v>
      </c>
      <c r="AJ2516">
        <v>8</v>
      </c>
      <c r="AK2516">
        <v>32</v>
      </c>
      <c r="AM2516" t="s">
        <v>185</v>
      </c>
      <c r="AN2516" t="s">
        <v>288</v>
      </c>
      <c r="AO2516">
        <v>709</v>
      </c>
      <c r="AP2516">
        <v>87</v>
      </c>
      <c r="AR2516" s="38">
        <v>7053</v>
      </c>
      <c r="AS2516">
        <v>74</v>
      </c>
    </row>
    <row r="2517" spans="1:45" x14ac:dyDescent="0.35">
      <c r="A2517">
        <v>9</v>
      </c>
      <c r="B2517">
        <v>113224</v>
      </c>
      <c r="C2517">
        <v>1792</v>
      </c>
      <c r="D2517">
        <v>2</v>
      </c>
      <c r="E2517">
        <v>8</v>
      </c>
      <c r="F2517">
        <v>34</v>
      </c>
      <c r="H2517" t="s">
        <v>30</v>
      </c>
      <c r="I2517" t="s">
        <v>170</v>
      </c>
      <c r="J2517">
        <v>720</v>
      </c>
      <c r="K2517">
        <v>154</v>
      </c>
      <c r="M2517">
        <v>273</v>
      </c>
      <c r="N2517">
        <v>62</v>
      </c>
      <c r="O2517" s="39"/>
      <c r="Q2517">
        <v>9</v>
      </c>
      <c r="R2517">
        <v>115721</v>
      </c>
      <c r="S2517">
        <v>1792</v>
      </c>
      <c r="T2517">
        <v>2</v>
      </c>
      <c r="U2517">
        <v>4</v>
      </c>
      <c r="V2517">
        <v>23</v>
      </c>
      <c r="X2517" t="s">
        <v>30</v>
      </c>
      <c r="Y2517" t="s">
        <v>243</v>
      </c>
      <c r="Z2517">
        <v>470</v>
      </c>
      <c r="AA2517">
        <v>126</v>
      </c>
      <c r="AC2517">
        <v>136</v>
      </c>
      <c r="AD2517">
        <v>81</v>
      </c>
      <c r="AF2517">
        <v>10</v>
      </c>
      <c r="AG2517">
        <v>123522</v>
      </c>
      <c r="AH2517">
        <v>1792</v>
      </c>
      <c r="AI2517">
        <v>2</v>
      </c>
      <c r="AJ2517">
        <v>8</v>
      </c>
      <c r="AK2517">
        <v>32</v>
      </c>
      <c r="AM2517" t="s">
        <v>30</v>
      </c>
      <c r="AN2517" t="s">
        <v>243</v>
      </c>
      <c r="AO2517">
        <v>710</v>
      </c>
      <c r="AP2517">
        <v>149</v>
      </c>
      <c r="AR2517">
        <v>205</v>
      </c>
      <c r="AS2517">
        <v>21</v>
      </c>
    </row>
    <row r="2518" spans="1:45" x14ac:dyDescent="0.35">
      <c r="A2518">
        <v>10</v>
      </c>
      <c r="B2518">
        <v>113241</v>
      </c>
      <c r="C2518">
        <v>1792</v>
      </c>
      <c r="D2518">
        <v>2</v>
      </c>
      <c r="E2518">
        <v>8</v>
      </c>
      <c r="F2518">
        <v>35</v>
      </c>
      <c r="H2518" t="s">
        <v>51</v>
      </c>
      <c r="I2518" t="s">
        <v>52</v>
      </c>
      <c r="J2518">
        <v>730</v>
      </c>
      <c r="K2518">
        <v>92</v>
      </c>
      <c r="M2518">
        <v>315</v>
      </c>
      <c r="N2518">
        <v>20</v>
      </c>
      <c r="O2518" s="39"/>
      <c r="Q2518">
        <v>9</v>
      </c>
      <c r="R2518">
        <v>115715</v>
      </c>
      <c r="S2518">
        <v>1792</v>
      </c>
      <c r="T2518">
        <v>1</v>
      </c>
      <c r="U2518">
        <v>30</v>
      </c>
      <c r="V2518">
        <v>17</v>
      </c>
      <c r="X2518" t="s">
        <v>51</v>
      </c>
      <c r="Y2518" t="s">
        <v>52</v>
      </c>
      <c r="Z2518">
        <v>358</v>
      </c>
      <c r="AA2518">
        <v>86</v>
      </c>
      <c r="AC2518">
        <v>157</v>
      </c>
      <c r="AD2518">
        <v>59</v>
      </c>
      <c r="AF2518">
        <v>8</v>
      </c>
      <c r="AG2518">
        <v>123451</v>
      </c>
      <c r="AH2518">
        <v>1792</v>
      </c>
      <c r="AI2518">
        <v>1</v>
      </c>
      <c r="AJ2518">
        <v>27</v>
      </c>
      <c r="AK2518">
        <v>23</v>
      </c>
      <c r="AM2518" t="s">
        <v>51</v>
      </c>
      <c r="AN2518" t="s">
        <v>52</v>
      </c>
      <c r="AO2518">
        <v>553</v>
      </c>
      <c r="AP2518">
        <v>83</v>
      </c>
      <c r="AR2518">
        <v>236</v>
      </c>
      <c r="AS2518">
        <v>39</v>
      </c>
    </row>
    <row r="2519" spans="1:45" x14ac:dyDescent="0.35">
      <c r="A2519">
        <v>10</v>
      </c>
      <c r="B2519">
        <v>113241</v>
      </c>
      <c r="C2519">
        <v>1792</v>
      </c>
      <c r="D2519">
        <v>2</v>
      </c>
      <c r="E2519">
        <v>9</v>
      </c>
      <c r="F2519">
        <v>36</v>
      </c>
      <c r="H2519" t="s">
        <v>27</v>
      </c>
      <c r="I2519" t="s">
        <v>678</v>
      </c>
      <c r="J2519">
        <v>749</v>
      </c>
      <c r="K2519">
        <v>158</v>
      </c>
      <c r="M2519">
        <v>632</v>
      </c>
      <c r="N2519">
        <v>78</v>
      </c>
      <c r="Q2519">
        <v>9</v>
      </c>
      <c r="R2519">
        <v>115721</v>
      </c>
      <c r="S2519">
        <v>1792</v>
      </c>
      <c r="T2519">
        <v>2</v>
      </c>
      <c r="U2519">
        <v>4</v>
      </c>
      <c r="V2519">
        <v>24</v>
      </c>
      <c r="X2519" t="s">
        <v>27</v>
      </c>
      <c r="Y2519" t="s">
        <v>678</v>
      </c>
      <c r="Z2519">
        <v>477</v>
      </c>
      <c r="AA2519">
        <v>126</v>
      </c>
      <c r="AC2519">
        <v>316</v>
      </c>
      <c r="AD2519">
        <v>39</v>
      </c>
      <c r="AF2519">
        <v>10</v>
      </c>
      <c r="AG2519">
        <v>123527</v>
      </c>
      <c r="AH2519">
        <v>1792</v>
      </c>
      <c r="AI2519">
        <v>2</v>
      </c>
      <c r="AJ2519">
        <v>9</v>
      </c>
      <c r="AK2519">
        <v>32</v>
      </c>
      <c r="AM2519" t="s">
        <v>27</v>
      </c>
      <c r="AN2519" t="s">
        <v>678</v>
      </c>
      <c r="AO2519">
        <v>713</v>
      </c>
      <c r="AP2519">
        <v>150</v>
      </c>
      <c r="AR2519">
        <v>474</v>
      </c>
      <c r="AS2519">
        <v>58</v>
      </c>
    </row>
    <row r="2520" spans="1:45" x14ac:dyDescent="0.35">
      <c r="M2520"/>
      <c r="AC2520"/>
      <c r="AF2520">
        <v>10</v>
      </c>
      <c r="AG2520">
        <v>123527</v>
      </c>
      <c r="AH2520">
        <v>1792</v>
      </c>
      <c r="AI2520">
        <v>2</v>
      </c>
      <c r="AJ2520">
        <v>9</v>
      </c>
      <c r="AK2520">
        <v>32</v>
      </c>
      <c r="AM2520" t="s">
        <v>233</v>
      </c>
      <c r="AN2520" t="s">
        <v>1834</v>
      </c>
      <c r="AO2520">
        <v>714</v>
      </c>
      <c r="AP2520">
        <v>79</v>
      </c>
      <c r="AR2520" s="38">
        <v>3003</v>
      </c>
      <c r="AS2520">
        <v>25</v>
      </c>
    </row>
    <row r="2521" spans="1:45" x14ac:dyDescent="0.35">
      <c r="A2521">
        <v>9</v>
      </c>
      <c r="B2521">
        <v>113224</v>
      </c>
      <c r="C2521">
        <v>1792</v>
      </c>
      <c r="D2521">
        <v>2</v>
      </c>
      <c r="E2521">
        <v>7</v>
      </c>
      <c r="F2521">
        <v>34</v>
      </c>
      <c r="H2521" t="s">
        <v>1109</v>
      </c>
      <c r="J2521">
        <v>719</v>
      </c>
      <c r="K2521">
        <v>93</v>
      </c>
      <c r="M2521" s="38">
        <v>12616</v>
      </c>
      <c r="N2521">
        <v>88</v>
      </c>
      <c r="Q2521">
        <v>9</v>
      </c>
      <c r="R2521">
        <v>115721</v>
      </c>
      <c r="S2521">
        <v>1792</v>
      </c>
      <c r="T2521">
        <v>2</v>
      </c>
      <c r="U2521">
        <v>4</v>
      </c>
      <c r="V2521">
        <v>23</v>
      </c>
      <c r="X2521" t="s">
        <v>1225</v>
      </c>
      <c r="Z2521">
        <v>461</v>
      </c>
      <c r="AA2521">
        <v>125</v>
      </c>
      <c r="AC2521" s="38">
        <v>14737</v>
      </c>
      <c r="AD2521">
        <v>1</v>
      </c>
      <c r="AF2521">
        <v>10</v>
      </c>
      <c r="AG2521">
        <v>123527</v>
      </c>
      <c r="AH2521">
        <v>1792</v>
      </c>
      <c r="AI2521">
        <v>2</v>
      </c>
      <c r="AJ2521">
        <v>9</v>
      </c>
      <c r="AK2521">
        <v>32</v>
      </c>
      <c r="AM2521" t="s">
        <v>1109</v>
      </c>
      <c r="AO2521">
        <v>715</v>
      </c>
      <c r="AP2521">
        <v>85</v>
      </c>
      <c r="AR2521" s="38">
        <v>11776</v>
      </c>
      <c r="AS2521">
        <v>57</v>
      </c>
    </row>
    <row r="2522" spans="1:45" x14ac:dyDescent="0.35">
      <c r="A2522">
        <v>10</v>
      </c>
      <c r="B2522">
        <v>113241</v>
      </c>
      <c r="C2522">
        <v>1792</v>
      </c>
      <c r="D2522">
        <v>2</v>
      </c>
      <c r="E2522">
        <v>8</v>
      </c>
      <c r="F2522">
        <v>35</v>
      </c>
      <c r="H2522" t="s">
        <v>506</v>
      </c>
      <c r="I2522" t="s">
        <v>507</v>
      </c>
      <c r="J2522">
        <v>729</v>
      </c>
      <c r="K2522">
        <v>59</v>
      </c>
      <c r="M2522" s="38">
        <v>13022</v>
      </c>
      <c r="N2522">
        <v>67</v>
      </c>
      <c r="AC2522"/>
      <c r="AF2522">
        <v>10</v>
      </c>
      <c r="AG2522">
        <v>123527</v>
      </c>
      <c r="AH2522">
        <v>1792</v>
      </c>
      <c r="AI2522">
        <v>2</v>
      </c>
      <c r="AJ2522">
        <v>9</v>
      </c>
      <c r="AK2522">
        <v>32</v>
      </c>
      <c r="AM2522" t="s">
        <v>1216</v>
      </c>
      <c r="AN2522" t="s">
        <v>507</v>
      </c>
      <c r="AO2522">
        <v>717</v>
      </c>
      <c r="AP2522">
        <v>43</v>
      </c>
      <c r="AR2522" s="38">
        <v>1342</v>
      </c>
      <c r="AS2522">
        <v>17</v>
      </c>
    </row>
    <row r="2523" spans="1:45" x14ac:dyDescent="0.35">
      <c r="A2523">
        <v>10</v>
      </c>
      <c r="B2523">
        <v>113245</v>
      </c>
      <c r="C2523">
        <v>1792</v>
      </c>
      <c r="D2523">
        <v>2</v>
      </c>
      <c r="E2523">
        <v>9</v>
      </c>
      <c r="F2523">
        <v>36</v>
      </c>
      <c r="H2523" t="s">
        <v>27</v>
      </c>
      <c r="I2523" t="s">
        <v>1226</v>
      </c>
      <c r="J2523">
        <v>752</v>
      </c>
      <c r="K2523">
        <v>159</v>
      </c>
      <c r="M2523">
        <v>257</v>
      </c>
      <c r="N2523">
        <v>64</v>
      </c>
      <c r="Q2523">
        <v>9</v>
      </c>
      <c r="R2523">
        <v>115721</v>
      </c>
      <c r="S2523">
        <v>1792</v>
      </c>
      <c r="T2523">
        <v>2</v>
      </c>
      <c r="U2523">
        <v>4</v>
      </c>
      <c r="V2523">
        <v>24</v>
      </c>
      <c r="X2523" t="s">
        <v>27</v>
      </c>
      <c r="Y2523" t="s">
        <v>1227</v>
      </c>
      <c r="Z2523">
        <v>478</v>
      </c>
      <c r="AA2523">
        <v>127</v>
      </c>
      <c r="AC2523">
        <v>128</v>
      </c>
      <c r="AD2523">
        <v>84</v>
      </c>
      <c r="AF2523">
        <v>10</v>
      </c>
      <c r="AG2523">
        <v>123527</v>
      </c>
      <c r="AH2523">
        <v>1792</v>
      </c>
      <c r="AI2523">
        <v>2</v>
      </c>
      <c r="AJ2523">
        <v>9</v>
      </c>
      <c r="AK2523">
        <v>32</v>
      </c>
      <c r="AM2523" t="s">
        <v>27</v>
      </c>
      <c r="AN2523" t="s">
        <v>1227</v>
      </c>
      <c r="AO2523">
        <v>719</v>
      </c>
      <c r="AP2523">
        <v>151</v>
      </c>
      <c r="AR2523">
        <v>193</v>
      </c>
      <c r="AS2523">
        <v>24</v>
      </c>
    </row>
    <row r="2524" spans="1:45" x14ac:dyDescent="0.35">
      <c r="A2524">
        <v>10</v>
      </c>
      <c r="B2524">
        <v>113241</v>
      </c>
      <c r="C2524">
        <v>1792</v>
      </c>
      <c r="D2524">
        <v>2</v>
      </c>
      <c r="E2524">
        <v>8</v>
      </c>
      <c r="F2524">
        <v>35</v>
      </c>
      <c r="H2524" t="s">
        <v>1228</v>
      </c>
      <c r="I2524" t="s">
        <v>1229</v>
      </c>
      <c r="J2524">
        <v>736</v>
      </c>
      <c r="K2524">
        <v>155</v>
      </c>
      <c r="M2524" s="38">
        <v>5920</v>
      </c>
      <c r="N2524">
        <v>12</v>
      </c>
      <c r="Q2524">
        <v>10</v>
      </c>
      <c r="R2524">
        <v>115750</v>
      </c>
      <c r="S2524">
        <v>1792</v>
      </c>
      <c r="T2524">
        <v>2</v>
      </c>
      <c r="U2524">
        <v>9</v>
      </c>
      <c r="V2524">
        <v>24</v>
      </c>
      <c r="X2524" t="s">
        <v>1228</v>
      </c>
      <c r="Y2524" t="s">
        <v>1229</v>
      </c>
      <c r="Z2524">
        <v>486</v>
      </c>
      <c r="AA2524">
        <v>127</v>
      </c>
      <c r="AC2524" s="38">
        <v>2963</v>
      </c>
      <c r="AD2524">
        <v>56</v>
      </c>
      <c r="AF2524">
        <v>10</v>
      </c>
      <c r="AG2524">
        <v>123527</v>
      </c>
      <c r="AH2524">
        <v>1792</v>
      </c>
      <c r="AI2524">
        <v>2</v>
      </c>
      <c r="AJ2524">
        <v>9</v>
      </c>
      <c r="AK2524">
        <v>33</v>
      </c>
      <c r="AM2524" t="s">
        <v>1839</v>
      </c>
      <c r="AO2524">
        <v>722</v>
      </c>
      <c r="AP2524">
        <v>151</v>
      </c>
      <c r="AR2524" s="38">
        <v>4445</v>
      </c>
      <c r="AS2524">
        <v>35</v>
      </c>
    </row>
    <row r="2525" spans="1:45" x14ac:dyDescent="0.35">
      <c r="A2525">
        <v>10</v>
      </c>
      <c r="B2525">
        <v>113241</v>
      </c>
      <c r="C2525">
        <v>1792</v>
      </c>
      <c r="D2525">
        <v>2</v>
      </c>
      <c r="E2525">
        <v>8</v>
      </c>
      <c r="F2525">
        <v>35</v>
      </c>
      <c r="H2525" t="s">
        <v>148</v>
      </c>
      <c r="I2525" t="s">
        <v>149</v>
      </c>
      <c r="J2525">
        <v>726</v>
      </c>
      <c r="K2525">
        <v>33</v>
      </c>
      <c r="M2525" s="38">
        <v>1833</v>
      </c>
      <c r="N2525">
        <v>12</v>
      </c>
      <c r="Q2525">
        <v>9</v>
      </c>
      <c r="R2525">
        <v>115715</v>
      </c>
      <c r="S2525">
        <v>1792</v>
      </c>
      <c r="T2525">
        <v>2</v>
      </c>
      <c r="U2525">
        <v>3</v>
      </c>
      <c r="V2525">
        <v>20</v>
      </c>
      <c r="X2525" t="s">
        <v>1230</v>
      </c>
      <c r="Y2525" t="s">
        <v>149</v>
      </c>
      <c r="Z2525">
        <v>417</v>
      </c>
      <c r="AA2525">
        <v>31</v>
      </c>
      <c r="AC2525">
        <v>916</v>
      </c>
      <c r="AD2525">
        <v>56</v>
      </c>
      <c r="AR2525"/>
    </row>
    <row r="2526" spans="1:45" x14ac:dyDescent="0.35">
      <c r="A2526">
        <v>10</v>
      </c>
      <c r="B2526">
        <v>113245</v>
      </c>
      <c r="C2526">
        <v>1792</v>
      </c>
      <c r="D2526">
        <v>2</v>
      </c>
      <c r="E2526">
        <v>9</v>
      </c>
      <c r="F2526">
        <v>36</v>
      </c>
      <c r="H2526" t="s">
        <v>24</v>
      </c>
      <c r="I2526" t="s">
        <v>1231</v>
      </c>
      <c r="J2526">
        <v>751</v>
      </c>
      <c r="K2526">
        <v>80</v>
      </c>
      <c r="M2526" s="38">
        <v>5971</v>
      </c>
      <c r="N2526">
        <v>20</v>
      </c>
      <c r="Q2526">
        <v>9</v>
      </c>
      <c r="R2526">
        <v>115721</v>
      </c>
      <c r="S2526">
        <v>1792</v>
      </c>
      <c r="T2526">
        <v>2</v>
      </c>
      <c r="U2526">
        <v>4</v>
      </c>
      <c r="V2526">
        <v>24</v>
      </c>
      <c r="X2526" t="s">
        <v>24</v>
      </c>
      <c r="Y2526" t="s">
        <v>1231</v>
      </c>
      <c r="Z2526">
        <v>482</v>
      </c>
      <c r="AA2526">
        <v>125</v>
      </c>
      <c r="AC2526" s="38">
        <v>2985</v>
      </c>
      <c r="AD2526">
        <v>61</v>
      </c>
      <c r="AF2526">
        <v>10</v>
      </c>
      <c r="AG2526">
        <v>123527</v>
      </c>
      <c r="AH2526">
        <v>1792</v>
      </c>
      <c r="AI2526">
        <v>2</v>
      </c>
      <c r="AJ2526">
        <v>10</v>
      </c>
      <c r="AK2526">
        <v>33</v>
      </c>
      <c r="AM2526" t="s">
        <v>1232</v>
      </c>
      <c r="AN2526" t="s">
        <v>521</v>
      </c>
      <c r="AO2526">
        <v>725</v>
      </c>
      <c r="AP2526">
        <v>152</v>
      </c>
      <c r="AR2526" s="38">
        <v>4478</v>
      </c>
      <c r="AS2526">
        <v>43</v>
      </c>
    </row>
    <row r="2527" spans="1:45" x14ac:dyDescent="0.35">
      <c r="A2527">
        <v>10</v>
      </c>
      <c r="B2527">
        <v>113245</v>
      </c>
      <c r="C2527">
        <v>1792</v>
      </c>
      <c r="D2527">
        <v>2</v>
      </c>
      <c r="E2527">
        <v>9</v>
      </c>
      <c r="F2527">
        <v>36</v>
      </c>
      <c r="H2527" t="s">
        <v>240</v>
      </c>
      <c r="I2527" t="s">
        <v>382</v>
      </c>
      <c r="J2527">
        <v>750</v>
      </c>
      <c r="K2527">
        <v>108</v>
      </c>
      <c r="M2527">
        <v>767</v>
      </c>
      <c r="N2527">
        <v>50</v>
      </c>
      <c r="Q2527">
        <v>10</v>
      </c>
      <c r="R2527">
        <v>115750</v>
      </c>
      <c r="S2527">
        <v>1792</v>
      </c>
      <c r="T2527">
        <v>2</v>
      </c>
      <c r="U2527">
        <v>9</v>
      </c>
      <c r="V2527">
        <v>24</v>
      </c>
      <c r="X2527" t="s">
        <v>240</v>
      </c>
      <c r="Y2527" t="s">
        <v>382</v>
      </c>
      <c r="Z2527">
        <v>487</v>
      </c>
      <c r="AA2527">
        <v>77</v>
      </c>
      <c r="AC2527">
        <v>383</v>
      </c>
      <c r="AD2527">
        <v>70</v>
      </c>
      <c r="AF2527">
        <v>10</v>
      </c>
      <c r="AG2527">
        <v>123527</v>
      </c>
      <c r="AH2527">
        <v>1792</v>
      </c>
      <c r="AI2527">
        <v>2</v>
      </c>
      <c r="AJ2527">
        <v>10</v>
      </c>
      <c r="AK2527">
        <v>33</v>
      </c>
      <c r="AM2527" t="s">
        <v>240</v>
      </c>
      <c r="AN2527" t="s">
        <v>382</v>
      </c>
      <c r="AO2527">
        <v>726</v>
      </c>
      <c r="AP2527">
        <v>92</v>
      </c>
      <c r="AR2527">
        <v>575</v>
      </c>
      <c r="AS2527">
        <v>60</v>
      </c>
    </row>
    <row r="2528" spans="1:45" x14ac:dyDescent="0.35">
      <c r="M2528"/>
      <c r="Q2528">
        <v>10</v>
      </c>
      <c r="R2528">
        <v>115750</v>
      </c>
      <c r="S2528">
        <v>1792</v>
      </c>
      <c r="T2528">
        <v>2</v>
      </c>
      <c r="U2528">
        <v>10</v>
      </c>
      <c r="V2528">
        <v>24</v>
      </c>
      <c r="W2528" t="s">
        <v>23</v>
      </c>
      <c r="X2528" t="s">
        <v>57</v>
      </c>
      <c r="Y2528" t="s">
        <v>703</v>
      </c>
      <c r="Z2528">
        <v>493</v>
      </c>
      <c r="AA2528">
        <v>129</v>
      </c>
      <c r="AC2528">
        <v>97</v>
      </c>
      <c r="AD2528">
        <v>55</v>
      </c>
      <c r="AF2528">
        <v>10</v>
      </c>
      <c r="AG2528">
        <v>123527</v>
      </c>
      <c r="AH2528">
        <v>1792</v>
      </c>
      <c r="AI2528">
        <v>2</v>
      </c>
      <c r="AJ2528">
        <v>10</v>
      </c>
      <c r="AK2528">
        <v>33</v>
      </c>
      <c r="AL2528" t="s">
        <v>23</v>
      </c>
      <c r="AM2528" t="s">
        <v>24</v>
      </c>
      <c r="AN2528" t="s">
        <v>703</v>
      </c>
      <c r="AO2528">
        <v>727</v>
      </c>
      <c r="AP2528">
        <v>152</v>
      </c>
      <c r="AR2528">
        <v>146</v>
      </c>
      <c r="AS2528">
        <v>33</v>
      </c>
    </row>
    <row r="2529" spans="1:45" x14ac:dyDescent="0.35">
      <c r="M2529"/>
      <c r="Q2529">
        <v>9</v>
      </c>
      <c r="R2529">
        <v>115715</v>
      </c>
      <c r="S2529">
        <v>1792</v>
      </c>
      <c r="T2529">
        <v>1</v>
      </c>
      <c r="U2529">
        <v>31</v>
      </c>
      <c r="V2529">
        <v>19</v>
      </c>
      <c r="X2529" t="s">
        <v>233</v>
      </c>
      <c r="Y2529" t="s">
        <v>219</v>
      </c>
      <c r="Z2529">
        <v>385</v>
      </c>
      <c r="AA2529">
        <v>66</v>
      </c>
      <c r="AC2529" s="38">
        <v>5602</v>
      </c>
      <c r="AD2529">
        <v>57</v>
      </c>
      <c r="AR2529"/>
    </row>
    <row r="2530" spans="1:45" x14ac:dyDescent="0.35">
      <c r="A2530">
        <v>10</v>
      </c>
      <c r="B2530">
        <v>113241</v>
      </c>
      <c r="C2530">
        <v>1792</v>
      </c>
      <c r="D2530">
        <v>2</v>
      </c>
      <c r="E2530">
        <v>8</v>
      </c>
      <c r="F2530">
        <v>35</v>
      </c>
      <c r="H2530" t="s">
        <v>43</v>
      </c>
      <c r="I2530" t="s">
        <v>568</v>
      </c>
      <c r="J2530">
        <v>727</v>
      </c>
      <c r="K2530">
        <v>139</v>
      </c>
      <c r="M2530" s="38">
        <v>8500</v>
      </c>
      <c r="N2530">
        <v>0</v>
      </c>
      <c r="AC2530"/>
      <c r="AR2530"/>
    </row>
    <row r="2531" spans="1:45" x14ac:dyDescent="0.35">
      <c r="M2531"/>
      <c r="Q2531">
        <v>10</v>
      </c>
      <c r="R2531">
        <v>115750</v>
      </c>
      <c r="S2531">
        <v>1792</v>
      </c>
      <c r="T2531">
        <v>2</v>
      </c>
      <c r="U2531">
        <v>9</v>
      </c>
      <c r="V2531">
        <v>24</v>
      </c>
      <c r="X2531" t="s">
        <v>27</v>
      </c>
      <c r="Y2531" t="s">
        <v>172</v>
      </c>
      <c r="Z2531">
        <v>484</v>
      </c>
      <c r="AA2531">
        <v>71</v>
      </c>
      <c r="AC2531" s="38">
        <v>1064</v>
      </c>
      <c r="AD2531">
        <v>26</v>
      </c>
      <c r="AR2531"/>
    </row>
    <row r="2532" spans="1:45" x14ac:dyDescent="0.35">
      <c r="A2532">
        <v>10</v>
      </c>
      <c r="B2532">
        <v>113241</v>
      </c>
      <c r="C2532">
        <v>1792</v>
      </c>
      <c r="D2532">
        <v>2</v>
      </c>
      <c r="E2532">
        <v>9</v>
      </c>
      <c r="F2532">
        <v>36</v>
      </c>
      <c r="H2532" t="s">
        <v>1233</v>
      </c>
      <c r="I2532" t="s">
        <v>632</v>
      </c>
      <c r="J2532">
        <v>747</v>
      </c>
      <c r="K2532">
        <v>158</v>
      </c>
      <c r="M2532">
        <v>158</v>
      </c>
      <c r="N2532">
        <v>13</v>
      </c>
      <c r="Q2532">
        <v>186</v>
      </c>
      <c r="R2532">
        <v>122342</v>
      </c>
      <c r="S2532">
        <v>1792</v>
      </c>
      <c r="T2532">
        <v>5</v>
      </c>
      <c r="U2532">
        <v>2</v>
      </c>
      <c r="V2532">
        <v>63</v>
      </c>
      <c r="X2532" t="s">
        <v>1234</v>
      </c>
      <c r="Y2532" t="s">
        <v>632</v>
      </c>
      <c r="Z2532">
        <v>1102</v>
      </c>
      <c r="AA2532">
        <v>88</v>
      </c>
      <c r="AC2532">
        <v>79</v>
      </c>
      <c r="AD2532">
        <v>6</v>
      </c>
      <c r="AF2532">
        <v>175</v>
      </c>
      <c r="AG2532">
        <v>123816</v>
      </c>
      <c r="AH2532">
        <v>1792</v>
      </c>
      <c r="AI2532">
        <v>5</v>
      </c>
      <c r="AJ2532">
        <v>4</v>
      </c>
      <c r="AK2532">
        <v>79</v>
      </c>
      <c r="AM2532" t="s">
        <v>1831</v>
      </c>
      <c r="AN2532" t="s">
        <v>632</v>
      </c>
      <c r="AO2532">
        <v>1600</v>
      </c>
      <c r="AP2532">
        <v>157</v>
      </c>
      <c r="AR2532">
        <v>118</v>
      </c>
      <c r="AS2532">
        <v>59</v>
      </c>
    </row>
    <row r="2533" spans="1:45" x14ac:dyDescent="0.35">
      <c r="A2533">
        <v>10</v>
      </c>
      <c r="B2533">
        <v>113241</v>
      </c>
      <c r="C2533">
        <v>1792</v>
      </c>
      <c r="D2533">
        <v>2</v>
      </c>
      <c r="E2533">
        <v>9</v>
      </c>
      <c r="F2533">
        <v>36</v>
      </c>
      <c r="H2533" t="s">
        <v>33</v>
      </c>
      <c r="I2533" t="s">
        <v>1235</v>
      </c>
      <c r="J2533">
        <v>748</v>
      </c>
      <c r="K2533">
        <v>158</v>
      </c>
      <c r="M2533">
        <v>926</v>
      </c>
      <c r="N2533">
        <v>30</v>
      </c>
      <c r="Q2533">
        <v>10</v>
      </c>
      <c r="R2533">
        <v>115750</v>
      </c>
      <c r="S2533">
        <v>1792</v>
      </c>
      <c r="T2533">
        <v>2</v>
      </c>
      <c r="U2533">
        <v>10</v>
      </c>
      <c r="V2533">
        <v>24</v>
      </c>
      <c r="X2533" t="s">
        <v>33</v>
      </c>
      <c r="Y2533" t="s">
        <v>1235</v>
      </c>
      <c r="Z2533">
        <v>494</v>
      </c>
      <c r="AA2533">
        <v>129</v>
      </c>
      <c r="AC2533">
        <v>463</v>
      </c>
      <c r="AD2533">
        <v>14</v>
      </c>
      <c r="AF2533">
        <v>10</v>
      </c>
      <c r="AG2533">
        <v>123527</v>
      </c>
      <c r="AH2533">
        <v>1792</v>
      </c>
      <c r="AI2533">
        <v>2</v>
      </c>
      <c r="AJ2533">
        <v>10</v>
      </c>
      <c r="AK2533">
        <v>33</v>
      </c>
      <c r="AM2533" t="s">
        <v>33</v>
      </c>
      <c r="AN2533" t="s">
        <v>1235</v>
      </c>
      <c r="AO2533">
        <v>728</v>
      </c>
      <c r="AP2533">
        <v>153</v>
      </c>
      <c r="AR2533">
        <v>694</v>
      </c>
      <c r="AS2533">
        <v>71</v>
      </c>
    </row>
    <row r="2534" spans="1:45" x14ac:dyDescent="0.35">
      <c r="M2534"/>
      <c r="AC2534"/>
      <c r="AF2534">
        <v>10</v>
      </c>
      <c r="AG2534">
        <v>123527</v>
      </c>
      <c r="AH2534">
        <v>1792</v>
      </c>
      <c r="AI2534">
        <v>2</v>
      </c>
      <c r="AJ2534">
        <v>10</v>
      </c>
      <c r="AK2534">
        <v>33</v>
      </c>
      <c r="AM2534" t="s">
        <v>37</v>
      </c>
      <c r="AN2534" t="s">
        <v>44</v>
      </c>
      <c r="AO2534">
        <v>729</v>
      </c>
      <c r="AP2534">
        <v>153</v>
      </c>
      <c r="AR2534" s="38">
        <v>3063</v>
      </c>
      <c r="AS2534">
        <v>11</v>
      </c>
    </row>
    <row r="2535" spans="1:45" x14ac:dyDescent="0.35">
      <c r="A2535">
        <v>10</v>
      </c>
      <c r="B2535">
        <v>113245</v>
      </c>
      <c r="C2535">
        <v>1792</v>
      </c>
      <c r="D2535">
        <v>2</v>
      </c>
      <c r="E2535">
        <v>15</v>
      </c>
      <c r="F2535">
        <v>40</v>
      </c>
      <c r="G2535" t="s">
        <v>23</v>
      </c>
      <c r="H2535" t="s">
        <v>27</v>
      </c>
      <c r="I2535" t="s">
        <v>381</v>
      </c>
      <c r="J2535">
        <v>841</v>
      </c>
      <c r="K2535">
        <v>138</v>
      </c>
      <c r="M2535">
        <v>499</v>
      </c>
      <c r="N2535">
        <v>68</v>
      </c>
      <c r="Q2535">
        <v>10</v>
      </c>
      <c r="R2535">
        <v>115750</v>
      </c>
      <c r="S2535">
        <v>1792</v>
      </c>
      <c r="T2535">
        <v>2</v>
      </c>
      <c r="U2535">
        <v>10</v>
      </c>
      <c r="V2535">
        <v>24</v>
      </c>
      <c r="W2535" t="s">
        <v>23</v>
      </c>
      <c r="X2535" t="s">
        <v>27</v>
      </c>
      <c r="Y2535" t="s">
        <v>381</v>
      </c>
      <c r="Z2535">
        <v>490</v>
      </c>
      <c r="AA2535">
        <v>100</v>
      </c>
      <c r="AC2535">
        <v>249</v>
      </c>
      <c r="AD2535">
        <v>83</v>
      </c>
      <c r="AF2535">
        <v>10</v>
      </c>
      <c r="AG2535">
        <v>123527</v>
      </c>
      <c r="AH2535">
        <v>1792</v>
      </c>
      <c r="AI2535">
        <v>2</v>
      </c>
      <c r="AJ2535">
        <v>10</v>
      </c>
      <c r="AK2535">
        <v>33</v>
      </c>
      <c r="AL2535" t="s">
        <v>23</v>
      </c>
      <c r="AM2535" t="s">
        <v>27</v>
      </c>
      <c r="AN2535" t="s">
        <v>381</v>
      </c>
      <c r="AO2535">
        <v>730</v>
      </c>
      <c r="AP2535">
        <v>121</v>
      </c>
      <c r="AR2535">
        <v>374</v>
      </c>
      <c r="AS2535">
        <v>74</v>
      </c>
    </row>
    <row r="2536" spans="1:45" x14ac:dyDescent="0.35">
      <c r="A2536">
        <v>10</v>
      </c>
      <c r="B2536">
        <v>113245</v>
      </c>
      <c r="C2536">
        <v>1792</v>
      </c>
      <c r="D2536">
        <v>2</v>
      </c>
      <c r="E2536">
        <v>10</v>
      </c>
      <c r="F2536">
        <v>37</v>
      </c>
      <c r="H2536" t="s">
        <v>1825</v>
      </c>
      <c r="I2536" t="s">
        <v>200</v>
      </c>
      <c r="J2536">
        <v>788</v>
      </c>
      <c r="K2536">
        <v>160</v>
      </c>
      <c r="M2536" s="38">
        <v>2865</v>
      </c>
      <c r="N2536">
        <v>12</v>
      </c>
      <c r="Q2536">
        <v>10</v>
      </c>
      <c r="R2536">
        <v>115750</v>
      </c>
      <c r="S2536">
        <v>1792</v>
      </c>
      <c r="T2536">
        <v>2</v>
      </c>
      <c r="U2536">
        <v>10</v>
      </c>
      <c r="V2536">
        <v>24</v>
      </c>
      <c r="X2536" t="s">
        <v>1825</v>
      </c>
      <c r="Y2536" t="s">
        <v>200</v>
      </c>
      <c r="Z2536">
        <v>492</v>
      </c>
      <c r="AA2536">
        <v>128</v>
      </c>
      <c r="AC2536" s="38">
        <v>1432</v>
      </c>
      <c r="AD2536">
        <v>56</v>
      </c>
      <c r="AF2536">
        <v>10</v>
      </c>
      <c r="AG2536">
        <v>123527</v>
      </c>
      <c r="AH2536">
        <v>1792</v>
      </c>
      <c r="AI2536">
        <v>2</v>
      </c>
      <c r="AJ2536">
        <v>10</v>
      </c>
      <c r="AK2536">
        <v>33</v>
      </c>
      <c r="AM2536" t="s">
        <v>1825</v>
      </c>
      <c r="AN2536" t="s">
        <v>200</v>
      </c>
      <c r="AO2536">
        <v>731</v>
      </c>
      <c r="AP2536">
        <v>153</v>
      </c>
      <c r="AR2536" s="38">
        <v>2148</v>
      </c>
      <c r="AS2536">
        <v>83</v>
      </c>
    </row>
    <row r="2537" spans="1:45" x14ac:dyDescent="0.35">
      <c r="A2537">
        <v>10</v>
      </c>
      <c r="B2537">
        <v>113245</v>
      </c>
      <c r="C2537">
        <v>1792</v>
      </c>
      <c r="D2537">
        <v>2</v>
      </c>
      <c r="E2537">
        <v>16</v>
      </c>
      <c r="F2537">
        <v>41</v>
      </c>
      <c r="H2537" t="s">
        <v>284</v>
      </c>
      <c r="I2537" t="s">
        <v>1239</v>
      </c>
      <c r="J2537">
        <v>863</v>
      </c>
      <c r="K2537">
        <v>164</v>
      </c>
      <c r="M2537" s="38">
        <v>4774</v>
      </c>
      <c r="N2537">
        <v>27</v>
      </c>
      <c r="Q2537">
        <v>10</v>
      </c>
      <c r="R2537">
        <v>115750</v>
      </c>
      <c r="S2537">
        <v>1792</v>
      </c>
      <c r="T2537">
        <v>2</v>
      </c>
      <c r="U2537">
        <v>16</v>
      </c>
      <c r="V2537">
        <v>25</v>
      </c>
      <c r="X2537" t="s">
        <v>284</v>
      </c>
      <c r="Y2537" t="s">
        <v>1239</v>
      </c>
      <c r="Z2537">
        <v>522</v>
      </c>
      <c r="AA2537">
        <v>131</v>
      </c>
      <c r="AC2537">
        <v>529</v>
      </c>
      <c r="AD2537">
        <v>82</v>
      </c>
      <c r="AF2537">
        <v>11</v>
      </c>
      <c r="AG2537">
        <v>123536</v>
      </c>
      <c r="AH2537">
        <v>1792</v>
      </c>
      <c r="AI2537">
        <v>2</v>
      </c>
      <c r="AJ2537">
        <v>16</v>
      </c>
      <c r="AK2537">
        <v>36</v>
      </c>
      <c r="AM2537" t="s">
        <v>284</v>
      </c>
      <c r="AN2537" t="s">
        <v>1239</v>
      </c>
      <c r="AO2537">
        <v>787</v>
      </c>
      <c r="AP2537">
        <v>158</v>
      </c>
      <c r="AR2537">
        <v>794</v>
      </c>
      <c r="AS2537">
        <v>74</v>
      </c>
    </row>
    <row r="2538" spans="1:45" x14ac:dyDescent="0.35">
      <c r="A2538">
        <v>10</v>
      </c>
      <c r="B2538">
        <v>113245</v>
      </c>
      <c r="C2538">
        <v>1792</v>
      </c>
      <c r="D2538">
        <v>2</v>
      </c>
      <c r="E2538">
        <v>16</v>
      </c>
      <c r="F2538">
        <v>41</v>
      </c>
      <c r="H2538" t="s">
        <v>768</v>
      </c>
      <c r="I2538" t="s">
        <v>647</v>
      </c>
      <c r="J2538">
        <v>864</v>
      </c>
      <c r="K2538">
        <v>165</v>
      </c>
      <c r="M2538">
        <v>165</v>
      </c>
      <c r="N2538">
        <v>3</v>
      </c>
      <c r="Q2538">
        <v>10</v>
      </c>
      <c r="R2538">
        <v>115750</v>
      </c>
      <c r="S2538">
        <v>1792</v>
      </c>
      <c r="T2538">
        <v>2</v>
      </c>
      <c r="U2538">
        <v>16</v>
      </c>
      <c r="V2538">
        <v>26</v>
      </c>
      <c r="X2538" t="s">
        <v>768</v>
      </c>
      <c r="Y2538" t="s">
        <v>647</v>
      </c>
      <c r="Z2538">
        <v>531</v>
      </c>
      <c r="AA2538">
        <v>132</v>
      </c>
      <c r="AC2538">
        <v>82</v>
      </c>
      <c r="AD2538">
        <v>51</v>
      </c>
      <c r="AF2538">
        <v>11</v>
      </c>
      <c r="AG2538">
        <v>123536</v>
      </c>
      <c r="AH2538">
        <v>1792</v>
      </c>
      <c r="AI2538">
        <v>2</v>
      </c>
      <c r="AJ2538">
        <v>16</v>
      </c>
      <c r="AK2538">
        <v>36</v>
      </c>
      <c r="AM2538" t="s">
        <v>768</v>
      </c>
      <c r="AN2538" t="s">
        <v>1240</v>
      </c>
      <c r="AO2538">
        <v>796</v>
      </c>
      <c r="AP2538">
        <v>158</v>
      </c>
      <c r="AR2538">
        <v>123</v>
      </c>
      <c r="AS2538">
        <v>77</v>
      </c>
    </row>
    <row r="2539" spans="1:45" x14ac:dyDescent="0.35">
      <c r="M2539"/>
      <c r="AC2539"/>
      <c r="AF2539">
        <v>11</v>
      </c>
      <c r="AG2539">
        <v>123536</v>
      </c>
      <c r="AH2539">
        <v>1792</v>
      </c>
      <c r="AI2539">
        <v>2</v>
      </c>
      <c r="AJ2539">
        <v>18</v>
      </c>
      <c r="AK2539">
        <v>37</v>
      </c>
      <c r="AM2539" t="s">
        <v>284</v>
      </c>
      <c r="AN2539" t="s">
        <v>704</v>
      </c>
      <c r="AO2539">
        <v>811</v>
      </c>
      <c r="AP2539">
        <v>143</v>
      </c>
      <c r="AR2539" s="38">
        <v>5491</v>
      </c>
      <c r="AS2539">
        <v>38</v>
      </c>
    </row>
    <row r="2540" spans="1:45" x14ac:dyDescent="0.35">
      <c r="M2540"/>
      <c r="Q2540">
        <v>10</v>
      </c>
      <c r="R2540">
        <v>115750</v>
      </c>
      <c r="S2540">
        <v>1792</v>
      </c>
      <c r="T2540">
        <v>2</v>
      </c>
      <c r="U2540">
        <v>20</v>
      </c>
      <c r="V2540">
        <v>27</v>
      </c>
      <c r="X2540" t="s">
        <v>465</v>
      </c>
      <c r="Y2540" t="s">
        <v>728</v>
      </c>
      <c r="Z2540">
        <v>503</v>
      </c>
      <c r="AA2540">
        <v>135</v>
      </c>
      <c r="AC2540" s="38">
        <v>7578</v>
      </c>
      <c r="AD2540">
        <v>49</v>
      </c>
      <c r="AF2540">
        <v>11</v>
      </c>
      <c r="AG2540">
        <v>123536</v>
      </c>
      <c r="AH2540">
        <v>1792</v>
      </c>
      <c r="AI2540">
        <v>2</v>
      </c>
      <c r="AJ2540">
        <v>19</v>
      </c>
      <c r="AK2540">
        <v>37</v>
      </c>
      <c r="AM2540" t="s">
        <v>465</v>
      </c>
      <c r="AN2540" t="s">
        <v>728</v>
      </c>
      <c r="AO2540">
        <v>818</v>
      </c>
      <c r="AP2540">
        <v>159</v>
      </c>
      <c r="AR2540" s="38">
        <v>11367</v>
      </c>
      <c r="AS2540">
        <v>74</v>
      </c>
    </row>
    <row r="2541" spans="1:45" x14ac:dyDescent="0.35">
      <c r="A2541">
        <v>10</v>
      </c>
      <c r="B2541">
        <v>113245</v>
      </c>
      <c r="C2541">
        <v>1792</v>
      </c>
      <c r="D2541">
        <v>2</v>
      </c>
      <c r="E2541">
        <v>17</v>
      </c>
      <c r="F2541">
        <v>42</v>
      </c>
      <c r="H2541" t="s">
        <v>43</v>
      </c>
      <c r="I2541" t="s">
        <v>157</v>
      </c>
      <c r="J2541">
        <v>873</v>
      </c>
      <c r="K2541">
        <v>92</v>
      </c>
      <c r="M2541" s="38">
        <v>3981</v>
      </c>
      <c r="N2541">
        <v>74</v>
      </c>
      <c r="Q2541">
        <v>10</v>
      </c>
      <c r="R2541">
        <v>115750</v>
      </c>
      <c r="S2541">
        <v>1792</v>
      </c>
      <c r="T2541">
        <v>2</v>
      </c>
      <c r="U2541">
        <v>21</v>
      </c>
      <c r="V2541">
        <v>28</v>
      </c>
      <c r="X2541" t="s">
        <v>43</v>
      </c>
      <c r="Y2541" t="s">
        <v>157</v>
      </c>
      <c r="Z2541">
        <v>579</v>
      </c>
      <c r="AA2541">
        <v>96</v>
      </c>
      <c r="AC2541" s="38">
        <v>4265</v>
      </c>
      <c r="AD2541">
        <v>51</v>
      </c>
      <c r="AF2541">
        <v>11</v>
      </c>
      <c r="AG2541">
        <v>123536</v>
      </c>
      <c r="AH2541">
        <v>1792</v>
      </c>
      <c r="AI2541">
        <v>2</v>
      </c>
      <c r="AJ2541">
        <v>21</v>
      </c>
      <c r="AK2541">
        <v>37</v>
      </c>
      <c r="AM2541" t="s">
        <v>43</v>
      </c>
      <c r="AN2541" t="s">
        <v>157</v>
      </c>
      <c r="AO2541">
        <v>857</v>
      </c>
      <c r="AP2541">
        <v>85</v>
      </c>
      <c r="AR2541" s="38">
        <v>6398</v>
      </c>
      <c r="AS2541">
        <v>26</v>
      </c>
    </row>
    <row r="2542" spans="1:45" x14ac:dyDescent="0.35">
      <c r="M2542"/>
      <c r="Q2542">
        <v>10</v>
      </c>
      <c r="R2542">
        <v>115750</v>
      </c>
      <c r="S2542">
        <v>1792</v>
      </c>
      <c r="T2542">
        <v>2</v>
      </c>
      <c r="U2542">
        <v>10</v>
      </c>
      <c r="V2542">
        <v>24</v>
      </c>
      <c r="X2542" t="s">
        <v>233</v>
      </c>
      <c r="Y2542" t="s">
        <v>219</v>
      </c>
      <c r="Z2542">
        <v>495</v>
      </c>
      <c r="AA2542">
        <v>66</v>
      </c>
      <c r="AC2542" s="38">
        <v>28113</v>
      </c>
      <c r="AD2542">
        <v>46</v>
      </c>
      <c r="AF2542">
        <v>11</v>
      </c>
      <c r="AG2542">
        <v>123536</v>
      </c>
      <c r="AH2542">
        <v>1792</v>
      </c>
      <c r="AI2542">
        <v>2</v>
      </c>
      <c r="AJ2542">
        <v>21</v>
      </c>
      <c r="AK2542">
        <v>37</v>
      </c>
      <c r="AM2542" t="s">
        <v>1241</v>
      </c>
      <c r="AN2542" t="s">
        <v>1834</v>
      </c>
      <c r="AO2542">
        <v>858</v>
      </c>
      <c r="AP2542">
        <v>79</v>
      </c>
      <c r="AR2542" s="38">
        <v>1611</v>
      </c>
      <c r="AS2542">
        <v>55</v>
      </c>
    </row>
    <row r="2543" spans="1:45" x14ac:dyDescent="0.35">
      <c r="A2543">
        <v>11</v>
      </c>
      <c r="B2543">
        <v>113249</v>
      </c>
      <c r="C2543">
        <v>1792</v>
      </c>
      <c r="D2543">
        <v>2</v>
      </c>
      <c r="E2543">
        <v>17</v>
      </c>
      <c r="F2543">
        <v>42</v>
      </c>
      <c r="H2543" t="s">
        <v>43</v>
      </c>
      <c r="I2543" t="s">
        <v>568</v>
      </c>
      <c r="J2543">
        <v>884</v>
      </c>
      <c r="K2543">
        <v>139</v>
      </c>
      <c r="M2543" s="38">
        <v>10000</v>
      </c>
      <c r="N2543">
        <v>0</v>
      </c>
      <c r="AC2543"/>
      <c r="AF2543">
        <v>11</v>
      </c>
      <c r="AG2543">
        <v>123536</v>
      </c>
      <c r="AH2543">
        <v>1792</v>
      </c>
      <c r="AI2543">
        <v>2</v>
      </c>
      <c r="AJ2543">
        <v>21</v>
      </c>
      <c r="AK2543">
        <v>37</v>
      </c>
      <c r="AM2543" t="s">
        <v>43</v>
      </c>
      <c r="AN2543" t="s">
        <v>568</v>
      </c>
      <c r="AO2543">
        <v>861</v>
      </c>
      <c r="AP2543">
        <v>109</v>
      </c>
      <c r="AR2543" s="38">
        <v>15003</v>
      </c>
      <c r="AS2543">
        <v>35</v>
      </c>
    </row>
    <row r="2544" spans="1:45" x14ac:dyDescent="0.35">
      <c r="A2544">
        <v>10</v>
      </c>
      <c r="B2544">
        <v>113245</v>
      </c>
      <c r="C2544">
        <v>1792</v>
      </c>
      <c r="D2544">
        <v>2</v>
      </c>
      <c r="E2544">
        <v>10</v>
      </c>
      <c r="F2544">
        <v>38</v>
      </c>
      <c r="H2544" t="s">
        <v>148</v>
      </c>
      <c r="I2544" t="s">
        <v>149</v>
      </c>
      <c r="J2544">
        <v>800</v>
      </c>
      <c r="K2544">
        <v>33</v>
      </c>
      <c r="M2544" s="38">
        <v>3228</v>
      </c>
      <c r="N2544">
        <v>63</v>
      </c>
      <c r="Q2544">
        <v>9</v>
      </c>
      <c r="R2544">
        <v>115715</v>
      </c>
      <c r="S2544">
        <v>1792</v>
      </c>
      <c r="T2544">
        <v>2</v>
      </c>
      <c r="U2544">
        <v>3</v>
      </c>
      <c r="V2544">
        <v>20</v>
      </c>
      <c r="X2544" t="s">
        <v>148</v>
      </c>
      <c r="Y2544" t="s">
        <v>720</v>
      </c>
      <c r="Z2544">
        <v>416</v>
      </c>
      <c r="AA2544">
        <v>121</v>
      </c>
      <c r="AC2544" s="38">
        <v>1614</v>
      </c>
      <c r="AD2544">
        <v>31</v>
      </c>
      <c r="AF2544">
        <v>10</v>
      </c>
      <c r="AG2544">
        <v>123522</v>
      </c>
      <c r="AH2544">
        <v>1792</v>
      </c>
      <c r="AI2544">
        <v>2</v>
      </c>
      <c r="AJ2544">
        <v>4</v>
      </c>
      <c r="AK2544">
        <v>30</v>
      </c>
      <c r="AM2544" t="s">
        <v>148</v>
      </c>
      <c r="AN2544" t="s">
        <v>1242</v>
      </c>
      <c r="AO2544">
        <v>670</v>
      </c>
      <c r="AP2544">
        <v>45</v>
      </c>
      <c r="AR2544" s="38">
        <v>2421</v>
      </c>
      <c r="AS2544">
        <v>46</v>
      </c>
    </row>
    <row r="2545" spans="1:45" x14ac:dyDescent="0.35">
      <c r="A2545">
        <v>10</v>
      </c>
      <c r="B2545">
        <v>113245</v>
      </c>
      <c r="C2545">
        <v>1792</v>
      </c>
      <c r="D2545">
        <v>2</v>
      </c>
      <c r="E2545">
        <v>15</v>
      </c>
      <c r="F2545">
        <v>40</v>
      </c>
      <c r="H2545" t="s">
        <v>36</v>
      </c>
      <c r="I2545" t="s">
        <v>44</v>
      </c>
      <c r="J2545">
        <v>842</v>
      </c>
      <c r="K2545">
        <v>52</v>
      </c>
      <c r="M2545" s="38">
        <v>3750</v>
      </c>
      <c r="N2545">
        <v>0</v>
      </c>
      <c r="AC2545"/>
      <c r="AR2545"/>
    </row>
    <row r="2546" spans="1:45" x14ac:dyDescent="0.35">
      <c r="M2546"/>
      <c r="Q2546">
        <v>10</v>
      </c>
      <c r="R2546">
        <v>115750</v>
      </c>
      <c r="S2546">
        <v>1792</v>
      </c>
      <c r="T2546">
        <v>2</v>
      </c>
      <c r="U2546">
        <v>10</v>
      </c>
      <c r="V2546">
        <v>24</v>
      </c>
      <c r="X2546" t="s">
        <v>37</v>
      </c>
      <c r="Y2546" t="s">
        <v>44</v>
      </c>
      <c r="Z2546">
        <v>491</v>
      </c>
      <c r="AA2546">
        <v>128</v>
      </c>
      <c r="AC2546" s="38">
        <v>2042</v>
      </c>
      <c r="AD2546">
        <v>7</v>
      </c>
      <c r="AR2546"/>
    </row>
    <row r="2547" spans="1:45" x14ac:dyDescent="0.35">
      <c r="A2547">
        <v>10</v>
      </c>
      <c r="B2547">
        <v>113245</v>
      </c>
      <c r="C2547">
        <v>1792</v>
      </c>
      <c r="D2547">
        <v>2</v>
      </c>
      <c r="E2547">
        <v>17</v>
      </c>
      <c r="F2547">
        <v>42</v>
      </c>
      <c r="H2547" t="s">
        <v>185</v>
      </c>
      <c r="I2547" t="s">
        <v>218</v>
      </c>
      <c r="J2547">
        <v>871</v>
      </c>
      <c r="K2547">
        <v>165</v>
      </c>
      <c r="M2547" s="38">
        <v>1000</v>
      </c>
      <c r="N2547">
        <v>0</v>
      </c>
      <c r="AC2547"/>
      <c r="AR2547"/>
    </row>
    <row r="2548" spans="1:45" x14ac:dyDescent="0.35">
      <c r="A2548">
        <v>11</v>
      </c>
      <c r="B2548">
        <v>113249</v>
      </c>
      <c r="C2548">
        <v>1792</v>
      </c>
      <c r="D2548">
        <v>2</v>
      </c>
      <c r="E2548">
        <v>17</v>
      </c>
      <c r="F2548">
        <v>42</v>
      </c>
      <c r="G2548" t="s">
        <v>274</v>
      </c>
      <c r="H2548" t="s">
        <v>26</v>
      </c>
      <c r="I2548" t="s">
        <v>52</v>
      </c>
      <c r="J2548">
        <v>876</v>
      </c>
      <c r="K2548">
        <v>165</v>
      </c>
      <c r="M2548">
        <v>786</v>
      </c>
      <c r="N2548">
        <v>42</v>
      </c>
      <c r="Q2548">
        <v>10</v>
      </c>
      <c r="R2548">
        <v>115755</v>
      </c>
      <c r="S2548">
        <v>1792</v>
      </c>
      <c r="T2548">
        <v>2</v>
      </c>
      <c r="U2548">
        <v>21</v>
      </c>
      <c r="V2548">
        <v>29</v>
      </c>
      <c r="W2548" t="s">
        <v>274</v>
      </c>
      <c r="X2548" t="s">
        <v>26</v>
      </c>
      <c r="Y2548" t="s">
        <v>52</v>
      </c>
      <c r="Z2548">
        <v>593</v>
      </c>
      <c r="AA2548">
        <v>137</v>
      </c>
      <c r="AC2548">
        <v>393</v>
      </c>
      <c r="AD2548">
        <v>22</v>
      </c>
      <c r="AF2548">
        <v>10</v>
      </c>
      <c r="AG2548">
        <v>123522</v>
      </c>
      <c r="AH2548">
        <v>1792</v>
      </c>
      <c r="AI2548">
        <v>2</v>
      </c>
      <c r="AJ2548">
        <v>9</v>
      </c>
      <c r="AK2548">
        <v>32</v>
      </c>
      <c r="AL2548" t="s">
        <v>1244</v>
      </c>
      <c r="AM2548" t="s">
        <v>26</v>
      </c>
      <c r="AN2548" t="s">
        <v>52</v>
      </c>
      <c r="AO2548">
        <v>712</v>
      </c>
      <c r="AP2548">
        <v>150</v>
      </c>
      <c r="AR2548">
        <v>589</v>
      </c>
      <c r="AS2548">
        <v>82</v>
      </c>
    </row>
    <row r="2549" spans="1:45" x14ac:dyDescent="0.35">
      <c r="A2549">
        <v>11</v>
      </c>
      <c r="B2549">
        <v>113249</v>
      </c>
      <c r="C2549">
        <v>1792</v>
      </c>
      <c r="D2549">
        <v>2</v>
      </c>
      <c r="E2549">
        <v>17</v>
      </c>
      <c r="F2549">
        <v>42</v>
      </c>
      <c r="H2549" t="s">
        <v>36</v>
      </c>
      <c r="I2549" t="s">
        <v>44</v>
      </c>
      <c r="J2549">
        <v>877</v>
      </c>
      <c r="K2549">
        <v>52</v>
      </c>
      <c r="M2549" s="38">
        <v>10325</v>
      </c>
      <c r="N2549">
        <v>8</v>
      </c>
      <c r="AC2549"/>
      <c r="AR2549"/>
    </row>
    <row r="2550" spans="1:45" x14ac:dyDescent="0.35">
      <c r="A2550">
        <v>11</v>
      </c>
      <c r="B2550">
        <v>113249</v>
      </c>
      <c r="C2550">
        <v>1792</v>
      </c>
      <c r="D2550">
        <v>2</v>
      </c>
      <c r="E2550">
        <v>17</v>
      </c>
      <c r="F2550">
        <v>42</v>
      </c>
      <c r="H2550" t="s">
        <v>42</v>
      </c>
      <c r="I2550" t="s">
        <v>45</v>
      </c>
      <c r="J2550">
        <v>878</v>
      </c>
      <c r="K2550">
        <v>72</v>
      </c>
      <c r="M2550">
        <v>791</v>
      </c>
      <c r="N2550">
        <v>91</v>
      </c>
      <c r="AC2550"/>
      <c r="AR2550"/>
    </row>
    <row r="2551" spans="1:45" x14ac:dyDescent="0.35">
      <c r="A2551">
        <v>11</v>
      </c>
      <c r="B2551">
        <v>113249</v>
      </c>
      <c r="C2551">
        <v>1792</v>
      </c>
      <c r="D2551">
        <v>2</v>
      </c>
      <c r="E2551">
        <v>17</v>
      </c>
      <c r="F2551">
        <v>42</v>
      </c>
      <c r="H2551" t="s">
        <v>179</v>
      </c>
      <c r="I2551" t="s">
        <v>180</v>
      </c>
      <c r="J2551">
        <v>879</v>
      </c>
      <c r="K2551">
        <v>95</v>
      </c>
      <c r="M2551">
        <v>601</v>
      </c>
      <c r="N2551">
        <v>0</v>
      </c>
      <c r="Q2551">
        <v>10</v>
      </c>
      <c r="R2551">
        <v>115755</v>
      </c>
      <c r="S2551">
        <v>1792</v>
      </c>
      <c r="T2551">
        <v>2</v>
      </c>
      <c r="U2551">
        <v>21</v>
      </c>
      <c r="V2551">
        <v>29</v>
      </c>
      <c r="X2551" t="s">
        <v>179</v>
      </c>
      <c r="Y2551" t="s">
        <v>180</v>
      </c>
      <c r="Z2551">
        <v>591</v>
      </c>
      <c r="AA2551">
        <v>84</v>
      </c>
      <c r="AC2551">
        <v>300</v>
      </c>
      <c r="AD2551">
        <v>50</v>
      </c>
      <c r="AF2551">
        <v>11</v>
      </c>
      <c r="AG2551">
        <v>123536</v>
      </c>
      <c r="AH2551">
        <v>1792</v>
      </c>
      <c r="AI2551">
        <v>2</v>
      </c>
      <c r="AJ2551">
        <v>21</v>
      </c>
      <c r="AK2551">
        <v>37</v>
      </c>
      <c r="AM2551" t="s">
        <v>179</v>
      </c>
      <c r="AN2551" t="s">
        <v>180</v>
      </c>
      <c r="AO2551">
        <v>866</v>
      </c>
      <c r="AP2551">
        <v>57</v>
      </c>
      <c r="AR2551">
        <v>450</v>
      </c>
      <c r="AS2551">
        <v>74</v>
      </c>
    </row>
    <row r="2552" spans="1:45" x14ac:dyDescent="0.35">
      <c r="A2552">
        <v>11</v>
      </c>
      <c r="B2552">
        <v>113249</v>
      </c>
      <c r="C2552">
        <v>1792</v>
      </c>
      <c r="D2552">
        <v>2</v>
      </c>
      <c r="E2552">
        <v>17</v>
      </c>
      <c r="F2552">
        <v>42</v>
      </c>
      <c r="H2552" t="s">
        <v>642</v>
      </c>
      <c r="I2552" t="s">
        <v>643</v>
      </c>
      <c r="J2552">
        <v>881</v>
      </c>
      <c r="K2552">
        <v>166</v>
      </c>
      <c r="M2552">
        <v>872</v>
      </c>
      <c r="N2552">
        <v>72</v>
      </c>
      <c r="Q2552">
        <v>11</v>
      </c>
      <c r="R2552">
        <v>115801</v>
      </c>
      <c r="S2552">
        <v>1792</v>
      </c>
      <c r="T2552">
        <v>2</v>
      </c>
      <c r="U2552">
        <v>21</v>
      </c>
      <c r="V2552">
        <v>29</v>
      </c>
      <c r="X2552" t="s">
        <v>642</v>
      </c>
      <c r="Y2552" t="s">
        <v>643</v>
      </c>
      <c r="Z2552">
        <v>598</v>
      </c>
      <c r="AA2552">
        <v>137</v>
      </c>
      <c r="AC2552">
        <v>436</v>
      </c>
      <c r="AD2552">
        <v>37</v>
      </c>
      <c r="AF2552">
        <v>11</v>
      </c>
      <c r="AG2552">
        <v>123541</v>
      </c>
      <c r="AH2552">
        <v>1792</v>
      </c>
      <c r="AI2552">
        <v>2</v>
      </c>
      <c r="AJ2552">
        <v>21</v>
      </c>
      <c r="AK2552">
        <v>37</v>
      </c>
      <c r="AM2552" t="s">
        <v>642</v>
      </c>
      <c r="AN2552" t="s">
        <v>643</v>
      </c>
      <c r="AO2552">
        <v>869</v>
      </c>
      <c r="AP2552">
        <v>162</v>
      </c>
      <c r="AR2552">
        <v>654</v>
      </c>
      <c r="AS2552">
        <v>55</v>
      </c>
    </row>
    <row r="2553" spans="1:45" x14ac:dyDescent="0.35">
      <c r="A2553">
        <v>11</v>
      </c>
      <c r="B2553">
        <v>113249</v>
      </c>
      <c r="C2553">
        <v>1792</v>
      </c>
      <c r="D2553">
        <v>2</v>
      </c>
      <c r="E2553">
        <v>17</v>
      </c>
      <c r="F2553">
        <v>42</v>
      </c>
      <c r="H2553" t="s">
        <v>36</v>
      </c>
      <c r="I2553" t="s">
        <v>1245</v>
      </c>
      <c r="J2553">
        <v>883</v>
      </c>
      <c r="K2553">
        <v>166</v>
      </c>
      <c r="M2553" s="38">
        <v>5592</v>
      </c>
      <c r="N2553">
        <v>4</v>
      </c>
      <c r="AC2553"/>
      <c r="AR2553"/>
    </row>
    <row r="2554" spans="1:45" x14ac:dyDescent="0.35">
      <c r="A2554">
        <v>11</v>
      </c>
      <c r="B2554">
        <v>113249</v>
      </c>
      <c r="C2554">
        <v>1792</v>
      </c>
      <c r="D2554">
        <v>2</v>
      </c>
      <c r="E2554">
        <v>17</v>
      </c>
      <c r="F2554">
        <v>42</v>
      </c>
      <c r="H2554" t="s">
        <v>43</v>
      </c>
      <c r="I2554" t="s">
        <v>157</v>
      </c>
      <c r="J2554">
        <v>885</v>
      </c>
      <c r="K2554">
        <v>92</v>
      </c>
      <c r="M2554" s="38">
        <v>4549</v>
      </c>
      <c r="N2554">
        <v>30</v>
      </c>
      <c r="AC2554"/>
      <c r="AR2554"/>
    </row>
    <row r="2555" spans="1:45" x14ac:dyDescent="0.35">
      <c r="A2555">
        <v>11</v>
      </c>
      <c r="B2555">
        <v>113249</v>
      </c>
      <c r="C2555">
        <v>1792</v>
      </c>
      <c r="D2555">
        <v>2</v>
      </c>
      <c r="E2555">
        <v>17</v>
      </c>
      <c r="F2555">
        <v>42</v>
      </c>
      <c r="H2555" t="s">
        <v>36</v>
      </c>
      <c r="I2555" t="s">
        <v>47</v>
      </c>
      <c r="J2555">
        <v>886</v>
      </c>
      <c r="K2555">
        <v>51</v>
      </c>
      <c r="M2555">
        <v>566</v>
      </c>
      <c r="N2555">
        <v>32</v>
      </c>
      <c r="AC2555"/>
      <c r="AR2555"/>
    </row>
    <row r="2556" spans="1:45" x14ac:dyDescent="0.35">
      <c r="A2556">
        <v>11</v>
      </c>
      <c r="B2556">
        <v>113249</v>
      </c>
      <c r="C2556">
        <v>1792</v>
      </c>
      <c r="D2556">
        <v>2</v>
      </c>
      <c r="E2556">
        <v>18</v>
      </c>
      <c r="F2556">
        <v>43</v>
      </c>
      <c r="H2556" t="s">
        <v>179</v>
      </c>
      <c r="I2556" t="s">
        <v>180</v>
      </c>
      <c r="J2556">
        <v>897</v>
      </c>
      <c r="K2556">
        <v>95</v>
      </c>
      <c r="M2556" s="38">
        <v>2013</v>
      </c>
      <c r="N2556">
        <v>12</v>
      </c>
      <c r="Q2556">
        <v>8</v>
      </c>
      <c r="R2556">
        <v>115709</v>
      </c>
      <c r="S2556">
        <v>1792</v>
      </c>
      <c r="T2556">
        <v>1</v>
      </c>
      <c r="U2556">
        <v>28</v>
      </c>
      <c r="V2556">
        <v>17</v>
      </c>
      <c r="X2556" t="s">
        <v>179</v>
      </c>
      <c r="Y2556" t="s">
        <v>180</v>
      </c>
      <c r="Z2556">
        <v>343</v>
      </c>
      <c r="AA2556">
        <v>84</v>
      </c>
      <c r="AC2556" s="38">
        <v>1006</v>
      </c>
      <c r="AD2556">
        <v>57</v>
      </c>
      <c r="AF2556">
        <v>9</v>
      </c>
      <c r="AG2556">
        <v>123456</v>
      </c>
      <c r="AH2556">
        <v>1792</v>
      </c>
      <c r="AI2556">
        <v>1</v>
      </c>
      <c r="AJ2556">
        <v>27</v>
      </c>
      <c r="AK2556">
        <v>23</v>
      </c>
      <c r="AM2556" t="s">
        <v>179</v>
      </c>
      <c r="AN2556" t="s">
        <v>180</v>
      </c>
      <c r="AO2556">
        <v>557</v>
      </c>
      <c r="AP2556">
        <v>57</v>
      </c>
      <c r="AR2556" s="38">
        <v>1509</v>
      </c>
      <c r="AS2556">
        <v>84</v>
      </c>
    </row>
    <row r="2557" spans="1:45" x14ac:dyDescent="0.35">
      <c r="A2557">
        <v>11</v>
      </c>
      <c r="B2557">
        <v>113249</v>
      </c>
      <c r="C2557">
        <v>1792</v>
      </c>
      <c r="D2557">
        <v>2</v>
      </c>
      <c r="E2557">
        <v>18</v>
      </c>
      <c r="F2557">
        <v>44</v>
      </c>
      <c r="H2557" t="s">
        <v>28</v>
      </c>
      <c r="I2557" t="s">
        <v>29</v>
      </c>
      <c r="J2557">
        <v>906</v>
      </c>
      <c r="K2557">
        <v>15</v>
      </c>
      <c r="M2557" s="38">
        <v>12989</v>
      </c>
      <c r="N2557">
        <v>73</v>
      </c>
      <c r="AC2557"/>
      <c r="AR2557"/>
    </row>
    <row r="2558" spans="1:45" x14ac:dyDescent="0.35">
      <c r="A2558">
        <v>11</v>
      </c>
      <c r="B2558">
        <v>113249</v>
      </c>
      <c r="C2558">
        <v>1792</v>
      </c>
      <c r="D2558">
        <v>2</v>
      </c>
      <c r="E2558">
        <v>22</v>
      </c>
      <c r="F2558">
        <v>47</v>
      </c>
      <c r="H2558" t="s">
        <v>586</v>
      </c>
      <c r="J2558">
        <v>956</v>
      </c>
      <c r="K2558">
        <v>119</v>
      </c>
      <c r="M2558" s="38">
        <v>1212</v>
      </c>
      <c r="N2558">
        <v>12</v>
      </c>
      <c r="AC2558"/>
      <c r="AR2558"/>
    </row>
    <row r="2559" spans="1:45" x14ac:dyDescent="0.35">
      <c r="M2559"/>
      <c r="Q2559">
        <v>10</v>
      </c>
      <c r="R2559">
        <v>115750</v>
      </c>
      <c r="S2559">
        <v>1792</v>
      </c>
      <c r="T2559">
        <v>2</v>
      </c>
      <c r="U2559">
        <v>21</v>
      </c>
      <c r="V2559">
        <v>28</v>
      </c>
      <c r="X2559" t="s">
        <v>233</v>
      </c>
      <c r="Y2559" t="s">
        <v>219</v>
      </c>
      <c r="Z2559">
        <v>580</v>
      </c>
      <c r="AA2559">
        <v>66</v>
      </c>
      <c r="AC2559" s="38">
        <v>5980</v>
      </c>
      <c r="AD2559">
        <v>36</v>
      </c>
      <c r="AR2559"/>
    </row>
    <row r="2560" spans="1:45" x14ac:dyDescent="0.35">
      <c r="M2560"/>
      <c r="Q2560">
        <v>10</v>
      </c>
      <c r="R2560">
        <v>115755</v>
      </c>
      <c r="S2560">
        <v>1792</v>
      </c>
      <c r="T2560">
        <v>2</v>
      </c>
      <c r="U2560">
        <v>21</v>
      </c>
      <c r="V2560">
        <v>29</v>
      </c>
      <c r="X2560" t="s">
        <v>43</v>
      </c>
      <c r="Y2560" t="s">
        <v>568</v>
      </c>
      <c r="Z2560">
        <v>583</v>
      </c>
      <c r="AA2560">
        <v>61</v>
      </c>
      <c r="AC2560" s="38">
        <v>18544</v>
      </c>
      <c r="AD2560">
        <v>7</v>
      </c>
      <c r="AR2560"/>
    </row>
    <row r="2561" spans="1:46" x14ac:dyDescent="0.35">
      <c r="M2561"/>
      <c r="Q2561">
        <v>10</v>
      </c>
      <c r="R2561">
        <v>115755</v>
      </c>
      <c r="S2561">
        <v>1792</v>
      </c>
      <c r="T2561">
        <v>2</v>
      </c>
      <c r="U2561">
        <v>21</v>
      </c>
      <c r="V2561">
        <v>29</v>
      </c>
      <c r="X2561" t="s">
        <v>185</v>
      </c>
      <c r="Y2561" t="s">
        <v>288</v>
      </c>
      <c r="Z2561">
        <v>585</v>
      </c>
      <c r="AA2561">
        <v>67</v>
      </c>
      <c r="AC2561" s="38">
        <v>5000</v>
      </c>
      <c r="AD2561">
        <v>0</v>
      </c>
      <c r="AR2561"/>
    </row>
    <row r="2562" spans="1:46" x14ac:dyDescent="0.35">
      <c r="M2562"/>
      <c r="Q2562">
        <v>10</v>
      </c>
      <c r="R2562">
        <v>115755</v>
      </c>
      <c r="S2562">
        <v>1792</v>
      </c>
      <c r="T2562">
        <v>2</v>
      </c>
      <c r="U2562">
        <v>21</v>
      </c>
      <c r="V2562">
        <v>29</v>
      </c>
      <c r="X2562" t="s">
        <v>1246</v>
      </c>
      <c r="Y2562" t="s">
        <v>775</v>
      </c>
      <c r="Z2562">
        <v>586</v>
      </c>
      <c r="AA2562">
        <v>94</v>
      </c>
      <c r="AC2562">
        <v>157</v>
      </c>
      <c r="AD2562">
        <v>43</v>
      </c>
      <c r="AR2562"/>
    </row>
    <row r="2563" spans="1:46" x14ac:dyDescent="0.35">
      <c r="M2563"/>
      <c r="AC2563"/>
      <c r="AF2563">
        <v>11</v>
      </c>
      <c r="AG2563">
        <v>123536</v>
      </c>
      <c r="AH2563">
        <v>1792</v>
      </c>
      <c r="AI2563">
        <v>2</v>
      </c>
      <c r="AJ2563">
        <v>21</v>
      </c>
      <c r="AK2563">
        <v>37</v>
      </c>
      <c r="AM2563" t="s">
        <v>1109</v>
      </c>
      <c r="AO2563">
        <v>863</v>
      </c>
      <c r="AP2563">
        <v>85</v>
      </c>
      <c r="AR2563" s="38">
        <v>12000</v>
      </c>
      <c r="AS2563">
        <v>0</v>
      </c>
    </row>
    <row r="2564" spans="1:46" x14ac:dyDescent="0.35">
      <c r="M2564"/>
      <c r="Q2564">
        <v>10</v>
      </c>
      <c r="R2564">
        <v>115755</v>
      </c>
      <c r="S2564">
        <v>1792</v>
      </c>
      <c r="T2564">
        <v>2</v>
      </c>
      <c r="U2564">
        <v>21</v>
      </c>
      <c r="V2564">
        <v>29</v>
      </c>
      <c r="X2564" t="s">
        <v>225</v>
      </c>
      <c r="Y2564" t="s">
        <v>226</v>
      </c>
      <c r="Z2564">
        <v>587</v>
      </c>
      <c r="AA2564">
        <v>49</v>
      </c>
      <c r="AC2564">
        <v>811</v>
      </c>
      <c r="AD2564">
        <v>25</v>
      </c>
      <c r="AF2564">
        <v>11</v>
      </c>
      <c r="AG2564">
        <v>123541</v>
      </c>
      <c r="AH2564">
        <v>1792</v>
      </c>
      <c r="AI2564">
        <v>2</v>
      </c>
      <c r="AJ2564">
        <v>21</v>
      </c>
      <c r="AK2564">
        <v>37</v>
      </c>
      <c r="AM2564" t="s">
        <v>225</v>
      </c>
      <c r="AN2564" t="s">
        <v>226</v>
      </c>
      <c r="AO2564">
        <v>686</v>
      </c>
      <c r="AP2564">
        <v>51</v>
      </c>
      <c r="AR2564" s="38">
        <v>8448</v>
      </c>
      <c r="AS2564">
        <v>26</v>
      </c>
    </row>
    <row r="2565" spans="1:46" x14ac:dyDescent="0.35">
      <c r="M2565"/>
      <c r="Q2565">
        <v>10</v>
      </c>
      <c r="R2565">
        <v>115755</v>
      </c>
      <c r="S2565">
        <v>1792</v>
      </c>
      <c r="T2565">
        <v>2</v>
      </c>
      <c r="U2565">
        <v>21</v>
      </c>
      <c r="V2565">
        <v>29</v>
      </c>
      <c r="X2565" t="s">
        <v>27</v>
      </c>
      <c r="Y2565" t="s">
        <v>293</v>
      </c>
      <c r="Z2565">
        <v>589</v>
      </c>
      <c r="AA2565">
        <v>137</v>
      </c>
      <c r="AC2565" s="38">
        <v>6590</v>
      </c>
      <c r="AD2565">
        <v>43</v>
      </c>
      <c r="AF2565">
        <v>11</v>
      </c>
      <c r="AG2565">
        <v>123536</v>
      </c>
      <c r="AH2565">
        <v>1792</v>
      </c>
      <c r="AI2565">
        <v>2</v>
      </c>
      <c r="AJ2565">
        <v>21</v>
      </c>
      <c r="AK2565">
        <v>37</v>
      </c>
      <c r="AM2565" t="s">
        <v>27</v>
      </c>
      <c r="AN2565" t="s">
        <v>293</v>
      </c>
      <c r="AO2565">
        <v>865</v>
      </c>
      <c r="AP2565">
        <v>162</v>
      </c>
      <c r="AR2565" s="38">
        <v>9885</v>
      </c>
      <c r="AS2565">
        <v>65</v>
      </c>
    </row>
    <row r="2566" spans="1:46" x14ac:dyDescent="0.35">
      <c r="M2566"/>
      <c r="Q2566">
        <v>11</v>
      </c>
      <c r="R2566">
        <v>115801</v>
      </c>
      <c r="S2566">
        <v>1792</v>
      </c>
      <c r="T2566">
        <v>2</v>
      </c>
      <c r="U2566">
        <v>21</v>
      </c>
      <c r="V2566">
        <v>29</v>
      </c>
      <c r="X2566" t="s">
        <v>999</v>
      </c>
      <c r="Y2566" t="s">
        <v>971</v>
      </c>
      <c r="Z2566">
        <v>597</v>
      </c>
      <c r="AA2566">
        <v>138</v>
      </c>
      <c r="AC2566">
        <v>821</v>
      </c>
      <c r="AD2566">
        <v>98</v>
      </c>
      <c r="AF2566">
        <v>11</v>
      </c>
      <c r="AG2566">
        <v>123541</v>
      </c>
      <c r="AH2566">
        <v>1792</v>
      </c>
      <c r="AI2566">
        <v>2</v>
      </c>
      <c r="AJ2566">
        <v>21</v>
      </c>
      <c r="AK2566">
        <v>37</v>
      </c>
      <c r="AM2566" t="s">
        <v>999</v>
      </c>
      <c r="AN2566" t="s">
        <v>971</v>
      </c>
      <c r="AO2566">
        <v>871</v>
      </c>
      <c r="AP2566">
        <v>163</v>
      </c>
      <c r="AR2566" s="38">
        <v>1232</v>
      </c>
      <c r="AS2566">
        <v>96</v>
      </c>
    </row>
    <row r="2567" spans="1:46" x14ac:dyDescent="0.35">
      <c r="M2567"/>
      <c r="Q2567">
        <v>11</v>
      </c>
      <c r="R2567">
        <v>115801</v>
      </c>
      <c r="S2567">
        <v>1792</v>
      </c>
      <c r="T2567">
        <v>2</v>
      </c>
      <c r="U2567">
        <v>22</v>
      </c>
      <c r="V2567">
        <v>29</v>
      </c>
      <c r="X2567" t="s">
        <v>40</v>
      </c>
      <c r="Y2567" t="s">
        <v>41</v>
      </c>
      <c r="Z2567">
        <v>601</v>
      </c>
      <c r="AA2567">
        <v>42</v>
      </c>
      <c r="AC2567">
        <v>808</v>
      </c>
      <c r="AD2567">
        <v>49</v>
      </c>
      <c r="AR2567"/>
    </row>
    <row r="2568" spans="1:46" x14ac:dyDescent="0.35">
      <c r="A2568">
        <v>11</v>
      </c>
      <c r="B2568">
        <v>113249</v>
      </c>
      <c r="C2568">
        <v>1792</v>
      </c>
      <c r="D2568">
        <v>2</v>
      </c>
      <c r="E2568">
        <v>17</v>
      </c>
      <c r="F2568">
        <v>42</v>
      </c>
      <c r="H2568" t="s">
        <v>40</v>
      </c>
      <c r="I2568" t="s">
        <v>555</v>
      </c>
      <c r="J2568">
        <v>880</v>
      </c>
      <c r="K2568">
        <v>53</v>
      </c>
      <c r="M2568">
        <v>118</v>
      </c>
      <c r="N2568">
        <v>47</v>
      </c>
      <c r="Q2568">
        <v>11</v>
      </c>
      <c r="R2568">
        <v>115801</v>
      </c>
      <c r="S2568">
        <v>1792</v>
      </c>
      <c r="T2568">
        <v>2</v>
      </c>
      <c r="U2568">
        <v>22</v>
      </c>
      <c r="V2568">
        <v>29</v>
      </c>
      <c r="X2568" t="s">
        <v>40</v>
      </c>
      <c r="Y2568" t="s">
        <v>555</v>
      </c>
      <c r="Z2568">
        <v>602</v>
      </c>
      <c r="AA2568">
        <v>47</v>
      </c>
      <c r="AC2568">
        <v>59</v>
      </c>
      <c r="AD2568">
        <v>23</v>
      </c>
      <c r="AF2568">
        <v>11</v>
      </c>
      <c r="AG2568">
        <v>123541</v>
      </c>
      <c r="AH2568">
        <v>1792</v>
      </c>
      <c r="AI2568">
        <v>2</v>
      </c>
      <c r="AJ2568">
        <v>24</v>
      </c>
      <c r="AK2568">
        <v>40</v>
      </c>
      <c r="AM2568" t="s">
        <v>40</v>
      </c>
      <c r="AN2568" t="s">
        <v>555</v>
      </c>
      <c r="AO2568">
        <v>888</v>
      </c>
      <c r="AP2568">
        <v>11</v>
      </c>
      <c r="AR2568">
        <v>88</v>
      </c>
      <c r="AS2568">
        <v>85</v>
      </c>
    </row>
    <row r="2569" spans="1:46" x14ac:dyDescent="0.35">
      <c r="M2569"/>
      <c r="Q2569">
        <v>11</v>
      </c>
      <c r="R2569">
        <v>115801</v>
      </c>
      <c r="S2569">
        <v>1792</v>
      </c>
      <c r="T2569">
        <v>2</v>
      </c>
      <c r="U2569">
        <v>22</v>
      </c>
      <c r="V2569">
        <v>29</v>
      </c>
      <c r="X2569" t="s">
        <v>24</v>
      </c>
      <c r="Y2569" t="s">
        <v>1247</v>
      </c>
      <c r="Z2569">
        <v>603</v>
      </c>
      <c r="AA2569">
        <v>139</v>
      </c>
      <c r="AC2569" s="38">
        <v>1328</v>
      </c>
      <c r="AD2569">
        <v>17</v>
      </c>
      <c r="AF2569">
        <v>11</v>
      </c>
      <c r="AG2569">
        <v>123541</v>
      </c>
      <c r="AH2569">
        <v>1792</v>
      </c>
      <c r="AI2569">
        <v>2</v>
      </c>
      <c r="AJ2569">
        <v>22</v>
      </c>
      <c r="AK2569">
        <v>40</v>
      </c>
      <c r="AM2569" t="s">
        <v>24</v>
      </c>
      <c r="AN2569" t="s">
        <v>630</v>
      </c>
      <c r="AO2569">
        <v>874</v>
      </c>
      <c r="AP2569">
        <v>164</v>
      </c>
      <c r="AR2569" s="38">
        <v>1992</v>
      </c>
      <c r="AS2569">
        <v>26</v>
      </c>
    </row>
    <row r="2570" spans="1:46" x14ac:dyDescent="0.35">
      <c r="A2570">
        <v>11</v>
      </c>
      <c r="B2570">
        <v>113249</v>
      </c>
      <c r="C2570">
        <v>1792</v>
      </c>
      <c r="D2570">
        <v>2</v>
      </c>
      <c r="E2570">
        <v>22</v>
      </c>
      <c r="F2570">
        <v>47</v>
      </c>
      <c r="H2570" t="s">
        <v>547</v>
      </c>
      <c r="I2570" t="s">
        <v>546</v>
      </c>
      <c r="J2570">
        <v>957</v>
      </c>
      <c r="K2570">
        <v>172</v>
      </c>
      <c r="M2570">
        <v>109</v>
      </c>
      <c r="N2570">
        <v>84</v>
      </c>
      <c r="Q2570">
        <v>11</v>
      </c>
      <c r="R2570">
        <v>115801</v>
      </c>
      <c r="S2570">
        <v>1792</v>
      </c>
      <c r="T2570">
        <v>2</v>
      </c>
      <c r="U2570">
        <v>22</v>
      </c>
      <c r="V2570">
        <v>29</v>
      </c>
      <c r="X2570" t="s">
        <v>547</v>
      </c>
      <c r="Y2570" t="s">
        <v>546</v>
      </c>
      <c r="Z2570">
        <v>605</v>
      </c>
      <c r="AA2570">
        <v>139</v>
      </c>
      <c r="AC2570">
        <v>54</v>
      </c>
      <c r="AD2570">
        <v>92</v>
      </c>
      <c r="AF2570">
        <v>11</v>
      </c>
      <c r="AG2570">
        <v>123541</v>
      </c>
      <c r="AH2570">
        <v>1792</v>
      </c>
      <c r="AI2570">
        <v>2</v>
      </c>
      <c r="AJ2570">
        <v>22</v>
      </c>
      <c r="AK2570">
        <v>40</v>
      </c>
      <c r="AM2570" t="s">
        <v>1248</v>
      </c>
      <c r="AN2570" t="s">
        <v>546</v>
      </c>
      <c r="AO2570">
        <v>876</v>
      </c>
      <c r="AP2570">
        <v>11</v>
      </c>
      <c r="AR2570">
        <v>82</v>
      </c>
      <c r="AS2570">
        <v>38</v>
      </c>
    </row>
    <row r="2571" spans="1:46" x14ac:dyDescent="0.35">
      <c r="A2571">
        <v>11</v>
      </c>
      <c r="B2571">
        <v>113249</v>
      </c>
      <c r="C2571">
        <v>1792</v>
      </c>
      <c r="D2571">
        <v>2</v>
      </c>
      <c r="E2571">
        <v>22</v>
      </c>
      <c r="F2571">
        <v>47</v>
      </c>
      <c r="H2571" t="s">
        <v>35</v>
      </c>
      <c r="I2571" t="s">
        <v>622</v>
      </c>
      <c r="J2571">
        <v>958</v>
      </c>
      <c r="K2571">
        <v>172</v>
      </c>
      <c r="M2571">
        <v>300</v>
      </c>
      <c r="N2571">
        <v>15</v>
      </c>
      <c r="Q2571">
        <v>11</v>
      </c>
      <c r="R2571">
        <v>115801</v>
      </c>
      <c r="S2571">
        <v>1792</v>
      </c>
      <c r="T2571">
        <v>2</v>
      </c>
      <c r="U2571">
        <v>21</v>
      </c>
      <c r="V2571">
        <v>29</v>
      </c>
      <c r="X2571" t="s">
        <v>35</v>
      </c>
      <c r="Y2571" t="s">
        <v>622</v>
      </c>
      <c r="Z2571">
        <v>600</v>
      </c>
      <c r="AA2571">
        <v>138</v>
      </c>
      <c r="AC2571">
        <v>150</v>
      </c>
      <c r="AD2571">
        <v>7</v>
      </c>
      <c r="AF2571">
        <v>11</v>
      </c>
      <c r="AG2571">
        <v>123541</v>
      </c>
      <c r="AH2571">
        <v>1792</v>
      </c>
      <c r="AI2571">
        <v>2</v>
      </c>
      <c r="AJ2571">
        <v>21</v>
      </c>
      <c r="AK2571">
        <v>40</v>
      </c>
      <c r="AM2571" t="s">
        <v>35</v>
      </c>
      <c r="AN2571" t="s">
        <v>622</v>
      </c>
      <c r="AO2571">
        <v>873</v>
      </c>
      <c r="AP2571">
        <v>163</v>
      </c>
      <c r="AR2571">
        <v>225</v>
      </c>
      <c r="AS2571">
        <v>10</v>
      </c>
    </row>
    <row r="2572" spans="1:46" x14ac:dyDescent="0.35">
      <c r="A2572">
        <v>11</v>
      </c>
      <c r="B2572">
        <v>113253</v>
      </c>
      <c r="C2572">
        <v>1792</v>
      </c>
      <c r="D2572">
        <v>2</v>
      </c>
      <c r="E2572">
        <v>27</v>
      </c>
      <c r="F2572">
        <v>48</v>
      </c>
      <c r="H2572" t="s">
        <v>1249</v>
      </c>
      <c r="I2572" t="s">
        <v>643</v>
      </c>
      <c r="J2572">
        <v>988</v>
      </c>
      <c r="K2572">
        <v>175</v>
      </c>
      <c r="M2572">
        <v>167</v>
      </c>
      <c r="N2572">
        <v>67</v>
      </c>
      <c r="Q2572">
        <v>11</v>
      </c>
      <c r="R2572">
        <v>115801</v>
      </c>
      <c r="S2572">
        <v>1792</v>
      </c>
      <c r="T2572">
        <v>2</v>
      </c>
      <c r="U2572">
        <v>22</v>
      </c>
      <c r="V2572">
        <v>29</v>
      </c>
      <c r="X2572" t="s">
        <v>1249</v>
      </c>
      <c r="Y2572" t="s">
        <v>643</v>
      </c>
      <c r="Z2572">
        <v>604</v>
      </c>
      <c r="AA2572">
        <v>138</v>
      </c>
      <c r="AC2572">
        <v>83</v>
      </c>
      <c r="AD2572">
        <v>83</v>
      </c>
      <c r="AF2572">
        <v>11</v>
      </c>
      <c r="AG2572">
        <v>123541</v>
      </c>
      <c r="AH2572">
        <v>1792</v>
      </c>
      <c r="AI2572">
        <v>2</v>
      </c>
      <c r="AJ2572">
        <v>24</v>
      </c>
      <c r="AK2572">
        <v>40</v>
      </c>
      <c r="AM2572" t="s">
        <v>1249</v>
      </c>
      <c r="AN2572" t="s">
        <v>643</v>
      </c>
      <c r="AO2572">
        <v>879</v>
      </c>
      <c r="AP2572">
        <v>11</v>
      </c>
      <c r="AR2572">
        <v>125</v>
      </c>
      <c r="AS2572">
        <v>75</v>
      </c>
    </row>
    <row r="2573" spans="1:46" x14ac:dyDescent="0.35">
      <c r="A2573">
        <v>11</v>
      </c>
      <c r="B2573">
        <v>113253</v>
      </c>
      <c r="C2573">
        <v>1792</v>
      </c>
      <c r="D2573">
        <v>2</v>
      </c>
      <c r="E2573">
        <v>24</v>
      </c>
      <c r="F2573">
        <v>47</v>
      </c>
      <c r="H2573" t="s">
        <v>605</v>
      </c>
      <c r="I2573" t="s">
        <v>48</v>
      </c>
      <c r="J2573">
        <v>963</v>
      </c>
      <c r="K2573">
        <v>172</v>
      </c>
      <c r="M2573">
        <v>13</v>
      </c>
      <c r="N2573">
        <v>88</v>
      </c>
      <c r="Q2573">
        <v>11</v>
      </c>
      <c r="R2573">
        <v>115801</v>
      </c>
      <c r="S2573">
        <v>1792</v>
      </c>
      <c r="T2573">
        <v>2</v>
      </c>
      <c r="U2573">
        <v>24</v>
      </c>
      <c r="V2573">
        <v>30</v>
      </c>
      <c r="X2573" t="s">
        <v>605</v>
      </c>
      <c r="Y2573" t="s">
        <v>48</v>
      </c>
      <c r="Z2573">
        <v>608</v>
      </c>
      <c r="AA2573">
        <v>140</v>
      </c>
      <c r="AC2573">
        <v>6</v>
      </c>
      <c r="AD2573">
        <v>93</v>
      </c>
      <c r="AF2573">
        <v>11</v>
      </c>
      <c r="AG2573">
        <v>123541</v>
      </c>
      <c r="AH2573">
        <v>1792</v>
      </c>
      <c r="AI2573">
        <v>2</v>
      </c>
      <c r="AJ2573">
        <v>24</v>
      </c>
      <c r="AK2573">
        <v>40</v>
      </c>
      <c r="AM2573" t="s">
        <v>1250</v>
      </c>
      <c r="AN2573" t="s">
        <v>48</v>
      </c>
      <c r="AO2573">
        <v>880</v>
      </c>
      <c r="AP2573">
        <v>11</v>
      </c>
      <c r="AR2573">
        <v>10</v>
      </c>
      <c r="AS2573">
        <v>40</v>
      </c>
    </row>
    <row r="2574" spans="1:46" x14ac:dyDescent="0.35">
      <c r="A2574">
        <v>11</v>
      </c>
      <c r="B2574">
        <v>113253</v>
      </c>
      <c r="C2574">
        <v>1792</v>
      </c>
      <c r="D2574">
        <v>2</v>
      </c>
      <c r="E2574">
        <v>24</v>
      </c>
      <c r="F2574">
        <v>47</v>
      </c>
      <c r="H2574" t="s">
        <v>30</v>
      </c>
      <c r="I2574" t="s">
        <v>450</v>
      </c>
      <c r="J2574">
        <v>964</v>
      </c>
      <c r="K2574">
        <v>173</v>
      </c>
      <c r="M2574">
        <v>585</v>
      </c>
      <c r="N2574">
        <v>90</v>
      </c>
      <c r="Q2574">
        <v>11</v>
      </c>
      <c r="R2574">
        <v>115801</v>
      </c>
      <c r="S2574">
        <v>1792</v>
      </c>
      <c r="T2574">
        <v>2</v>
      </c>
      <c r="U2574">
        <v>24</v>
      </c>
      <c r="V2574">
        <v>30</v>
      </c>
      <c r="X2574" t="s">
        <v>30</v>
      </c>
      <c r="Y2574" t="s">
        <v>450</v>
      </c>
      <c r="Z2574">
        <v>609</v>
      </c>
      <c r="AA2574">
        <v>140</v>
      </c>
      <c r="AC2574">
        <v>292</v>
      </c>
      <c r="AD2574">
        <v>94</v>
      </c>
      <c r="AF2574">
        <v>11</v>
      </c>
      <c r="AG2574">
        <v>123541</v>
      </c>
      <c r="AH2574">
        <v>1792</v>
      </c>
      <c r="AI2574">
        <v>2</v>
      </c>
      <c r="AJ2574">
        <v>24</v>
      </c>
      <c r="AK2574">
        <v>40</v>
      </c>
      <c r="AM2574" t="s">
        <v>30</v>
      </c>
      <c r="AN2574" t="s">
        <v>450</v>
      </c>
      <c r="AO2574">
        <v>881</v>
      </c>
      <c r="AP2574">
        <v>11</v>
      </c>
      <c r="AR2574">
        <v>439</v>
      </c>
      <c r="AS2574">
        <v>42</v>
      </c>
      <c r="AT2574" s="22">
        <f>SUM(AR$14:AR2597)+SUM(AS$14:AS2597)/100-AT$321</f>
        <v>5903133.71</v>
      </c>
    </row>
    <row r="2575" spans="1:46" x14ac:dyDescent="0.35">
      <c r="A2575">
        <v>11</v>
      </c>
      <c r="B2575">
        <v>113253</v>
      </c>
      <c r="C2575">
        <v>1792</v>
      </c>
      <c r="D2575">
        <v>2</v>
      </c>
      <c r="E2575">
        <v>24</v>
      </c>
      <c r="F2575">
        <v>47</v>
      </c>
      <c r="H2575" t="s">
        <v>27</v>
      </c>
      <c r="I2575" t="s">
        <v>450</v>
      </c>
      <c r="J2575">
        <v>965</v>
      </c>
      <c r="K2575">
        <v>173</v>
      </c>
      <c r="M2575">
        <v>519</v>
      </c>
      <c r="N2575">
        <v>60</v>
      </c>
      <c r="Q2575">
        <v>11</v>
      </c>
      <c r="R2575">
        <v>115801</v>
      </c>
      <c r="S2575">
        <v>1792</v>
      </c>
      <c r="T2575">
        <v>2</v>
      </c>
      <c r="U2575">
        <v>24</v>
      </c>
      <c r="V2575">
        <v>30</v>
      </c>
      <c r="X2575" t="s">
        <v>27</v>
      </c>
      <c r="Y2575" t="s">
        <v>450</v>
      </c>
      <c r="Z2575">
        <v>610</v>
      </c>
      <c r="AA2575">
        <v>140</v>
      </c>
      <c r="AC2575">
        <v>259</v>
      </c>
      <c r="AD2575">
        <v>80</v>
      </c>
      <c r="AF2575">
        <v>11</v>
      </c>
      <c r="AG2575">
        <v>123541</v>
      </c>
      <c r="AH2575">
        <v>1792</v>
      </c>
      <c r="AI2575">
        <v>2</v>
      </c>
      <c r="AJ2575">
        <v>24</v>
      </c>
      <c r="AK2575">
        <v>40</v>
      </c>
      <c r="AM2575" t="s">
        <v>27</v>
      </c>
      <c r="AN2575" t="s">
        <v>450</v>
      </c>
      <c r="AO2575">
        <v>882</v>
      </c>
      <c r="AP2575">
        <v>11</v>
      </c>
      <c r="AR2575">
        <v>389</v>
      </c>
      <c r="AS2575">
        <v>69</v>
      </c>
    </row>
    <row r="2576" spans="1:46" x14ac:dyDescent="0.35">
      <c r="A2576">
        <v>11</v>
      </c>
      <c r="B2576">
        <v>113249</v>
      </c>
      <c r="C2576">
        <v>1792</v>
      </c>
      <c r="D2576">
        <v>2</v>
      </c>
      <c r="E2576">
        <v>22</v>
      </c>
      <c r="F2576">
        <v>47</v>
      </c>
      <c r="H2576" t="s">
        <v>1251</v>
      </c>
      <c r="I2576" t="s">
        <v>1251</v>
      </c>
      <c r="J2576">
        <v>959</v>
      </c>
      <c r="K2576">
        <v>172</v>
      </c>
      <c r="M2576" s="38">
        <v>3428</v>
      </c>
      <c r="N2576">
        <v>54</v>
      </c>
      <c r="Q2576">
        <v>11</v>
      </c>
      <c r="R2576">
        <v>115801</v>
      </c>
      <c r="S2576">
        <v>1792</v>
      </c>
      <c r="T2576">
        <v>2</v>
      </c>
      <c r="U2576">
        <v>24</v>
      </c>
      <c r="V2576">
        <v>30</v>
      </c>
      <c r="X2576" t="s">
        <v>1251</v>
      </c>
      <c r="Y2576" t="s">
        <v>1251</v>
      </c>
      <c r="Z2576">
        <v>611</v>
      </c>
      <c r="AA2576">
        <v>140</v>
      </c>
      <c r="AC2576" s="38">
        <v>1714</v>
      </c>
      <c r="AD2576">
        <v>27</v>
      </c>
      <c r="AF2576">
        <v>11</v>
      </c>
      <c r="AG2576">
        <v>123541</v>
      </c>
      <c r="AH2576">
        <v>1792</v>
      </c>
      <c r="AI2576">
        <v>2</v>
      </c>
      <c r="AJ2576">
        <v>24</v>
      </c>
      <c r="AK2576">
        <v>40</v>
      </c>
      <c r="AM2576" t="s">
        <v>1251</v>
      </c>
      <c r="AN2576" t="s">
        <v>1251</v>
      </c>
      <c r="AO2576">
        <v>883</v>
      </c>
      <c r="AP2576">
        <v>11</v>
      </c>
      <c r="AR2576" s="38">
        <v>2571</v>
      </c>
      <c r="AS2576">
        <v>47</v>
      </c>
    </row>
    <row r="2577" spans="1:46" x14ac:dyDescent="0.35">
      <c r="A2577">
        <v>11</v>
      </c>
      <c r="B2577">
        <v>113253</v>
      </c>
      <c r="C2577">
        <v>1792</v>
      </c>
      <c r="D2577">
        <v>2</v>
      </c>
      <c r="E2577">
        <v>24</v>
      </c>
      <c r="F2577">
        <v>47</v>
      </c>
      <c r="H2577" t="s">
        <v>30</v>
      </c>
      <c r="I2577" t="s">
        <v>84</v>
      </c>
      <c r="J2577">
        <v>966</v>
      </c>
      <c r="K2577">
        <v>173</v>
      </c>
      <c r="M2577" s="38">
        <v>2019</v>
      </c>
      <c r="N2577">
        <v>45</v>
      </c>
      <c r="Q2577">
        <v>11</v>
      </c>
      <c r="R2577">
        <v>115801</v>
      </c>
      <c r="S2577">
        <v>1792</v>
      </c>
      <c r="T2577">
        <v>2</v>
      </c>
      <c r="U2577">
        <v>24</v>
      </c>
      <c r="V2577">
        <v>30</v>
      </c>
      <c r="X2577" t="s">
        <v>30</v>
      </c>
      <c r="Y2577" t="s">
        <v>84</v>
      </c>
      <c r="Z2577">
        <v>612</v>
      </c>
      <c r="AC2577" s="38">
        <v>1008</v>
      </c>
      <c r="AD2577">
        <v>82</v>
      </c>
      <c r="AF2577">
        <v>11</v>
      </c>
      <c r="AG2577">
        <v>123541</v>
      </c>
      <c r="AH2577">
        <v>1792</v>
      </c>
      <c r="AI2577">
        <v>2</v>
      </c>
      <c r="AJ2577">
        <v>24</v>
      </c>
      <c r="AK2577">
        <v>40</v>
      </c>
      <c r="AM2577" t="s">
        <v>30</v>
      </c>
      <c r="AN2577" t="s">
        <v>84</v>
      </c>
      <c r="AO2577">
        <v>887</v>
      </c>
      <c r="AP2577">
        <v>11</v>
      </c>
      <c r="AR2577" s="38">
        <v>1514</v>
      </c>
      <c r="AS2577">
        <v>58</v>
      </c>
    </row>
    <row r="2578" spans="1:46" x14ac:dyDescent="0.35">
      <c r="A2578">
        <v>11</v>
      </c>
      <c r="B2578">
        <v>113249</v>
      </c>
      <c r="C2578">
        <v>1792</v>
      </c>
      <c r="D2578">
        <v>2</v>
      </c>
      <c r="E2578">
        <v>17</v>
      </c>
      <c r="F2578">
        <v>42</v>
      </c>
      <c r="H2578" t="s">
        <v>27</v>
      </c>
      <c r="I2578" t="s">
        <v>276</v>
      </c>
      <c r="J2578">
        <v>882</v>
      </c>
      <c r="K2578">
        <v>166</v>
      </c>
      <c r="M2578">
        <v>380</v>
      </c>
      <c r="N2578">
        <v>40</v>
      </c>
      <c r="O2578" s="39"/>
      <c r="Q2578">
        <v>11</v>
      </c>
      <c r="R2578">
        <v>115807</v>
      </c>
      <c r="S2578">
        <v>1792</v>
      </c>
      <c r="T2578">
        <v>2</v>
      </c>
      <c r="U2578">
        <v>24</v>
      </c>
      <c r="V2578">
        <v>30</v>
      </c>
      <c r="X2578" t="s">
        <v>27</v>
      </c>
      <c r="Y2578" t="s">
        <v>276</v>
      </c>
      <c r="Z2578">
        <v>613</v>
      </c>
      <c r="AA2578">
        <v>141</v>
      </c>
      <c r="AC2578">
        <v>190</v>
      </c>
      <c r="AD2578">
        <v>20</v>
      </c>
      <c r="AF2578">
        <v>11</v>
      </c>
      <c r="AG2578">
        <v>123541</v>
      </c>
      <c r="AH2578">
        <v>1792</v>
      </c>
      <c r="AI2578">
        <v>2</v>
      </c>
      <c r="AJ2578">
        <v>24</v>
      </c>
      <c r="AK2578">
        <v>40</v>
      </c>
      <c r="AM2578" t="s">
        <v>27</v>
      </c>
      <c r="AN2578" t="s">
        <v>1252</v>
      </c>
      <c r="AO2578">
        <v>884</v>
      </c>
      <c r="AP2578">
        <v>11</v>
      </c>
      <c r="AR2578">
        <v>285</v>
      </c>
      <c r="AS2578">
        <v>30</v>
      </c>
    </row>
    <row r="2579" spans="1:46" x14ac:dyDescent="0.35">
      <c r="M2579"/>
      <c r="Q2579">
        <v>11</v>
      </c>
      <c r="R2579">
        <v>115807</v>
      </c>
      <c r="S2579">
        <v>1792</v>
      </c>
      <c r="T2579">
        <v>2</v>
      </c>
      <c r="U2579">
        <v>24</v>
      </c>
      <c r="V2579">
        <v>30</v>
      </c>
      <c r="X2579" t="s">
        <v>179</v>
      </c>
      <c r="Y2579" t="s">
        <v>180</v>
      </c>
      <c r="Z2579">
        <v>622</v>
      </c>
      <c r="AA2579">
        <v>84</v>
      </c>
      <c r="AC2579" s="38">
        <v>1187</v>
      </c>
      <c r="AD2579">
        <v>91</v>
      </c>
      <c r="AR2579"/>
    </row>
    <row r="2580" spans="1:46" x14ac:dyDescent="0.35">
      <c r="A2580">
        <v>187</v>
      </c>
      <c r="B2580">
        <v>113409</v>
      </c>
      <c r="C2580">
        <v>1792</v>
      </c>
      <c r="D2580">
        <v>2</v>
      </c>
      <c r="E2580">
        <v>27</v>
      </c>
      <c r="F2580">
        <v>50</v>
      </c>
      <c r="H2580" t="s">
        <v>27</v>
      </c>
      <c r="I2580" t="s">
        <v>1253</v>
      </c>
      <c r="J2580">
        <v>1013</v>
      </c>
      <c r="K2580">
        <v>176</v>
      </c>
      <c r="M2580">
        <v>71</v>
      </c>
      <c r="N2580">
        <v>60</v>
      </c>
      <c r="Q2580">
        <v>11</v>
      </c>
      <c r="R2580">
        <v>115807</v>
      </c>
      <c r="S2580">
        <v>1792</v>
      </c>
      <c r="T2580">
        <v>2</v>
      </c>
      <c r="U2580">
        <v>24</v>
      </c>
      <c r="V2580">
        <v>30</v>
      </c>
      <c r="X2580" t="s">
        <v>27</v>
      </c>
      <c r="Y2580" t="s">
        <v>1254</v>
      </c>
      <c r="Z2580">
        <v>623</v>
      </c>
      <c r="AA2580">
        <v>141</v>
      </c>
      <c r="AC2580">
        <v>35</v>
      </c>
      <c r="AD2580">
        <v>80</v>
      </c>
      <c r="AF2580">
        <v>169</v>
      </c>
      <c r="AG2580">
        <v>123628</v>
      </c>
      <c r="AH2580">
        <v>1792</v>
      </c>
      <c r="AI2580">
        <v>2</v>
      </c>
      <c r="AJ2580">
        <v>27</v>
      </c>
      <c r="AK2580">
        <v>42</v>
      </c>
      <c r="AM2580" t="s">
        <v>27</v>
      </c>
      <c r="AN2580" t="s">
        <v>1253</v>
      </c>
      <c r="AO2580">
        <v>920</v>
      </c>
      <c r="AP2580">
        <v>181</v>
      </c>
      <c r="AR2580">
        <v>53</v>
      </c>
      <c r="AS2580">
        <v>70</v>
      </c>
    </row>
    <row r="2581" spans="1:46" x14ac:dyDescent="0.35">
      <c r="M2581"/>
      <c r="Q2581">
        <v>11</v>
      </c>
      <c r="R2581">
        <v>115807</v>
      </c>
      <c r="S2581">
        <v>1792</v>
      </c>
      <c r="T2581">
        <v>2</v>
      </c>
      <c r="U2581">
        <v>24</v>
      </c>
      <c r="V2581">
        <v>30</v>
      </c>
      <c r="X2581" t="s">
        <v>179</v>
      </c>
      <c r="Y2581" t="s">
        <v>50</v>
      </c>
      <c r="Z2581">
        <v>624</v>
      </c>
      <c r="AA2581">
        <v>115</v>
      </c>
      <c r="AC2581" s="38">
        <v>7957</v>
      </c>
      <c r="AD2581">
        <v>51</v>
      </c>
      <c r="AR2581"/>
    </row>
    <row r="2582" spans="1:46" x14ac:dyDescent="0.35">
      <c r="A2582">
        <v>11</v>
      </c>
      <c r="B2582">
        <v>113253</v>
      </c>
      <c r="C2582">
        <v>1792</v>
      </c>
      <c r="D2582">
        <v>2</v>
      </c>
      <c r="E2582">
        <v>27</v>
      </c>
      <c r="F2582">
        <v>48</v>
      </c>
      <c r="H2582" t="s">
        <v>407</v>
      </c>
      <c r="I2582" t="s">
        <v>408</v>
      </c>
      <c r="J2582">
        <v>984</v>
      </c>
      <c r="K2582">
        <v>175</v>
      </c>
      <c r="M2582">
        <v>71</v>
      </c>
      <c r="N2582">
        <v>58</v>
      </c>
      <c r="Q2582">
        <v>11</v>
      </c>
      <c r="R2582">
        <v>115807</v>
      </c>
      <c r="S2582">
        <v>1792</v>
      </c>
      <c r="T2582">
        <v>2</v>
      </c>
      <c r="U2582">
        <v>29</v>
      </c>
      <c r="V2582">
        <v>32</v>
      </c>
      <c r="X2582" t="s">
        <v>407</v>
      </c>
      <c r="Y2582" t="s">
        <v>408</v>
      </c>
      <c r="Z2582">
        <v>615</v>
      </c>
      <c r="AA2582">
        <v>11</v>
      </c>
      <c r="AC2582">
        <v>35</v>
      </c>
      <c r="AD2582">
        <v>78</v>
      </c>
      <c r="AF2582">
        <v>11</v>
      </c>
      <c r="AG2582">
        <v>123541</v>
      </c>
      <c r="AH2582">
        <v>1792</v>
      </c>
      <c r="AI2582">
        <v>2</v>
      </c>
      <c r="AJ2582">
        <v>25</v>
      </c>
      <c r="AK2582">
        <v>40</v>
      </c>
      <c r="AM2582" t="s">
        <v>407</v>
      </c>
      <c r="AN2582" t="s">
        <v>1255</v>
      </c>
      <c r="AO2582">
        <v>894</v>
      </c>
      <c r="AP2582">
        <v>11</v>
      </c>
      <c r="AR2582">
        <v>53</v>
      </c>
      <c r="AS2582">
        <v>64</v>
      </c>
    </row>
    <row r="2583" spans="1:46" x14ac:dyDescent="0.35">
      <c r="A2583">
        <v>11</v>
      </c>
      <c r="B2583">
        <v>113253</v>
      </c>
      <c r="C2583">
        <v>1792</v>
      </c>
      <c r="D2583">
        <v>2</v>
      </c>
      <c r="E2583">
        <v>27</v>
      </c>
      <c r="F2583">
        <v>48</v>
      </c>
      <c r="H2583" t="s">
        <v>233</v>
      </c>
      <c r="I2583" t="s">
        <v>219</v>
      </c>
      <c r="J2583">
        <v>989</v>
      </c>
      <c r="K2583">
        <v>69</v>
      </c>
      <c r="M2583" s="38">
        <v>3547</v>
      </c>
      <c r="N2583">
        <v>66</v>
      </c>
      <c r="AC2583"/>
      <c r="AR2583"/>
    </row>
    <row r="2584" spans="1:46" x14ac:dyDescent="0.35">
      <c r="A2584">
        <v>11</v>
      </c>
      <c r="B2584">
        <v>113253</v>
      </c>
      <c r="C2584">
        <v>1792</v>
      </c>
      <c r="D2584">
        <v>2</v>
      </c>
      <c r="E2584">
        <v>27</v>
      </c>
      <c r="F2584">
        <v>48</v>
      </c>
      <c r="H2584" t="s">
        <v>198</v>
      </c>
      <c r="I2584" t="s">
        <v>351</v>
      </c>
      <c r="J2584">
        <v>990</v>
      </c>
      <c r="K2584">
        <v>175</v>
      </c>
      <c r="M2584" s="38">
        <v>1228</v>
      </c>
      <c r="N2584">
        <v>2</v>
      </c>
      <c r="Q2584">
        <v>11</v>
      </c>
      <c r="R2584">
        <v>115807</v>
      </c>
      <c r="S2584">
        <v>1792</v>
      </c>
      <c r="T2584">
        <v>2</v>
      </c>
      <c r="U2584">
        <v>28</v>
      </c>
      <c r="V2584">
        <v>32</v>
      </c>
      <c r="X2584" t="s">
        <v>198</v>
      </c>
      <c r="Y2584" t="s">
        <v>351</v>
      </c>
      <c r="Z2584">
        <v>648</v>
      </c>
      <c r="AA2584">
        <v>143</v>
      </c>
      <c r="AC2584">
        <v>614</v>
      </c>
      <c r="AD2584">
        <v>2</v>
      </c>
      <c r="AF2584">
        <v>169</v>
      </c>
      <c r="AG2584">
        <v>123628</v>
      </c>
      <c r="AH2584">
        <v>1792</v>
      </c>
      <c r="AI2584">
        <v>2</v>
      </c>
      <c r="AJ2584">
        <v>28</v>
      </c>
      <c r="AK2584">
        <v>43</v>
      </c>
      <c r="AM2584" t="s">
        <v>198</v>
      </c>
      <c r="AN2584" t="s">
        <v>351</v>
      </c>
      <c r="AO2584">
        <v>934</v>
      </c>
      <c r="AP2584">
        <v>181</v>
      </c>
      <c r="AR2584">
        <v>921</v>
      </c>
      <c r="AS2584">
        <v>3</v>
      </c>
    </row>
    <row r="2585" spans="1:46" x14ac:dyDescent="0.35">
      <c r="A2585">
        <v>11</v>
      </c>
      <c r="B2585">
        <v>113253</v>
      </c>
      <c r="C2585">
        <v>1792</v>
      </c>
      <c r="D2585">
        <v>2</v>
      </c>
      <c r="E2585">
        <v>27</v>
      </c>
      <c r="F2585">
        <v>48</v>
      </c>
      <c r="H2585" t="s">
        <v>1256</v>
      </c>
      <c r="I2585" t="s">
        <v>530</v>
      </c>
      <c r="J2585">
        <v>991</v>
      </c>
      <c r="K2585">
        <v>153</v>
      </c>
      <c r="M2585" s="38">
        <v>17000</v>
      </c>
      <c r="N2585">
        <v>0</v>
      </c>
      <c r="Q2585">
        <v>11</v>
      </c>
      <c r="R2585">
        <v>115807</v>
      </c>
      <c r="S2585">
        <v>1792</v>
      </c>
      <c r="T2585">
        <v>2</v>
      </c>
      <c r="U2585">
        <v>29</v>
      </c>
      <c r="V2585">
        <v>32</v>
      </c>
      <c r="X2585" t="s">
        <v>1257</v>
      </c>
      <c r="Y2585" t="s">
        <v>530</v>
      </c>
      <c r="Z2585">
        <v>650</v>
      </c>
      <c r="AA2585">
        <v>94</v>
      </c>
      <c r="AC2585" s="38">
        <v>1878</v>
      </c>
      <c r="AD2585">
        <v>29</v>
      </c>
      <c r="AR2585"/>
    </row>
    <row r="2586" spans="1:46" x14ac:dyDescent="0.35">
      <c r="A2586">
        <v>11</v>
      </c>
      <c r="B2586">
        <v>113253</v>
      </c>
      <c r="C2586">
        <v>1792</v>
      </c>
      <c r="D2586">
        <v>2</v>
      </c>
      <c r="E2586">
        <v>27</v>
      </c>
      <c r="F2586">
        <v>48</v>
      </c>
      <c r="H2586" t="s">
        <v>222</v>
      </c>
      <c r="I2586" t="s">
        <v>517</v>
      </c>
      <c r="J2586">
        <v>992</v>
      </c>
      <c r="K2586">
        <v>160</v>
      </c>
      <c r="M2586" s="38">
        <v>2800</v>
      </c>
      <c r="N2586">
        <v>0</v>
      </c>
      <c r="AC2586"/>
      <c r="AR2586"/>
    </row>
    <row r="2587" spans="1:46" x14ac:dyDescent="0.35">
      <c r="A2587">
        <v>187</v>
      </c>
      <c r="B2587">
        <v>113409</v>
      </c>
      <c r="C2587">
        <v>1792</v>
      </c>
      <c r="D2587">
        <v>2</v>
      </c>
      <c r="E2587">
        <v>28</v>
      </c>
      <c r="F2587">
        <v>50</v>
      </c>
      <c r="G2587" t="s">
        <v>23</v>
      </c>
      <c r="H2587" t="s">
        <v>27</v>
      </c>
      <c r="I2587" t="s">
        <v>381</v>
      </c>
      <c r="J2587">
        <v>1023</v>
      </c>
      <c r="K2587">
        <v>138</v>
      </c>
      <c r="M2587">
        <v>937</v>
      </c>
      <c r="N2587">
        <v>54</v>
      </c>
      <c r="AC2587"/>
      <c r="AR2587"/>
    </row>
    <row r="2588" spans="1:46" x14ac:dyDescent="0.35">
      <c r="A2588">
        <v>187</v>
      </c>
      <c r="B2588">
        <v>113409</v>
      </c>
      <c r="C2588">
        <v>1792</v>
      </c>
      <c r="D2588">
        <v>2</v>
      </c>
      <c r="E2588">
        <v>28</v>
      </c>
      <c r="F2588">
        <v>50</v>
      </c>
      <c r="G2588" t="s">
        <v>23</v>
      </c>
      <c r="H2588" t="s">
        <v>27</v>
      </c>
      <c r="I2588" t="s">
        <v>685</v>
      </c>
      <c r="J2588">
        <v>1025</v>
      </c>
      <c r="K2588">
        <v>104</v>
      </c>
      <c r="M2588" s="38">
        <v>1675</v>
      </c>
      <c r="N2588">
        <v>70</v>
      </c>
      <c r="Q2588">
        <v>11</v>
      </c>
      <c r="R2588">
        <v>115807</v>
      </c>
      <c r="S2588">
        <v>1792</v>
      </c>
      <c r="T2588">
        <v>2</v>
      </c>
      <c r="U2588">
        <v>29</v>
      </c>
      <c r="V2588">
        <v>32</v>
      </c>
      <c r="W2588" t="s">
        <v>23</v>
      </c>
      <c r="X2588" t="s">
        <v>27</v>
      </c>
      <c r="Y2588" t="s">
        <v>685</v>
      </c>
      <c r="Z2588">
        <v>649</v>
      </c>
      <c r="AA2588">
        <v>98</v>
      </c>
      <c r="AC2588">
        <v>837</v>
      </c>
      <c r="AD2588">
        <v>85</v>
      </c>
      <c r="AF2588">
        <v>169</v>
      </c>
      <c r="AG2588">
        <v>123628</v>
      </c>
      <c r="AH2588">
        <v>1792</v>
      </c>
      <c r="AI2588">
        <v>2</v>
      </c>
      <c r="AJ2588">
        <v>28</v>
      </c>
      <c r="AK2588">
        <v>43</v>
      </c>
      <c r="AL2588" t="s">
        <v>23</v>
      </c>
      <c r="AM2588" t="s">
        <v>27</v>
      </c>
      <c r="AN2588" t="s">
        <v>685</v>
      </c>
      <c r="AO2588">
        <v>936</v>
      </c>
      <c r="AP2588">
        <v>105</v>
      </c>
      <c r="AR2588" s="38">
        <v>1256</v>
      </c>
      <c r="AS2588">
        <v>76</v>
      </c>
      <c r="AT2588" s="22"/>
    </row>
    <row r="2589" spans="1:46" x14ac:dyDescent="0.35">
      <c r="A2589">
        <v>187</v>
      </c>
      <c r="B2589">
        <v>113409</v>
      </c>
      <c r="C2589">
        <v>1792</v>
      </c>
      <c r="D2589">
        <v>2</v>
      </c>
      <c r="E2589">
        <v>28</v>
      </c>
      <c r="F2589">
        <v>50</v>
      </c>
      <c r="H2589" t="s">
        <v>40</v>
      </c>
      <c r="I2589" t="s">
        <v>50</v>
      </c>
      <c r="J2589">
        <v>1026</v>
      </c>
      <c r="K2589">
        <v>86</v>
      </c>
      <c r="M2589" s="38">
        <v>1883</v>
      </c>
      <c r="N2589">
        <v>86</v>
      </c>
      <c r="AC2589"/>
      <c r="AF2589">
        <v>169</v>
      </c>
      <c r="AG2589">
        <v>123628</v>
      </c>
      <c r="AH2589">
        <v>1792</v>
      </c>
      <c r="AI2589">
        <v>2</v>
      </c>
      <c r="AJ2589">
        <v>28</v>
      </c>
      <c r="AK2589">
        <v>43</v>
      </c>
      <c r="AM2589" t="s">
        <v>40</v>
      </c>
      <c r="AN2589" t="s">
        <v>50</v>
      </c>
      <c r="AO2589">
        <v>935</v>
      </c>
      <c r="AP2589">
        <v>84</v>
      </c>
      <c r="AR2589" s="38">
        <v>1412</v>
      </c>
      <c r="AS2589">
        <v>87</v>
      </c>
    </row>
    <row r="2590" spans="1:46" x14ac:dyDescent="0.35">
      <c r="A2590">
        <v>187</v>
      </c>
      <c r="B2590">
        <v>113409</v>
      </c>
      <c r="C2590">
        <v>1792</v>
      </c>
      <c r="D2590">
        <v>2</v>
      </c>
      <c r="E2590">
        <v>28</v>
      </c>
      <c r="F2590">
        <v>51</v>
      </c>
      <c r="H2590" t="s">
        <v>456</v>
      </c>
      <c r="I2590" t="s">
        <v>712</v>
      </c>
      <c r="J2590">
        <v>1029</v>
      </c>
      <c r="K2590">
        <v>145</v>
      </c>
      <c r="M2590">
        <v>509</v>
      </c>
      <c r="N2590">
        <v>93</v>
      </c>
      <c r="Q2590">
        <v>11</v>
      </c>
      <c r="R2590">
        <v>115807</v>
      </c>
      <c r="S2590">
        <v>1792</v>
      </c>
      <c r="T2590">
        <v>2</v>
      </c>
      <c r="U2590">
        <v>24</v>
      </c>
      <c r="V2590">
        <v>30</v>
      </c>
      <c r="X2590" t="s">
        <v>456</v>
      </c>
      <c r="Y2590" t="s">
        <v>712</v>
      </c>
      <c r="Z2590">
        <v>625</v>
      </c>
      <c r="AA2590">
        <v>108</v>
      </c>
      <c r="AC2590">
        <v>254</v>
      </c>
      <c r="AD2590">
        <v>99</v>
      </c>
      <c r="AF2590">
        <v>169</v>
      </c>
      <c r="AG2590">
        <v>123628</v>
      </c>
      <c r="AH2590">
        <v>1792</v>
      </c>
      <c r="AI2590">
        <v>2</v>
      </c>
      <c r="AJ2590">
        <v>28</v>
      </c>
      <c r="AK2590">
        <v>42</v>
      </c>
      <c r="AM2590" t="s">
        <v>456</v>
      </c>
      <c r="AN2590" t="s">
        <v>712</v>
      </c>
      <c r="AO2590">
        <v>929</v>
      </c>
      <c r="AP2590">
        <v>133</v>
      </c>
      <c r="AR2590">
        <v>382</v>
      </c>
      <c r="AS2590">
        <v>47</v>
      </c>
    </row>
    <row r="2591" spans="1:46" x14ac:dyDescent="0.35">
      <c r="A2591">
        <v>187</v>
      </c>
      <c r="B2591">
        <v>113409</v>
      </c>
      <c r="C2591">
        <v>1792</v>
      </c>
      <c r="D2591">
        <v>2</v>
      </c>
      <c r="E2591">
        <v>28</v>
      </c>
      <c r="F2591">
        <v>51</v>
      </c>
      <c r="H2591" t="s">
        <v>209</v>
      </c>
      <c r="I2591" t="s">
        <v>157</v>
      </c>
      <c r="J2591">
        <v>1033</v>
      </c>
      <c r="K2591">
        <v>29</v>
      </c>
      <c r="M2591" s="38">
        <v>26532</v>
      </c>
      <c r="N2591">
        <v>99</v>
      </c>
      <c r="Q2591">
        <v>11</v>
      </c>
      <c r="R2591">
        <v>115807</v>
      </c>
      <c r="S2591">
        <v>1792</v>
      </c>
      <c r="T2591">
        <v>2</v>
      </c>
      <c r="U2591">
        <v>28</v>
      </c>
      <c r="V2591">
        <v>32</v>
      </c>
      <c r="X2591" t="s">
        <v>209</v>
      </c>
      <c r="Y2591" t="s">
        <v>157</v>
      </c>
      <c r="Z2591">
        <v>644</v>
      </c>
      <c r="AA2591">
        <v>26</v>
      </c>
      <c r="AC2591" s="38">
        <v>12516</v>
      </c>
      <c r="AD2591">
        <v>50</v>
      </c>
      <c r="AF2591">
        <v>169</v>
      </c>
      <c r="AG2591">
        <v>123628</v>
      </c>
      <c r="AH2591">
        <v>1792</v>
      </c>
      <c r="AI2591">
        <v>2</v>
      </c>
      <c r="AJ2591">
        <v>28</v>
      </c>
      <c r="AK2591">
        <v>42</v>
      </c>
      <c r="AM2591" t="s">
        <v>209</v>
      </c>
      <c r="AN2591" t="s">
        <v>157</v>
      </c>
      <c r="AO2591">
        <v>932</v>
      </c>
      <c r="AP2591">
        <v>27</v>
      </c>
      <c r="AR2591" s="38">
        <v>18774</v>
      </c>
      <c r="AS2591">
        <v>82</v>
      </c>
    </row>
    <row r="2592" spans="1:46" x14ac:dyDescent="0.35">
      <c r="A2592">
        <v>187</v>
      </c>
      <c r="B2592">
        <v>113409</v>
      </c>
      <c r="C2592">
        <v>1792</v>
      </c>
      <c r="D2592">
        <v>2</v>
      </c>
      <c r="E2592">
        <v>28</v>
      </c>
      <c r="F2592">
        <v>51</v>
      </c>
      <c r="H2592" t="s">
        <v>148</v>
      </c>
      <c r="I2592" t="s">
        <v>720</v>
      </c>
      <c r="J2592">
        <v>1030</v>
      </c>
      <c r="K2592">
        <v>177</v>
      </c>
      <c r="M2592" s="38">
        <v>2235</v>
      </c>
      <c r="N2592">
        <v>66</v>
      </c>
      <c r="Q2592">
        <v>11</v>
      </c>
      <c r="R2592">
        <v>115807</v>
      </c>
      <c r="S2592">
        <v>1792</v>
      </c>
      <c r="T2592">
        <v>2</v>
      </c>
      <c r="U2592">
        <v>28</v>
      </c>
      <c r="V2592">
        <v>32</v>
      </c>
      <c r="X2592" t="s">
        <v>148</v>
      </c>
      <c r="Y2592" t="s">
        <v>720</v>
      </c>
      <c r="Z2592">
        <v>646</v>
      </c>
      <c r="AA2592">
        <v>121</v>
      </c>
      <c r="AC2592" s="38">
        <v>1117</v>
      </c>
      <c r="AD2592">
        <v>85</v>
      </c>
      <c r="AF2592">
        <v>169</v>
      </c>
      <c r="AG2592">
        <v>123628</v>
      </c>
      <c r="AH2592">
        <v>1792</v>
      </c>
      <c r="AI2592">
        <v>2</v>
      </c>
      <c r="AJ2592">
        <v>28</v>
      </c>
      <c r="AK2592">
        <v>43</v>
      </c>
      <c r="AM2592" t="s">
        <v>148</v>
      </c>
      <c r="AN2592" t="s">
        <v>720</v>
      </c>
      <c r="AO2592">
        <v>932</v>
      </c>
      <c r="AP2592">
        <v>45</v>
      </c>
      <c r="AR2592" s="38">
        <v>1676</v>
      </c>
      <c r="AS2592">
        <v>75</v>
      </c>
    </row>
    <row r="2593" spans="1:46" x14ac:dyDescent="0.35">
      <c r="M2593"/>
      <c r="AC2593"/>
      <c r="AF2593">
        <v>169</v>
      </c>
      <c r="AG2593">
        <v>123628</v>
      </c>
      <c r="AH2593">
        <v>1792</v>
      </c>
      <c r="AI2593">
        <v>2</v>
      </c>
      <c r="AJ2593">
        <v>29</v>
      </c>
      <c r="AK2593">
        <v>43</v>
      </c>
      <c r="AM2593" t="s">
        <v>40</v>
      </c>
      <c r="AN2593" t="s">
        <v>50</v>
      </c>
      <c r="AO2593">
        <v>944</v>
      </c>
      <c r="AP2593">
        <v>84</v>
      </c>
      <c r="AR2593" s="38">
        <v>7423</v>
      </c>
      <c r="AS2593">
        <v>37</v>
      </c>
      <c r="AT2593" s="39"/>
    </row>
    <row r="2594" spans="1:46" x14ac:dyDescent="0.35">
      <c r="M2594"/>
      <c r="AC2594"/>
      <c r="AF2594">
        <v>169</v>
      </c>
      <c r="AG2594">
        <v>123628</v>
      </c>
      <c r="AH2594">
        <v>1792</v>
      </c>
      <c r="AI2594">
        <v>2</v>
      </c>
      <c r="AJ2594">
        <v>28</v>
      </c>
      <c r="AK2594">
        <v>43</v>
      </c>
      <c r="AM2594" t="s">
        <v>550</v>
      </c>
      <c r="AN2594" t="s">
        <v>1182</v>
      </c>
      <c r="AO2594">
        <v>937</v>
      </c>
      <c r="AP2594">
        <v>181</v>
      </c>
      <c r="AR2594" s="38">
        <v>2500</v>
      </c>
      <c r="AS2594">
        <v>0</v>
      </c>
    </row>
    <row r="2595" spans="1:46" x14ac:dyDescent="0.35">
      <c r="A2595">
        <v>187</v>
      </c>
      <c r="B2595">
        <v>113409</v>
      </c>
      <c r="C2595">
        <v>1792</v>
      </c>
      <c r="D2595">
        <v>2</v>
      </c>
      <c r="E2595">
        <v>28</v>
      </c>
      <c r="F2595">
        <v>51</v>
      </c>
      <c r="G2595" t="s">
        <v>23</v>
      </c>
      <c r="H2595" t="s">
        <v>27</v>
      </c>
      <c r="I2595" t="s">
        <v>381</v>
      </c>
      <c r="J2595">
        <v>1034</v>
      </c>
      <c r="K2595">
        <v>138</v>
      </c>
      <c r="M2595">
        <v>82</v>
      </c>
      <c r="N2595">
        <v>45</v>
      </c>
      <c r="AC2595"/>
      <c r="AR2595"/>
    </row>
    <row r="2596" spans="1:46" x14ac:dyDescent="0.35">
      <c r="A2596">
        <v>188</v>
      </c>
      <c r="B2596">
        <v>113430</v>
      </c>
      <c r="C2596">
        <v>1792</v>
      </c>
      <c r="D2596">
        <v>3</v>
      </c>
      <c r="E2596">
        <v>6</v>
      </c>
      <c r="F2596">
        <v>54</v>
      </c>
      <c r="H2596" t="s">
        <v>330</v>
      </c>
      <c r="I2596" t="s">
        <v>83</v>
      </c>
      <c r="J2596">
        <v>1100</v>
      </c>
      <c r="K2596">
        <v>201</v>
      </c>
      <c r="M2596" s="38">
        <v>1618</v>
      </c>
      <c r="N2596">
        <v>58</v>
      </c>
      <c r="Q2596">
        <v>11</v>
      </c>
      <c r="R2596">
        <v>115807</v>
      </c>
      <c r="S2596">
        <v>1792</v>
      </c>
      <c r="T2596">
        <v>2</v>
      </c>
      <c r="U2596">
        <v>29</v>
      </c>
      <c r="V2596">
        <v>32</v>
      </c>
      <c r="X2596" t="s">
        <v>330</v>
      </c>
      <c r="Y2596" t="s">
        <v>83</v>
      </c>
      <c r="Z2596">
        <v>657</v>
      </c>
      <c r="AA2596">
        <v>74</v>
      </c>
      <c r="AC2596">
        <v>809</v>
      </c>
      <c r="AD2596">
        <v>29</v>
      </c>
      <c r="AF2596">
        <v>169</v>
      </c>
      <c r="AG2596">
        <v>123628</v>
      </c>
      <c r="AH2596">
        <v>1792</v>
      </c>
      <c r="AI2596">
        <v>2</v>
      </c>
      <c r="AJ2596">
        <v>29</v>
      </c>
      <c r="AK2596">
        <v>44</v>
      </c>
      <c r="AM2596" t="s">
        <v>330</v>
      </c>
      <c r="AN2596" t="s">
        <v>83</v>
      </c>
      <c r="AO2596">
        <v>958</v>
      </c>
      <c r="AP2596">
        <v>94</v>
      </c>
      <c r="AR2596" s="38">
        <v>1213</v>
      </c>
      <c r="AS2596">
        <v>95</v>
      </c>
    </row>
    <row r="2597" spans="1:46" x14ac:dyDescent="0.35">
      <c r="A2597">
        <v>188</v>
      </c>
      <c r="B2597">
        <v>113430</v>
      </c>
      <c r="C2597">
        <v>1792</v>
      </c>
      <c r="D2597">
        <v>3</v>
      </c>
      <c r="E2597">
        <v>9</v>
      </c>
      <c r="F2597">
        <v>57</v>
      </c>
      <c r="H2597" t="s">
        <v>30</v>
      </c>
      <c r="I2597" t="s">
        <v>1259</v>
      </c>
      <c r="J2597">
        <v>1149</v>
      </c>
      <c r="K2597">
        <v>207</v>
      </c>
      <c r="M2597">
        <v>168</v>
      </c>
      <c r="N2597">
        <v>84</v>
      </c>
      <c r="Q2597">
        <v>12</v>
      </c>
      <c r="R2597">
        <v>115826</v>
      </c>
      <c r="S2597">
        <v>1792</v>
      </c>
      <c r="T2597">
        <v>2</v>
      </c>
      <c r="U2597">
        <v>29</v>
      </c>
      <c r="V2597">
        <v>32</v>
      </c>
      <c r="X2597" t="s">
        <v>30</v>
      </c>
      <c r="Y2597" t="s">
        <v>1259</v>
      </c>
      <c r="Z2597">
        <v>659</v>
      </c>
      <c r="AA2597">
        <v>144</v>
      </c>
      <c r="AC2597">
        <v>84</v>
      </c>
      <c r="AD2597">
        <v>42</v>
      </c>
      <c r="AF2597">
        <v>169</v>
      </c>
      <c r="AG2597">
        <v>123632</v>
      </c>
      <c r="AH2597">
        <v>1792</v>
      </c>
      <c r="AI2597">
        <v>2</v>
      </c>
      <c r="AJ2597">
        <v>29</v>
      </c>
      <c r="AK2597">
        <v>44</v>
      </c>
      <c r="AM2597" t="s">
        <v>30</v>
      </c>
      <c r="AN2597" t="s">
        <v>1259</v>
      </c>
      <c r="AO2597">
        <v>960</v>
      </c>
      <c r="AP2597">
        <v>182</v>
      </c>
      <c r="AR2597">
        <v>126</v>
      </c>
      <c r="AS2597">
        <v>62</v>
      </c>
    </row>
    <row r="2598" spans="1:46" x14ac:dyDescent="0.35">
      <c r="M2598"/>
      <c r="Q2598">
        <v>12</v>
      </c>
      <c r="R2598">
        <v>115826</v>
      </c>
      <c r="S2598">
        <v>1792</v>
      </c>
      <c r="T2598">
        <v>3</v>
      </c>
      <c r="U2598">
        <v>1</v>
      </c>
      <c r="V2598">
        <v>33</v>
      </c>
      <c r="X2598" t="s">
        <v>43</v>
      </c>
      <c r="Y2598" t="s">
        <v>568</v>
      </c>
      <c r="Z2598">
        <v>668</v>
      </c>
      <c r="AA2598">
        <v>61</v>
      </c>
      <c r="AC2598">
        <v>582</v>
      </c>
      <c r="AD2598">
        <v>9</v>
      </c>
      <c r="AR2598"/>
    </row>
    <row r="2599" spans="1:46" x14ac:dyDescent="0.35">
      <c r="A2599">
        <v>187</v>
      </c>
      <c r="B2599">
        <v>113409</v>
      </c>
      <c r="C2599">
        <v>1792</v>
      </c>
      <c r="D2599">
        <v>3</v>
      </c>
      <c r="E2599">
        <v>1</v>
      </c>
      <c r="F2599">
        <v>51</v>
      </c>
      <c r="H2599" t="s">
        <v>442</v>
      </c>
      <c r="I2599" t="s">
        <v>443</v>
      </c>
      <c r="J2599">
        <v>1037</v>
      </c>
      <c r="K2599">
        <v>178</v>
      </c>
      <c r="M2599">
        <v>681</v>
      </c>
      <c r="N2599">
        <v>65</v>
      </c>
      <c r="Q2599">
        <v>12</v>
      </c>
      <c r="R2599">
        <v>115826</v>
      </c>
      <c r="S2599">
        <v>1792</v>
      </c>
      <c r="T2599">
        <v>3</v>
      </c>
      <c r="U2599">
        <v>1</v>
      </c>
      <c r="V2599">
        <v>33</v>
      </c>
      <c r="X2599" t="s">
        <v>442</v>
      </c>
      <c r="Y2599" t="s">
        <v>443</v>
      </c>
      <c r="Z2599">
        <v>672</v>
      </c>
      <c r="AA2599">
        <v>145</v>
      </c>
      <c r="AC2599">
        <v>340</v>
      </c>
      <c r="AD2599">
        <v>82</v>
      </c>
      <c r="AF2599">
        <v>169</v>
      </c>
      <c r="AG2599">
        <v>123632</v>
      </c>
      <c r="AH2599">
        <v>1792</v>
      </c>
      <c r="AI2599">
        <v>3</v>
      </c>
      <c r="AJ2599">
        <v>1</v>
      </c>
      <c r="AK2599">
        <v>44</v>
      </c>
      <c r="AM2599" t="s">
        <v>442</v>
      </c>
      <c r="AN2599" t="s">
        <v>443</v>
      </c>
      <c r="AO2599">
        <v>962</v>
      </c>
      <c r="AP2599">
        <v>182</v>
      </c>
      <c r="AR2599">
        <v>511</v>
      </c>
      <c r="AS2599">
        <v>23</v>
      </c>
    </row>
    <row r="2600" spans="1:46" x14ac:dyDescent="0.35">
      <c r="A2600">
        <v>187</v>
      </c>
      <c r="B2600">
        <v>113409</v>
      </c>
      <c r="C2600">
        <v>1792</v>
      </c>
      <c r="D2600">
        <v>3</v>
      </c>
      <c r="E2600">
        <v>1</v>
      </c>
      <c r="F2600">
        <v>51</v>
      </c>
      <c r="H2600" t="s">
        <v>151</v>
      </c>
      <c r="I2600" t="s">
        <v>780</v>
      </c>
      <c r="J2600">
        <v>1038</v>
      </c>
      <c r="K2600">
        <v>178</v>
      </c>
      <c r="M2600">
        <v>536</v>
      </c>
      <c r="N2600">
        <v>64</v>
      </c>
      <c r="Q2600">
        <v>12</v>
      </c>
      <c r="R2600">
        <v>115826</v>
      </c>
      <c r="S2600">
        <v>1792</v>
      </c>
      <c r="T2600">
        <v>3</v>
      </c>
      <c r="U2600">
        <v>1</v>
      </c>
      <c r="V2600">
        <v>33</v>
      </c>
      <c r="X2600" t="s">
        <v>151</v>
      </c>
      <c r="Y2600" t="s">
        <v>780</v>
      </c>
      <c r="Z2600">
        <v>670</v>
      </c>
      <c r="AA2600">
        <v>145</v>
      </c>
      <c r="AC2600">
        <v>268</v>
      </c>
      <c r="AD2600">
        <v>34</v>
      </c>
      <c r="AF2600">
        <v>169</v>
      </c>
      <c r="AG2600">
        <v>123632</v>
      </c>
      <c r="AH2600">
        <v>1792</v>
      </c>
      <c r="AI2600">
        <v>3</v>
      </c>
      <c r="AJ2600">
        <v>1</v>
      </c>
      <c r="AK2600">
        <v>44</v>
      </c>
      <c r="AM2600" t="s">
        <v>151</v>
      </c>
      <c r="AN2600" t="s">
        <v>780</v>
      </c>
      <c r="AO2600">
        <v>9963</v>
      </c>
      <c r="AP2600">
        <v>182</v>
      </c>
      <c r="AR2600">
        <v>402</v>
      </c>
      <c r="AS2600">
        <v>48</v>
      </c>
    </row>
    <row r="2601" spans="1:46" x14ac:dyDescent="0.35">
      <c r="A2601">
        <v>187</v>
      </c>
      <c r="B2601">
        <v>113409</v>
      </c>
      <c r="C2601">
        <v>1792</v>
      </c>
      <c r="D2601">
        <v>3</v>
      </c>
      <c r="E2601">
        <v>1</v>
      </c>
      <c r="F2601">
        <v>51</v>
      </c>
      <c r="H2601" t="s">
        <v>102</v>
      </c>
      <c r="I2601" t="s">
        <v>340</v>
      </c>
      <c r="J2601">
        <v>1039</v>
      </c>
      <c r="K2601">
        <v>178</v>
      </c>
      <c r="M2601">
        <v>288</v>
      </c>
      <c r="N2601">
        <v>82</v>
      </c>
      <c r="O2601" s="39"/>
      <c r="Q2601">
        <v>12</v>
      </c>
      <c r="R2601">
        <v>115826</v>
      </c>
      <c r="S2601">
        <v>1792</v>
      </c>
      <c r="T2601">
        <v>3</v>
      </c>
      <c r="U2601">
        <v>1</v>
      </c>
      <c r="V2601">
        <v>33</v>
      </c>
      <c r="X2601" t="s">
        <v>102</v>
      </c>
      <c r="Y2601" t="s">
        <v>340</v>
      </c>
      <c r="Z2601">
        <v>671</v>
      </c>
      <c r="AA2601">
        <v>145</v>
      </c>
      <c r="AC2601">
        <v>144</v>
      </c>
      <c r="AD2601">
        <v>40</v>
      </c>
      <c r="AF2601">
        <v>169</v>
      </c>
      <c r="AG2601">
        <v>123632</v>
      </c>
      <c r="AH2601">
        <v>1792</v>
      </c>
      <c r="AI2601">
        <v>3</v>
      </c>
      <c r="AJ2601">
        <v>1</v>
      </c>
      <c r="AK2601">
        <v>44</v>
      </c>
      <c r="AM2601" t="s">
        <v>1243</v>
      </c>
      <c r="AN2601" t="s">
        <v>1260</v>
      </c>
      <c r="AO2601">
        <v>964</v>
      </c>
      <c r="AP2601">
        <v>182</v>
      </c>
      <c r="AR2601">
        <v>216</v>
      </c>
      <c r="AS2601">
        <v>60</v>
      </c>
    </row>
    <row r="2602" spans="1:46" x14ac:dyDescent="0.35">
      <c r="A2602">
        <v>187</v>
      </c>
      <c r="B2602">
        <v>113409</v>
      </c>
      <c r="C2602">
        <v>1792</v>
      </c>
      <c r="D2602">
        <v>3</v>
      </c>
      <c r="E2602">
        <v>1</v>
      </c>
      <c r="F2602">
        <v>51</v>
      </c>
      <c r="H2602" t="s">
        <v>35</v>
      </c>
      <c r="I2602" t="s">
        <v>1261</v>
      </c>
      <c r="J2602">
        <v>1040</v>
      </c>
      <c r="K2602">
        <v>178</v>
      </c>
      <c r="M2602">
        <v>981</v>
      </c>
      <c r="N2602">
        <v>54</v>
      </c>
      <c r="Q2602">
        <v>12</v>
      </c>
      <c r="R2602">
        <v>115826</v>
      </c>
      <c r="S2602">
        <v>1792</v>
      </c>
      <c r="T2602">
        <v>3</v>
      </c>
      <c r="U2602">
        <v>1</v>
      </c>
      <c r="V2602">
        <v>33</v>
      </c>
      <c r="X2602" t="s">
        <v>35</v>
      </c>
      <c r="Y2602" t="s">
        <v>1262</v>
      </c>
      <c r="Z2602">
        <v>673</v>
      </c>
      <c r="AA2602">
        <v>145</v>
      </c>
      <c r="AC2602">
        <v>490</v>
      </c>
      <c r="AD2602">
        <v>77</v>
      </c>
      <c r="AF2602">
        <v>169</v>
      </c>
      <c r="AG2602">
        <v>123632</v>
      </c>
      <c r="AH2602">
        <v>1792</v>
      </c>
      <c r="AI2602">
        <v>3</v>
      </c>
      <c r="AJ2602">
        <v>1</v>
      </c>
      <c r="AK2602">
        <v>44</v>
      </c>
      <c r="AM2602" t="s">
        <v>35</v>
      </c>
      <c r="AN2602" t="s">
        <v>1263</v>
      </c>
      <c r="AO2602">
        <v>965</v>
      </c>
      <c r="AP2602">
        <v>183</v>
      </c>
      <c r="AR2602">
        <v>736</v>
      </c>
      <c r="AS2602">
        <v>15</v>
      </c>
    </row>
    <row r="2603" spans="1:46" x14ac:dyDescent="0.35">
      <c r="A2603">
        <v>187</v>
      </c>
      <c r="B2603">
        <v>113409</v>
      </c>
      <c r="C2603">
        <v>1792</v>
      </c>
      <c r="D2603">
        <v>3</v>
      </c>
      <c r="E2603">
        <v>1</v>
      </c>
      <c r="F2603">
        <v>51</v>
      </c>
      <c r="H2603" t="s">
        <v>167</v>
      </c>
      <c r="I2603" t="s">
        <v>433</v>
      </c>
      <c r="J2603">
        <v>1041</v>
      </c>
      <c r="K2603">
        <v>178</v>
      </c>
      <c r="M2603">
        <v>107</v>
      </c>
      <c r="N2603">
        <v>24</v>
      </c>
      <c r="Q2603">
        <v>12</v>
      </c>
      <c r="R2603">
        <v>115826</v>
      </c>
      <c r="S2603">
        <v>1792</v>
      </c>
      <c r="T2603">
        <v>3</v>
      </c>
      <c r="U2603">
        <v>1</v>
      </c>
      <c r="V2603">
        <v>33</v>
      </c>
      <c r="X2603" t="s">
        <v>167</v>
      </c>
      <c r="Y2603" t="s">
        <v>433</v>
      </c>
      <c r="Z2603">
        <v>674</v>
      </c>
      <c r="AA2603">
        <v>146</v>
      </c>
      <c r="AC2603">
        <v>53</v>
      </c>
      <c r="AD2603">
        <v>62</v>
      </c>
      <c r="AF2603">
        <v>169</v>
      </c>
      <c r="AG2603">
        <v>123632</v>
      </c>
      <c r="AH2603">
        <v>1792</v>
      </c>
      <c r="AI2603">
        <v>3</v>
      </c>
      <c r="AJ2603">
        <v>1</v>
      </c>
      <c r="AK2603">
        <v>44</v>
      </c>
      <c r="AM2603" t="s">
        <v>167</v>
      </c>
      <c r="AN2603" t="s">
        <v>1264</v>
      </c>
      <c r="AO2603">
        <v>966</v>
      </c>
      <c r="AP2603">
        <v>183</v>
      </c>
      <c r="AR2603">
        <v>80</v>
      </c>
      <c r="AS2603">
        <v>43</v>
      </c>
    </row>
    <row r="2604" spans="1:46" x14ac:dyDescent="0.35">
      <c r="A2604">
        <v>187</v>
      </c>
      <c r="B2604">
        <v>113409</v>
      </c>
      <c r="C2604">
        <v>1792</v>
      </c>
      <c r="D2604">
        <v>3</v>
      </c>
      <c r="E2604">
        <v>1</v>
      </c>
      <c r="F2604">
        <v>51</v>
      </c>
      <c r="H2604" t="s">
        <v>37</v>
      </c>
      <c r="I2604" t="s">
        <v>256</v>
      </c>
      <c r="J2604">
        <v>1042</v>
      </c>
      <c r="K2604">
        <v>179</v>
      </c>
      <c r="M2604" s="38">
        <v>1079</v>
      </c>
      <c r="N2604">
        <v>98</v>
      </c>
      <c r="Q2604">
        <v>12</v>
      </c>
      <c r="R2604">
        <v>115826</v>
      </c>
      <c r="S2604">
        <v>1792</v>
      </c>
      <c r="T2604">
        <v>3</v>
      </c>
      <c r="U2604">
        <v>1</v>
      </c>
      <c r="V2604">
        <v>33</v>
      </c>
      <c r="X2604" t="s">
        <v>37</v>
      </c>
      <c r="Y2604" t="s">
        <v>256</v>
      </c>
      <c r="Z2604">
        <v>675</v>
      </c>
      <c r="AA2604">
        <v>146</v>
      </c>
      <c r="AC2604">
        <v>539</v>
      </c>
      <c r="AD2604">
        <v>99</v>
      </c>
      <c r="AF2604">
        <v>169</v>
      </c>
      <c r="AG2604">
        <v>123632</v>
      </c>
      <c r="AH2604">
        <v>1792</v>
      </c>
      <c r="AI2604">
        <v>3</v>
      </c>
      <c r="AJ2604">
        <v>1</v>
      </c>
      <c r="AK2604">
        <v>44</v>
      </c>
      <c r="AM2604" t="s">
        <v>37</v>
      </c>
      <c r="AN2604" t="s">
        <v>256</v>
      </c>
      <c r="AO2604">
        <v>967</v>
      </c>
      <c r="AP2604">
        <v>183</v>
      </c>
      <c r="AR2604">
        <v>809</v>
      </c>
      <c r="AS2604">
        <v>98</v>
      </c>
    </row>
    <row r="2605" spans="1:46" x14ac:dyDescent="0.35">
      <c r="A2605">
        <v>187</v>
      </c>
      <c r="B2605">
        <v>113409</v>
      </c>
      <c r="C2605">
        <v>1792</v>
      </c>
      <c r="D2605">
        <v>3</v>
      </c>
      <c r="E2605">
        <v>1</v>
      </c>
      <c r="F2605">
        <v>51</v>
      </c>
      <c r="H2605" t="s">
        <v>1265</v>
      </c>
      <c r="I2605" t="s">
        <v>398</v>
      </c>
      <c r="J2605">
        <v>1043</v>
      </c>
      <c r="K2605">
        <v>179</v>
      </c>
      <c r="M2605">
        <v>85</v>
      </c>
      <c r="N2605">
        <v>55</v>
      </c>
      <c r="Q2605">
        <v>12</v>
      </c>
      <c r="R2605">
        <v>115826</v>
      </c>
      <c r="S2605">
        <v>1792</v>
      </c>
      <c r="T2605">
        <v>3</v>
      </c>
      <c r="U2605">
        <v>1</v>
      </c>
      <c r="V2605">
        <v>33</v>
      </c>
      <c r="X2605" t="s">
        <v>1265</v>
      </c>
      <c r="Y2605" t="s">
        <v>398</v>
      </c>
      <c r="Z2605">
        <v>676</v>
      </c>
      <c r="AA2605">
        <v>146</v>
      </c>
      <c r="AC2605">
        <v>42</v>
      </c>
      <c r="AD2605">
        <v>77</v>
      </c>
      <c r="AF2605">
        <v>169</v>
      </c>
      <c r="AG2605">
        <v>123632</v>
      </c>
      <c r="AH2605">
        <v>1792</v>
      </c>
      <c r="AI2605">
        <v>3</v>
      </c>
      <c r="AJ2605">
        <v>1</v>
      </c>
      <c r="AK2605">
        <v>44</v>
      </c>
      <c r="AM2605" t="s">
        <v>1840</v>
      </c>
      <c r="AN2605" t="s">
        <v>398</v>
      </c>
      <c r="AO2605">
        <v>968</v>
      </c>
      <c r="AP2605">
        <v>183</v>
      </c>
      <c r="AR2605">
        <v>64</v>
      </c>
      <c r="AS2605">
        <v>15</v>
      </c>
    </row>
    <row r="2606" spans="1:46" x14ac:dyDescent="0.35">
      <c r="A2606">
        <v>187</v>
      </c>
      <c r="B2606">
        <v>113409</v>
      </c>
      <c r="C2606">
        <v>1792</v>
      </c>
      <c r="D2606">
        <v>3</v>
      </c>
      <c r="E2606">
        <v>1</v>
      </c>
      <c r="F2606">
        <v>51</v>
      </c>
      <c r="H2606" t="s">
        <v>388</v>
      </c>
      <c r="I2606" t="s">
        <v>44</v>
      </c>
      <c r="J2606">
        <v>1044</v>
      </c>
      <c r="K2606">
        <v>179</v>
      </c>
      <c r="M2606">
        <v>137</v>
      </c>
      <c r="N2606">
        <v>44</v>
      </c>
      <c r="Q2606">
        <v>12</v>
      </c>
      <c r="R2606">
        <v>115826</v>
      </c>
      <c r="S2606">
        <v>1792</v>
      </c>
      <c r="T2606">
        <v>3</v>
      </c>
      <c r="U2606">
        <v>1</v>
      </c>
      <c r="V2606">
        <v>33</v>
      </c>
      <c r="X2606" t="s">
        <v>388</v>
      </c>
      <c r="Y2606" t="s">
        <v>44</v>
      </c>
      <c r="Z2606">
        <v>677</v>
      </c>
      <c r="AA2606">
        <v>147</v>
      </c>
      <c r="AC2606">
        <v>68</v>
      </c>
      <c r="AD2606">
        <v>72</v>
      </c>
      <c r="AF2606">
        <v>169</v>
      </c>
      <c r="AG2606">
        <v>123632</v>
      </c>
      <c r="AH2606">
        <v>1792</v>
      </c>
      <c r="AI2606">
        <v>3</v>
      </c>
      <c r="AJ2606">
        <v>1</v>
      </c>
      <c r="AK2606">
        <v>44</v>
      </c>
      <c r="AM2606" t="s">
        <v>388</v>
      </c>
      <c r="AN2606" t="s">
        <v>44</v>
      </c>
      <c r="AO2606">
        <v>969</v>
      </c>
      <c r="AP2606">
        <v>184</v>
      </c>
      <c r="AR2606">
        <v>103</v>
      </c>
      <c r="AS2606">
        <v>7</v>
      </c>
    </row>
    <row r="2607" spans="1:46" x14ac:dyDescent="0.35">
      <c r="A2607">
        <v>187</v>
      </c>
      <c r="B2607">
        <v>113409</v>
      </c>
      <c r="C2607">
        <v>1792</v>
      </c>
      <c r="D2607">
        <v>3</v>
      </c>
      <c r="E2607">
        <v>1</v>
      </c>
      <c r="F2607">
        <v>51</v>
      </c>
      <c r="H2607" t="s">
        <v>365</v>
      </c>
      <c r="I2607" t="s">
        <v>1266</v>
      </c>
      <c r="J2607">
        <v>1045</v>
      </c>
      <c r="K2607">
        <v>179</v>
      </c>
      <c r="M2607">
        <v>163</v>
      </c>
      <c r="N2607">
        <v>12</v>
      </c>
      <c r="Q2607">
        <v>12</v>
      </c>
      <c r="R2607">
        <v>115826</v>
      </c>
      <c r="S2607">
        <v>1792</v>
      </c>
      <c r="T2607">
        <v>3</v>
      </c>
      <c r="U2607">
        <v>1</v>
      </c>
      <c r="V2607">
        <v>33</v>
      </c>
      <c r="X2607" t="s">
        <v>1267</v>
      </c>
      <c r="Y2607" t="s">
        <v>1266</v>
      </c>
      <c r="Z2607">
        <v>678</v>
      </c>
      <c r="AA2607">
        <v>146</v>
      </c>
      <c r="AC2607">
        <v>81</v>
      </c>
      <c r="AD2607">
        <v>55</v>
      </c>
      <c r="AF2607">
        <v>169</v>
      </c>
      <c r="AG2607">
        <v>123632</v>
      </c>
      <c r="AH2607">
        <v>1792</v>
      </c>
      <c r="AI2607">
        <v>3</v>
      </c>
      <c r="AJ2607">
        <v>1</v>
      </c>
      <c r="AK2607">
        <v>44</v>
      </c>
      <c r="AM2607" t="s">
        <v>365</v>
      </c>
      <c r="AN2607" t="s">
        <v>1266</v>
      </c>
      <c r="AO2607">
        <v>970</v>
      </c>
      <c r="AP2607">
        <v>184</v>
      </c>
      <c r="AR2607">
        <v>122</v>
      </c>
      <c r="AS2607">
        <v>33</v>
      </c>
    </row>
    <row r="2608" spans="1:46" x14ac:dyDescent="0.35">
      <c r="A2608">
        <v>187</v>
      </c>
      <c r="B2608">
        <v>113409</v>
      </c>
      <c r="C2608">
        <v>1792</v>
      </c>
      <c r="D2608">
        <v>3</v>
      </c>
      <c r="E2608">
        <v>1</v>
      </c>
      <c r="F2608">
        <v>51</v>
      </c>
      <c r="H2608" t="s">
        <v>206</v>
      </c>
      <c r="I2608" t="s">
        <v>1268</v>
      </c>
      <c r="J2608">
        <v>1046</v>
      </c>
      <c r="K2608">
        <v>179</v>
      </c>
      <c r="M2608">
        <v>132</v>
      </c>
      <c r="N2608">
        <v>57</v>
      </c>
      <c r="Q2608">
        <v>12</v>
      </c>
      <c r="R2608">
        <v>115826</v>
      </c>
      <c r="S2608">
        <v>1792</v>
      </c>
      <c r="T2608">
        <v>3</v>
      </c>
      <c r="U2608">
        <v>1</v>
      </c>
      <c r="V2608">
        <v>33</v>
      </c>
      <c r="X2608" t="s">
        <v>206</v>
      </c>
      <c r="Y2608" t="s">
        <v>1268</v>
      </c>
      <c r="Z2608">
        <v>679</v>
      </c>
      <c r="AA2608">
        <v>147</v>
      </c>
      <c r="AC2608">
        <v>66</v>
      </c>
      <c r="AD2608">
        <v>28</v>
      </c>
      <c r="AF2608">
        <v>169</v>
      </c>
      <c r="AG2608">
        <v>123632</v>
      </c>
      <c r="AH2608">
        <v>1792</v>
      </c>
      <c r="AI2608">
        <v>3</v>
      </c>
      <c r="AJ2608">
        <v>1</v>
      </c>
      <c r="AK2608">
        <v>44</v>
      </c>
      <c r="AM2608" t="s">
        <v>206</v>
      </c>
      <c r="AN2608" t="s">
        <v>1268</v>
      </c>
      <c r="AO2608">
        <v>971</v>
      </c>
      <c r="AP2608">
        <v>184</v>
      </c>
      <c r="AR2608">
        <v>99</v>
      </c>
      <c r="AS2608">
        <v>42</v>
      </c>
    </row>
    <row r="2609" spans="1:46" x14ac:dyDescent="0.35">
      <c r="A2609">
        <v>187</v>
      </c>
      <c r="B2609">
        <v>113412</v>
      </c>
      <c r="C2609">
        <v>1792</v>
      </c>
      <c r="D2609">
        <v>3</v>
      </c>
      <c r="E2609">
        <v>1</v>
      </c>
      <c r="F2609">
        <v>51</v>
      </c>
      <c r="H2609" t="s">
        <v>32</v>
      </c>
      <c r="I2609" t="s">
        <v>55</v>
      </c>
      <c r="J2609">
        <v>1047</v>
      </c>
      <c r="K2609">
        <v>180</v>
      </c>
      <c r="M2609">
        <v>349</v>
      </c>
      <c r="N2609">
        <v>8</v>
      </c>
      <c r="Q2609">
        <v>12</v>
      </c>
      <c r="R2609">
        <v>115826</v>
      </c>
      <c r="S2609">
        <v>1792</v>
      </c>
      <c r="T2609">
        <v>3</v>
      </c>
      <c r="U2609">
        <v>1</v>
      </c>
      <c r="V2609">
        <v>33</v>
      </c>
      <c r="X2609" t="s">
        <v>32</v>
      </c>
      <c r="Y2609" t="s">
        <v>55</v>
      </c>
      <c r="Z2609">
        <v>680</v>
      </c>
      <c r="AA2609">
        <v>147</v>
      </c>
      <c r="AC2609">
        <v>174</v>
      </c>
      <c r="AD2609">
        <v>53</v>
      </c>
      <c r="AF2609">
        <v>169</v>
      </c>
      <c r="AG2609">
        <v>123632</v>
      </c>
      <c r="AH2609">
        <v>1792</v>
      </c>
      <c r="AI2609">
        <v>3</v>
      </c>
      <c r="AJ2609">
        <v>1</v>
      </c>
      <c r="AK2609">
        <v>44</v>
      </c>
      <c r="AM2609" t="s">
        <v>32</v>
      </c>
      <c r="AN2609" t="s">
        <v>1269</v>
      </c>
      <c r="AO2609">
        <v>972</v>
      </c>
      <c r="AP2609">
        <v>184</v>
      </c>
      <c r="AR2609">
        <v>261</v>
      </c>
      <c r="AS2609">
        <v>80</v>
      </c>
    </row>
    <row r="2610" spans="1:46" x14ac:dyDescent="0.35">
      <c r="A2610">
        <v>187</v>
      </c>
      <c r="B2610">
        <v>113412</v>
      </c>
      <c r="C2610">
        <v>1792</v>
      </c>
      <c r="D2610">
        <v>3</v>
      </c>
      <c r="E2610">
        <v>1</v>
      </c>
      <c r="F2610">
        <v>51</v>
      </c>
      <c r="H2610" t="s">
        <v>27</v>
      </c>
      <c r="I2610" t="s">
        <v>1270</v>
      </c>
      <c r="J2610">
        <v>1048</v>
      </c>
      <c r="K2610">
        <v>180</v>
      </c>
      <c r="M2610" s="38">
        <v>3211</v>
      </c>
      <c r="N2610">
        <v>59</v>
      </c>
      <c r="Q2610">
        <v>12</v>
      </c>
      <c r="R2610">
        <v>115826</v>
      </c>
      <c r="S2610">
        <v>1792</v>
      </c>
      <c r="T2610">
        <v>3</v>
      </c>
      <c r="U2610">
        <v>1</v>
      </c>
      <c r="V2610">
        <v>33</v>
      </c>
      <c r="X2610" t="s">
        <v>27</v>
      </c>
      <c r="Y2610" t="s">
        <v>1271</v>
      </c>
      <c r="Z2610">
        <v>681</v>
      </c>
      <c r="AA2610">
        <v>148</v>
      </c>
      <c r="AC2610" s="38">
        <v>1605</v>
      </c>
      <c r="AD2610">
        <v>79</v>
      </c>
      <c r="AF2610">
        <v>169</v>
      </c>
      <c r="AG2610">
        <v>123632</v>
      </c>
      <c r="AH2610">
        <v>1792</v>
      </c>
      <c r="AI2610">
        <v>3</v>
      </c>
      <c r="AJ2610">
        <v>1</v>
      </c>
      <c r="AK2610">
        <v>44</v>
      </c>
      <c r="AM2610" t="s">
        <v>27</v>
      </c>
      <c r="AN2610" t="s">
        <v>1270</v>
      </c>
      <c r="AO2610">
        <v>973</v>
      </c>
      <c r="AP2610">
        <v>185</v>
      </c>
      <c r="AR2610" s="38">
        <v>2408</v>
      </c>
      <c r="AS2610">
        <v>68</v>
      </c>
    </row>
    <row r="2611" spans="1:46" x14ac:dyDescent="0.35">
      <c r="A2611">
        <v>187</v>
      </c>
      <c r="B2611">
        <v>113412</v>
      </c>
      <c r="C2611">
        <v>1792</v>
      </c>
      <c r="D2611">
        <v>3</v>
      </c>
      <c r="E2611">
        <v>1</v>
      </c>
      <c r="F2611">
        <v>51</v>
      </c>
      <c r="H2611" t="s">
        <v>133</v>
      </c>
      <c r="I2611" t="s">
        <v>689</v>
      </c>
      <c r="J2611">
        <v>1049</v>
      </c>
      <c r="K2611">
        <v>180</v>
      </c>
      <c r="M2611" s="38">
        <v>2167</v>
      </c>
      <c r="N2611">
        <v>29</v>
      </c>
      <c r="Q2611">
        <v>12</v>
      </c>
      <c r="R2611">
        <v>115826</v>
      </c>
      <c r="S2611">
        <v>1792</v>
      </c>
      <c r="T2611">
        <v>3</v>
      </c>
      <c r="U2611">
        <v>1</v>
      </c>
      <c r="V2611">
        <v>33</v>
      </c>
      <c r="X2611" t="s">
        <v>133</v>
      </c>
      <c r="Y2611" t="s">
        <v>689</v>
      </c>
      <c r="Z2611">
        <v>682</v>
      </c>
      <c r="AA2611">
        <v>147</v>
      </c>
      <c r="AC2611" s="38">
        <v>1083</v>
      </c>
      <c r="AD2611">
        <v>64</v>
      </c>
      <c r="AF2611">
        <v>169</v>
      </c>
      <c r="AG2611">
        <v>123632</v>
      </c>
      <c r="AH2611">
        <v>1792</v>
      </c>
      <c r="AI2611">
        <v>3</v>
      </c>
      <c r="AJ2611">
        <v>1</v>
      </c>
      <c r="AK2611">
        <v>44</v>
      </c>
      <c r="AM2611" t="s">
        <v>133</v>
      </c>
      <c r="AN2611" s="23" t="s">
        <v>689</v>
      </c>
      <c r="AO2611">
        <v>974</v>
      </c>
      <c r="AP2611">
        <v>185</v>
      </c>
      <c r="AR2611" s="38">
        <v>1625</v>
      </c>
      <c r="AS2611">
        <v>46</v>
      </c>
    </row>
    <row r="2612" spans="1:46" x14ac:dyDescent="0.35">
      <c r="A2612">
        <v>187</v>
      </c>
      <c r="B2612">
        <v>113412</v>
      </c>
      <c r="C2612">
        <v>1792</v>
      </c>
      <c r="D2612">
        <v>3</v>
      </c>
      <c r="E2612">
        <v>1</v>
      </c>
      <c r="F2612">
        <v>51</v>
      </c>
      <c r="H2612" t="s">
        <v>27</v>
      </c>
      <c r="I2612" t="s">
        <v>472</v>
      </c>
      <c r="J2612">
        <v>1050</v>
      </c>
      <c r="K2612">
        <v>180</v>
      </c>
      <c r="M2612">
        <v>37</v>
      </c>
      <c r="N2612">
        <v>75</v>
      </c>
      <c r="Q2612">
        <v>12</v>
      </c>
      <c r="R2612">
        <v>115826</v>
      </c>
      <c r="S2612">
        <v>1792</v>
      </c>
      <c r="T2612">
        <v>3</v>
      </c>
      <c r="U2612">
        <v>1</v>
      </c>
      <c r="V2612">
        <v>33</v>
      </c>
      <c r="X2612" t="s">
        <v>27</v>
      </c>
      <c r="Y2612" t="s">
        <v>472</v>
      </c>
      <c r="Z2612">
        <v>683</v>
      </c>
      <c r="AA2612">
        <v>148</v>
      </c>
      <c r="AC2612">
        <v>18</v>
      </c>
      <c r="AD2612">
        <v>87</v>
      </c>
      <c r="AF2612">
        <v>169</v>
      </c>
      <c r="AG2612">
        <v>123632</v>
      </c>
      <c r="AH2612">
        <v>1792</v>
      </c>
      <c r="AI2612">
        <v>3</v>
      </c>
      <c r="AJ2612">
        <v>1</v>
      </c>
      <c r="AK2612">
        <v>44</v>
      </c>
      <c r="AM2612" t="s">
        <v>27</v>
      </c>
      <c r="AN2612" t="s">
        <v>472</v>
      </c>
      <c r="AO2612">
        <v>975</v>
      </c>
      <c r="AP2612">
        <v>185</v>
      </c>
      <c r="AR2612">
        <v>28</v>
      </c>
      <c r="AS2612">
        <v>30</v>
      </c>
    </row>
    <row r="2613" spans="1:46" x14ac:dyDescent="0.35">
      <c r="A2613">
        <v>187</v>
      </c>
      <c r="B2613">
        <v>113412</v>
      </c>
      <c r="C2613">
        <v>1792</v>
      </c>
      <c r="D2613">
        <v>3</v>
      </c>
      <c r="E2613">
        <v>1</v>
      </c>
      <c r="F2613">
        <v>51</v>
      </c>
      <c r="H2613" t="s">
        <v>244</v>
      </c>
      <c r="I2613" t="s">
        <v>1142</v>
      </c>
      <c r="J2613">
        <v>1051</v>
      </c>
      <c r="K2613">
        <v>180</v>
      </c>
      <c r="M2613">
        <v>156</v>
      </c>
      <c r="N2613">
        <v>24</v>
      </c>
      <c r="Q2613">
        <v>12</v>
      </c>
      <c r="R2613">
        <v>115826</v>
      </c>
      <c r="S2613">
        <v>1792</v>
      </c>
      <c r="T2613">
        <v>3</v>
      </c>
      <c r="U2613">
        <v>1</v>
      </c>
      <c r="V2613">
        <v>33</v>
      </c>
      <c r="X2613" t="s">
        <v>244</v>
      </c>
      <c r="Y2613" t="s">
        <v>533</v>
      </c>
      <c r="Z2613">
        <v>684</v>
      </c>
      <c r="AA2613">
        <v>148</v>
      </c>
      <c r="AC2613">
        <v>75</v>
      </c>
      <c r="AD2613">
        <v>89</v>
      </c>
      <c r="AF2613">
        <v>169</v>
      </c>
      <c r="AG2613">
        <v>123632</v>
      </c>
      <c r="AH2613">
        <v>1792</v>
      </c>
      <c r="AI2613">
        <v>3</v>
      </c>
      <c r="AJ2613">
        <v>1</v>
      </c>
      <c r="AK2613">
        <v>44</v>
      </c>
      <c r="AM2613" t="s">
        <v>244</v>
      </c>
      <c r="AN2613" t="s">
        <v>1142</v>
      </c>
      <c r="AO2613">
        <v>976</v>
      </c>
      <c r="AP2613">
        <v>185</v>
      </c>
      <c r="AR2613">
        <v>117</v>
      </c>
      <c r="AS2613">
        <v>17</v>
      </c>
    </row>
    <row r="2614" spans="1:46" x14ac:dyDescent="0.35">
      <c r="A2614">
        <v>187</v>
      </c>
      <c r="B2614">
        <v>113412</v>
      </c>
      <c r="C2614">
        <v>1792</v>
      </c>
      <c r="D2614">
        <v>3</v>
      </c>
      <c r="E2614">
        <v>1</v>
      </c>
      <c r="F2614">
        <v>51</v>
      </c>
      <c r="H2614" t="s">
        <v>30</v>
      </c>
      <c r="I2614" t="s">
        <v>265</v>
      </c>
      <c r="J2614">
        <v>1052</v>
      </c>
      <c r="K2614">
        <v>181</v>
      </c>
      <c r="M2614">
        <v>63</v>
      </c>
      <c r="N2614">
        <v>12</v>
      </c>
      <c r="Q2614">
        <v>12</v>
      </c>
      <c r="R2614">
        <v>115826</v>
      </c>
      <c r="S2614">
        <v>1792</v>
      </c>
      <c r="T2614">
        <v>3</v>
      </c>
      <c r="U2614">
        <v>1</v>
      </c>
      <c r="V2614">
        <v>33</v>
      </c>
      <c r="X2614" t="s">
        <v>30</v>
      </c>
      <c r="Y2614" t="s">
        <v>265</v>
      </c>
      <c r="Z2614">
        <v>685</v>
      </c>
      <c r="AA2614">
        <v>148</v>
      </c>
      <c r="AC2614">
        <v>31</v>
      </c>
      <c r="AD2614">
        <v>55</v>
      </c>
      <c r="AF2614">
        <v>169</v>
      </c>
      <c r="AG2614">
        <v>123632</v>
      </c>
      <c r="AH2614">
        <v>1792</v>
      </c>
      <c r="AI2614">
        <v>3</v>
      </c>
      <c r="AJ2614">
        <v>1</v>
      </c>
      <c r="AK2614">
        <v>44</v>
      </c>
      <c r="AM2614" t="s">
        <v>30</v>
      </c>
      <c r="AN2614" t="s">
        <v>1272</v>
      </c>
      <c r="AO2614">
        <v>977</v>
      </c>
      <c r="AP2614">
        <v>186</v>
      </c>
      <c r="AR2614">
        <v>47</v>
      </c>
      <c r="AS2614">
        <v>33</v>
      </c>
      <c r="AT2614" s="22">
        <f>SUM(AR$14:AR2641)+SUM(AS$14:AS2641)/100-AT$321-AT$638-76622.71-123878.16</f>
        <v>5733707.6299999999</v>
      </c>
    </row>
    <row r="2615" spans="1:46" x14ac:dyDescent="0.35">
      <c r="A2615">
        <v>187</v>
      </c>
      <c r="B2615">
        <v>113412</v>
      </c>
      <c r="C2615">
        <v>1792</v>
      </c>
      <c r="D2615">
        <v>3</v>
      </c>
      <c r="E2615">
        <v>1</v>
      </c>
      <c r="F2615">
        <v>51</v>
      </c>
      <c r="H2615" t="s">
        <v>27</v>
      </c>
      <c r="I2615" t="s">
        <v>473</v>
      </c>
      <c r="J2615">
        <v>1054</v>
      </c>
      <c r="K2615">
        <v>181</v>
      </c>
      <c r="M2615">
        <v>142</v>
      </c>
      <c r="N2615">
        <v>93</v>
      </c>
      <c r="Q2615">
        <v>12</v>
      </c>
      <c r="R2615">
        <v>115831</v>
      </c>
      <c r="S2615">
        <v>1792</v>
      </c>
      <c r="T2615">
        <v>3</v>
      </c>
      <c r="U2615">
        <v>1</v>
      </c>
      <c r="V2615">
        <v>33</v>
      </c>
      <c r="X2615" t="s">
        <v>27</v>
      </c>
      <c r="Y2615" t="s">
        <v>473</v>
      </c>
      <c r="Z2615">
        <v>687</v>
      </c>
      <c r="AA2615">
        <v>149</v>
      </c>
      <c r="AC2615">
        <v>71</v>
      </c>
      <c r="AD2615">
        <v>46</v>
      </c>
      <c r="AF2615">
        <v>170</v>
      </c>
      <c r="AG2615">
        <v>123646</v>
      </c>
      <c r="AH2615">
        <v>1792</v>
      </c>
      <c r="AI2615">
        <v>3</v>
      </c>
      <c r="AJ2615">
        <v>1</v>
      </c>
      <c r="AK2615">
        <v>45</v>
      </c>
      <c r="AM2615" t="s">
        <v>27</v>
      </c>
      <c r="AN2615" t="s">
        <v>473</v>
      </c>
      <c r="AO2615">
        <v>980</v>
      </c>
      <c r="AP2615">
        <v>186</v>
      </c>
      <c r="AR2615">
        <v>107</v>
      </c>
      <c r="AS2615">
        <v>19</v>
      </c>
    </row>
    <row r="2616" spans="1:46" x14ac:dyDescent="0.35">
      <c r="A2616">
        <v>187</v>
      </c>
      <c r="B2616">
        <v>113412</v>
      </c>
      <c r="C2616">
        <v>1792</v>
      </c>
      <c r="D2616">
        <v>3</v>
      </c>
      <c r="E2616">
        <v>1</v>
      </c>
      <c r="F2616">
        <v>52</v>
      </c>
      <c r="H2616" t="s">
        <v>30</v>
      </c>
      <c r="I2616" t="s">
        <v>1273</v>
      </c>
      <c r="J2616">
        <v>1053</v>
      </c>
      <c r="K2616">
        <v>181</v>
      </c>
      <c r="M2616">
        <v>168</v>
      </c>
      <c r="N2616">
        <v>11</v>
      </c>
      <c r="Q2616">
        <v>12</v>
      </c>
      <c r="R2616">
        <v>115831</v>
      </c>
      <c r="S2616">
        <v>1792</v>
      </c>
      <c r="T2616">
        <v>3</v>
      </c>
      <c r="U2616">
        <v>1</v>
      </c>
      <c r="V2616">
        <v>33</v>
      </c>
      <c r="X2616" t="s">
        <v>30</v>
      </c>
      <c r="Y2616" t="s">
        <v>1273</v>
      </c>
      <c r="Z2616">
        <v>686</v>
      </c>
      <c r="AA2616">
        <v>149</v>
      </c>
      <c r="AC2616">
        <v>84</v>
      </c>
      <c r="AD2616">
        <v>5</v>
      </c>
      <c r="AF2616">
        <v>170</v>
      </c>
      <c r="AG2616">
        <v>123646</v>
      </c>
      <c r="AH2616">
        <v>1792</v>
      </c>
      <c r="AI2616">
        <v>3</v>
      </c>
      <c r="AJ2616">
        <v>1</v>
      </c>
      <c r="AK2616">
        <v>45</v>
      </c>
      <c r="AM2616" t="s">
        <v>30</v>
      </c>
      <c r="AN2616" t="s">
        <v>1273</v>
      </c>
      <c r="AO2616">
        <v>979</v>
      </c>
      <c r="AP2616">
        <v>186</v>
      </c>
      <c r="AR2616">
        <v>126</v>
      </c>
      <c r="AS2616">
        <v>8</v>
      </c>
    </row>
    <row r="2617" spans="1:46" x14ac:dyDescent="0.35">
      <c r="A2617">
        <v>190</v>
      </c>
      <c r="B2617">
        <v>113505</v>
      </c>
      <c r="C2617">
        <v>1792</v>
      </c>
      <c r="D2617">
        <v>4</v>
      </c>
      <c r="E2617">
        <v>2</v>
      </c>
      <c r="F2617">
        <v>68</v>
      </c>
      <c r="H2617" t="s">
        <v>27</v>
      </c>
      <c r="I2617" t="s">
        <v>716</v>
      </c>
      <c r="J2617">
        <v>1371</v>
      </c>
      <c r="K2617">
        <v>222</v>
      </c>
      <c r="M2617" s="38">
        <v>2756</v>
      </c>
      <c r="N2617">
        <v>71</v>
      </c>
      <c r="Q2617">
        <v>12</v>
      </c>
      <c r="R2617">
        <v>115831</v>
      </c>
      <c r="S2617">
        <v>1792</v>
      </c>
      <c r="T2617">
        <v>3</v>
      </c>
      <c r="U2617">
        <v>1</v>
      </c>
      <c r="V2617">
        <v>33</v>
      </c>
      <c r="X2617" t="s">
        <v>27</v>
      </c>
      <c r="Y2617" t="s">
        <v>716</v>
      </c>
      <c r="Z2617">
        <v>689</v>
      </c>
      <c r="AA2617">
        <v>149</v>
      </c>
      <c r="AC2617" s="38">
        <v>1378</v>
      </c>
      <c r="AD2617">
        <v>37</v>
      </c>
      <c r="AF2617">
        <v>170</v>
      </c>
      <c r="AG2617">
        <v>123651</v>
      </c>
      <c r="AH2617">
        <v>1792</v>
      </c>
      <c r="AI2617">
        <v>3</v>
      </c>
      <c r="AJ2617">
        <v>3</v>
      </c>
      <c r="AK2617">
        <v>46</v>
      </c>
      <c r="AM2617" t="s">
        <v>27</v>
      </c>
      <c r="AN2617" t="s">
        <v>1274</v>
      </c>
      <c r="AO2617">
        <v>1013</v>
      </c>
      <c r="AP2617">
        <v>191</v>
      </c>
      <c r="AR2617" s="38">
        <v>2067</v>
      </c>
      <c r="AS2617">
        <v>53</v>
      </c>
    </row>
    <row r="2618" spans="1:46" x14ac:dyDescent="0.35">
      <c r="A2618">
        <v>187</v>
      </c>
      <c r="B2618">
        <v>113412</v>
      </c>
      <c r="C2618">
        <v>1792</v>
      </c>
      <c r="D2618">
        <v>3</v>
      </c>
      <c r="E2618">
        <v>1</v>
      </c>
      <c r="F2618">
        <v>52</v>
      </c>
      <c r="H2618" t="s">
        <v>365</v>
      </c>
      <c r="I2618" t="s">
        <v>1275</v>
      </c>
      <c r="J2618">
        <v>1056</v>
      </c>
      <c r="K2618">
        <v>181</v>
      </c>
      <c r="M2618" s="38">
        <v>2796</v>
      </c>
      <c r="N2618">
        <v>16</v>
      </c>
      <c r="Q2618">
        <v>12</v>
      </c>
      <c r="R2618">
        <v>115831</v>
      </c>
      <c r="S2618">
        <v>1792</v>
      </c>
      <c r="T2618">
        <v>3</v>
      </c>
      <c r="U2618">
        <v>1</v>
      </c>
      <c r="V2618">
        <v>33</v>
      </c>
      <c r="X2618" t="s">
        <v>1267</v>
      </c>
      <c r="Y2618" t="s">
        <v>1275</v>
      </c>
      <c r="Z2618">
        <v>690</v>
      </c>
      <c r="AA2618">
        <v>149</v>
      </c>
      <c r="AC2618" s="38">
        <v>1398</v>
      </c>
      <c r="AD2618">
        <v>8</v>
      </c>
      <c r="AF2618">
        <v>170</v>
      </c>
      <c r="AG2618">
        <v>123646</v>
      </c>
      <c r="AH2618">
        <v>1792</v>
      </c>
      <c r="AI2618">
        <v>3</v>
      </c>
      <c r="AJ2618">
        <v>1</v>
      </c>
      <c r="AK2618">
        <v>45</v>
      </c>
      <c r="AM2618" t="s">
        <v>365</v>
      </c>
      <c r="AN2618" t="s">
        <v>1275</v>
      </c>
      <c r="AO2618">
        <v>981</v>
      </c>
      <c r="AP2618">
        <v>186</v>
      </c>
      <c r="AR2618" s="38">
        <v>2097</v>
      </c>
      <c r="AS2618">
        <v>12</v>
      </c>
    </row>
    <row r="2619" spans="1:46" x14ac:dyDescent="0.35">
      <c r="A2619">
        <v>187</v>
      </c>
      <c r="B2619">
        <v>113412</v>
      </c>
      <c r="C2619">
        <v>1792</v>
      </c>
      <c r="D2619">
        <v>3</v>
      </c>
      <c r="E2619">
        <v>1</v>
      </c>
      <c r="F2619">
        <v>52</v>
      </c>
      <c r="H2619" t="s">
        <v>35</v>
      </c>
      <c r="I2619" t="s">
        <v>459</v>
      </c>
      <c r="J2619">
        <v>1057</v>
      </c>
      <c r="K2619">
        <v>181</v>
      </c>
      <c r="M2619">
        <v>251</v>
      </c>
      <c r="N2619">
        <v>15</v>
      </c>
      <c r="Q2619">
        <v>12</v>
      </c>
      <c r="R2619">
        <v>115831</v>
      </c>
      <c r="S2619">
        <v>1792</v>
      </c>
      <c r="T2619">
        <v>3</v>
      </c>
      <c r="U2619">
        <v>1</v>
      </c>
      <c r="V2619">
        <v>33</v>
      </c>
      <c r="X2619" t="s">
        <v>35</v>
      </c>
      <c r="Y2619" t="s">
        <v>459</v>
      </c>
      <c r="Z2619">
        <v>691</v>
      </c>
      <c r="AA2619">
        <v>150</v>
      </c>
      <c r="AC2619">
        <v>125</v>
      </c>
      <c r="AD2619">
        <v>57</v>
      </c>
      <c r="AF2619">
        <v>170</v>
      </c>
      <c r="AG2619">
        <v>123646</v>
      </c>
      <c r="AH2619">
        <v>1792</v>
      </c>
      <c r="AI2619">
        <v>3</v>
      </c>
      <c r="AJ2619">
        <v>1</v>
      </c>
      <c r="AK2619">
        <v>45</v>
      </c>
      <c r="AM2619" t="s">
        <v>35</v>
      </c>
      <c r="AN2619" t="s">
        <v>459</v>
      </c>
      <c r="AO2619">
        <v>982</v>
      </c>
      <c r="AP2619">
        <v>186</v>
      </c>
      <c r="AR2619">
        <v>188</v>
      </c>
      <c r="AS2619">
        <v>35</v>
      </c>
    </row>
    <row r="2620" spans="1:46" x14ac:dyDescent="0.35">
      <c r="A2620">
        <v>187</v>
      </c>
      <c r="B2620">
        <v>113412</v>
      </c>
      <c r="C2620">
        <v>1792</v>
      </c>
      <c r="D2620">
        <v>3</v>
      </c>
      <c r="E2620">
        <v>2</v>
      </c>
      <c r="F2620">
        <v>52</v>
      </c>
      <c r="H2620" t="s">
        <v>26</v>
      </c>
      <c r="I2620" t="s">
        <v>880</v>
      </c>
      <c r="J2620">
        <v>1059</v>
      </c>
      <c r="K2620">
        <v>107</v>
      </c>
      <c r="M2620">
        <v>54</v>
      </c>
      <c r="N2620">
        <v>64</v>
      </c>
      <c r="Q2620">
        <v>12</v>
      </c>
      <c r="R2620">
        <v>115831</v>
      </c>
      <c r="S2620">
        <v>1792</v>
      </c>
      <c r="T2620">
        <v>3</v>
      </c>
      <c r="U2620">
        <v>2</v>
      </c>
      <c r="V2620">
        <v>34</v>
      </c>
      <c r="X2620" t="s">
        <v>26</v>
      </c>
      <c r="Y2620" t="s">
        <v>880</v>
      </c>
      <c r="Z2620">
        <v>694</v>
      </c>
      <c r="AA2620">
        <v>76</v>
      </c>
      <c r="AC2620">
        <v>27</v>
      </c>
      <c r="AD2620">
        <v>31</v>
      </c>
      <c r="AF2620">
        <v>170</v>
      </c>
      <c r="AG2620">
        <v>123646</v>
      </c>
      <c r="AH2620">
        <v>1792</v>
      </c>
      <c r="AI2620">
        <v>3</v>
      </c>
      <c r="AJ2620">
        <v>1</v>
      </c>
      <c r="AK2620">
        <v>45</v>
      </c>
      <c r="AM2620" t="s">
        <v>26</v>
      </c>
      <c r="AN2620" t="s">
        <v>880</v>
      </c>
      <c r="AO2620">
        <v>984</v>
      </c>
      <c r="AP2620">
        <v>97</v>
      </c>
      <c r="AR2620">
        <v>40</v>
      </c>
      <c r="AS2620">
        <v>97</v>
      </c>
    </row>
    <row r="2621" spans="1:46" x14ac:dyDescent="0.35">
      <c r="A2621">
        <v>187</v>
      </c>
      <c r="B2621">
        <v>113412</v>
      </c>
      <c r="C2621">
        <v>1792</v>
      </c>
      <c r="D2621">
        <v>3</v>
      </c>
      <c r="E2621">
        <v>2</v>
      </c>
      <c r="F2621">
        <v>52</v>
      </c>
      <c r="H2621" t="s">
        <v>35</v>
      </c>
      <c r="I2621" t="s">
        <v>572</v>
      </c>
      <c r="J2621">
        <v>1060</v>
      </c>
      <c r="K2621">
        <v>31</v>
      </c>
      <c r="M2621" s="38">
        <v>7230</v>
      </c>
      <c r="N2621">
        <v>63</v>
      </c>
      <c r="Q2621">
        <v>12</v>
      </c>
      <c r="R2621">
        <v>115831</v>
      </c>
      <c r="S2621">
        <v>1792</v>
      </c>
      <c r="T2621">
        <v>3</v>
      </c>
      <c r="U2621">
        <v>2</v>
      </c>
      <c r="V2621">
        <v>34</v>
      </c>
      <c r="X2621" t="s">
        <v>35</v>
      </c>
      <c r="Y2621" t="s">
        <v>572</v>
      </c>
      <c r="Z2621">
        <v>695</v>
      </c>
      <c r="AA2621">
        <v>29</v>
      </c>
      <c r="AC2621" s="38">
        <v>3615</v>
      </c>
      <c r="AD2621">
        <v>31</v>
      </c>
      <c r="AF2621">
        <v>170</v>
      </c>
      <c r="AG2621">
        <v>123646</v>
      </c>
      <c r="AH2621">
        <v>1792</v>
      </c>
      <c r="AI2621">
        <v>3</v>
      </c>
      <c r="AJ2621">
        <v>1</v>
      </c>
      <c r="AK2621">
        <v>45</v>
      </c>
      <c r="AM2621" t="s">
        <v>35</v>
      </c>
      <c r="AN2621" t="s">
        <v>572</v>
      </c>
      <c r="AO2621">
        <v>985</v>
      </c>
      <c r="AP2621">
        <v>29</v>
      </c>
      <c r="AR2621" s="38">
        <v>5422</v>
      </c>
      <c r="AS2621">
        <v>96</v>
      </c>
    </row>
    <row r="2622" spans="1:46" x14ac:dyDescent="0.35">
      <c r="A2622">
        <v>188</v>
      </c>
      <c r="B2622">
        <v>113425</v>
      </c>
      <c r="C2622">
        <v>1792</v>
      </c>
      <c r="D2622">
        <v>3</v>
      </c>
      <c r="E2622">
        <v>2</v>
      </c>
      <c r="F2622">
        <v>52</v>
      </c>
      <c r="H2622" t="s">
        <v>133</v>
      </c>
      <c r="I2622" t="s">
        <v>689</v>
      </c>
      <c r="J2622">
        <v>1061</v>
      </c>
      <c r="K2622">
        <v>182</v>
      </c>
      <c r="M2622">
        <v>261</v>
      </c>
      <c r="N2622">
        <v>4</v>
      </c>
      <c r="Q2622">
        <v>12</v>
      </c>
      <c r="R2622">
        <v>115831</v>
      </c>
      <c r="S2622">
        <v>1792</v>
      </c>
      <c r="T2622">
        <v>3</v>
      </c>
      <c r="U2622">
        <v>2</v>
      </c>
      <c r="V2622">
        <v>34</v>
      </c>
      <c r="X2622" t="s">
        <v>133</v>
      </c>
      <c r="Y2622" t="s">
        <v>689</v>
      </c>
      <c r="Z2622">
        <v>696</v>
      </c>
      <c r="AA2622">
        <v>150</v>
      </c>
      <c r="AC2622">
        <v>130</v>
      </c>
      <c r="AD2622">
        <v>52</v>
      </c>
      <c r="AF2622">
        <v>170</v>
      </c>
      <c r="AG2622">
        <v>123646</v>
      </c>
      <c r="AH2622">
        <v>1792</v>
      </c>
      <c r="AI2622">
        <v>3</v>
      </c>
      <c r="AJ2622">
        <v>1</v>
      </c>
      <c r="AK2622">
        <v>45</v>
      </c>
      <c r="AM2622" t="s">
        <v>133</v>
      </c>
      <c r="AN2622" s="23" t="s">
        <v>689</v>
      </c>
      <c r="AO2622">
        <v>986</v>
      </c>
      <c r="AP2622">
        <v>187</v>
      </c>
      <c r="AR2622">
        <v>195</v>
      </c>
      <c r="AS2622">
        <v>78</v>
      </c>
    </row>
    <row r="2623" spans="1:46" x14ac:dyDescent="0.35">
      <c r="A2623">
        <v>188</v>
      </c>
      <c r="B2623">
        <v>113425</v>
      </c>
      <c r="C2623">
        <v>1792</v>
      </c>
      <c r="D2623">
        <v>3</v>
      </c>
      <c r="E2623">
        <v>2</v>
      </c>
      <c r="F2623">
        <v>52</v>
      </c>
      <c r="H2623" t="s">
        <v>1019</v>
      </c>
      <c r="I2623" t="s">
        <v>1276</v>
      </c>
      <c r="J2623">
        <v>1062</v>
      </c>
      <c r="K2623">
        <v>182</v>
      </c>
      <c r="M2623">
        <v>116</v>
      </c>
      <c r="N2623">
        <v>24</v>
      </c>
      <c r="Q2623">
        <v>12</v>
      </c>
      <c r="R2623">
        <v>115831</v>
      </c>
      <c r="S2623">
        <v>1792</v>
      </c>
      <c r="T2623">
        <v>3</v>
      </c>
      <c r="U2623">
        <v>2</v>
      </c>
      <c r="V2623">
        <v>34</v>
      </c>
      <c r="X2623" t="s">
        <v>1019</v>
      </c>
      <c r="Y2623" t="s">
        <v>1277</v>
      </c>
      <c r="Z2623">
        <v>697</v>
      </c>
      <c r="AA2623">
        <v>150</v>
      </c>
      <c r="AC2623">
        <v>58</v>
      </c>
      <c r="AD2623">
        <v>12</v>
      </c>
      <c r="AF2623">
        <v>170</v>
      </c>
      <c r="AG2623">
        <v>123646</v>
      </c>
      <c r="AH2623">
        <v>1792</v>
      </c>
      <c r="AI2623">
        <v>3</v>
      </c>
      <c r="AJ2623">
        <v>2</v>
      </c>
      <c r="AK2623">
        <v>45</v>
      </c>
      <c r="AM2623" t="s">
        <v>1019</v>
      </c>
      <c r="AN2623" t="s">
        <v>1277</v>
      </c>
      <c r="AO2623">
        <v>986</v>
      </c>
      <c r="AP2623">
        <v>187</v>
      </c>
      <c r="AR2623">
        <v>87</v>
      </c>
      <c r="AS2623">
        <v>17</v>
      </c>
    </row>
    <row r="2624" spans="1:46" x14ac:dyDescent="0.35">
      <c r="A2624">
        <v>188</v>
      </c>
      <c r="B2624">
        <v>113425</v>
      </c>
      <c r="C2624">
        <v>1792</v>
      </c>
      <c r="D2624">
        <v>3</v>
      </c>
      <c r="E2624">
        <v>2</v>
      </c>
      <c r="F2624">
        <v>52</v>
      </c>
      <c r="H2624" t="s">
        <v>30</v>
      </c>
      <c r="I2624" t="s">
        <v>509</v>
      </c>
      <c r="J2624">
        <v>1063</v>
      </c>
      <c r="K2624">
        <v>182</v>
      </c>
      <c r="M2624">
        <v>865</v>
      </c>
      <c r="N2624">
        <v>62</v>
      </c>
      <c r="Q2624">
        <v>12</v>
      </c>
      <c r="R2624">
        <v>115831</v>
      </c>
      <c r="S2624">
        <v>1792</v>
      </c>
      <c r="T2624">
        <v>3</v>
      </c>
      <c r="U2624">
        <v>2</v>
      </c>
      <c r="V2624">
        <v>34</v>
      </c>
      <c r="X2624" t="s">
        <v>30</v>
      </c>
      <c r="Y2624" t="s">
        <v>509</v>
      </c>
      <c r="Z2624">
        <v>698</v>
      </c>
      <c r="AA2624">
        <v>150</v>
      </c>
      <c r="AC2624">
        <v>432</v>
      </c>
      <c r="AD2624">
        <v>81</v>
      </c>
      <c r="AF2624">
        <v>170</v>
      </c>
      <c r="AG2624">
        <v>123646</v>
      </c>
      <c r="AH2624">
        <v>1792</v>
      </c>
      <c r="AI2624">
        <v>3</v>
      </c>
      <c r="AJ2624">
        <v>2</v>
      </c>
      <c r="AK2624">
        <v>45</v>
      </c>
      <c r="AM2624" t="s">
        <v>30</v>
      </c>
      <c r="AN2624" t="s">
        <v>509</v>
      </c>
      <c r="AO2624">
        <v>987</v>
      </c>
      <c r="AP2624">
        <v>187</v>
      </c>
      <c r="AR2624">
        <v>649</v>
      </c>
      <c r="AS2624">
        <v>21</v>
      </c>
    </row>
    <row r="2625" spans="1:45" x14ac:dyDescent="0.35">
      <c r="A2625">
        <v>188</v>
      </c>
      <c r="B2625">
        <v>113425</v>
      </c>
      <c r="C2625">
        <v>1792</v>
      </c>
      <c r="D2625">
        <v>3</v>
      </c>
      <c r="E2625">
        <v>2</v>
      </c>
      <c r="F2625">
        <v>52</v>
      </c>
      <c r="H2625" t="s">
        <v>680</v>
      </c>
      <c r="I2625" t="s">
        <v>580</v>
      </c>
      <c r="J2625">
        <v>1064</v>
      </c>
      <c r="K2625">
        <v>182</v>
      </c>
      <c r="M2625">
        <v>541</v>
      </c>
      <c r="N2625">
        <v>86</v>
      </c>
      <c r="Q2625">
        <v>12</v>
      </c>
      <c r="R2625">
        <v>115831</v>
      </c>
      <c r="S2625">
        <v>1792</v>
      </c>
      <c r="T2625">
        <v>3</v>
      </c>
      <c r="U2625">
        <v>2</v>
      </c>
      <c r="V2625">
        <v>34</v>
      </c>
      <c r="X2625" t="s">
        <v>680</v>
      </c>
      <c r="Y2625" t="s">
        <v>580</v>
      </c>
      <c r="Z2625">
        <v>699</v>
      </c>
      <c r="AA2625">
        <v>151</v>
      </c>
      <c r="AC2625">
        <v>270</v>
      </c>
      <c r="AD2625">
        <v>92</v>
      </c>
      <c r="AF2625">
        <v>170</v>
      </c>
      <c r="AG2625">
        <v>123646</v>
      </c>
      <c r="AH2625">
        <v>1792</v>
      </c>
      <c r="AI2625">
        <v>3</v>
      </c>
      <c r="AJ2625">
        <v>2</v>
      </c>
      <c r="AK2625">
        <v>45</v>
      </c>
      <c r="AM2625" t="s">
        <v>680</v>
      </c>
      <c r="AN2625" t="s">
        <v>1071</v>
      </c>
      <c r="AO2625">
        <v>988</v>
      </c>
      <c r="AP2625">
        <v>187</v>
      </c>
      <c r="AR2625">
        <v>406</v>
      </c>
      <c r="AS2625">
        <v>39</v>
      </c>
    </row>
    <row r="2626" spans="1:45" x14ac:dyDescent="0.35">
      <c r="A2626">
        <v>188</v>
      </c>
      <c r="B2626">
        <v>113425</v>
      </c>
      <c r="C2626">
        <v>1792</v>
      </c>
      <c r="D2626">
        <v>3</v>
      </c>
      <c r="E2626">
        <v>2</v>
      </c>
      <c r="F2626">
        <v>52</v>
      </c>
      <c r="G2626" t="s">
        <v>23</v>
      </c>
      <c r="H2626" t="s">
        <v>27</v>
      </c>
      <c r="I2626" t="s">
        <v>1278</v>
      </c>
      <c r="J2626">
        <v>1065</v>
      </c>
      <c r="K2626">
        <v>182</v>
      </c>
      <c r="M2626">
        <v>865</v>
      </c>
      <c r="N2626">
        <v>38</v>
      </c>
      <c r="Q2626">
        <v>12</v>
      </c>
      <c r="R2626">
        <v>115831</v>
      </c>
      <c r="S2626">
        <v>1792</v>
      </c>
      <c r="T2626">
        <v>3</v>
      </c>
      <c r="U2626">
        <v>2</v>
      </c>
      <c r="V2626">
        <v>34</v>
      </c>
      <c r="W2626" t="s">
        <v>23</v>
      </c>
      <c r="X2626" t="s">
        <v>27</v>
      </c>
      <c r="Y2626" t="s">
        <v>426</v>
      </c>
      <c r="Z2626">
        <v>700</v>
      </c>
      <c r="AA2626">
        <v>151</v>
      </c>
      <c r="AC2626">
        <v>432</v>
      </c>
      <c r="AD2626">
        <v>69</v>
      </c>
      <c r="AF2626">
        <v>170</v>
      </c>
      <c r="AG2626">
        <v>123646</v>
      </c>
      <c r="AH2626">
        <v>1792</v>
      </c>
      <c r="AI2626">
        <v>3</v>
      </c>
      <c r="AJ2626">
        <v>2</v>
      </c>
      <c r="AK2626">
        <v>45</v>
      </c>
      <c r="AL2626" t="s">
        <v>23</v>
      </c>
      <c r="AM2626" t="s">
        <v>27</v>
      </c>
      <c r="AN2626" t="s">
        <v>426</v>
      </c>
      <c r="AO2626">
        <v>990</v>
      </c>
      <c r="AP2626">
        <v>187</v>
      </c>
      <c r="AR2626">
        <v>649</v>
      </c>
      <c r="AS2626">
        <v>3</v>
      </c>
    </row>
    <row r="2627" spans="1:45" x14ac:dyDescent="0.35">
      <c r="A2627">
        <v>188</v>
      </c>
      <c r="B2627">
        <v>113425</v>
      </c>
      <c r="C2627">
        <v>1792</v>
      </c>
      <c r="D2627">
        <v>3</v>
      </c>
      <c r="E2627">
        <v>2</v>
      </c>
      <c r="F2627">
        <v>52</v>
      </c>
      <c r="H2627" t="s">
        <v>42</v>
      </c>
      <c r="I2627" t="s">
        <v>546</v>
      </c>
      <c r="J2627">
        <v>1066</v>
      </c>
      <c r="K2627">
        <v>183</v>
      </c>
      <c r="M2627">
        <v>787</v>
      </c>
      <c r="N2627">
        <v>92</v>
      </c>
      <c r="Q2627">
        <v>12</v>
      </c>
      <c r="R2627">
        <v>115831</v>
      </c>
      <c r="S2627">
        <v>1792</v>
      </c>
      <c r="T2627">
        <v>3</v>
      </c>
      <c r="U2627">
        <v>2</v>
      </c>
      <c r="V2627">
        <v>34</v>
      </c>
      <c r="X2627" t="s">
        <v>42</v>
      </c>
      <c r="Y2627" t="s">
        <v>546</v>
      </c>
      <c r="Z2627">
        <v>701</v>
      </c>
      <c r="AA2627">
        <v>151</v>
      </c>
      <c r="AC2627">
        <v>394</v>
      </c>
      <c r="AD2627">
        <v>0</v>
      </c>
      <c r="AF2627">
        <v>170</v>
      </c>
      <c r="AG2627">
        <v>123646</v>
      </c>
      <c r="AH2627">
        <v>1792</v>
      </c>
      <c r="AI2627">
        <v>3</v>
      </c>
      <c r="AJ2627">
        <v>2</v>
      </c>
      <c r="AK2627">
        <v>45</v>
      </c>
      <c r="AM2627" t="s">
        <v>42</v>
      </c>
      <c r="AN2627" t="s">
        <v>546</v>
      </c>
      <c r="AO2627">
        <v>1000</v>
      </c>
      <c r="AP2627">
        <v>189</v>
      </c>
      <c r="AR2627">
        <v>590</v>
      </c>
      <c r="AS2627">
        <v>95</v>
      </c>
    </row>
    <row r="2628" spans="1:45" x14ac:dyDescent="0.35">
      <c r="A2628">
        <v>188</v>
      </c>
      <c r="B2628">
        <v>113425</v>
      </c>
      <c r="C2628">
        <v>1792</v>
      </c>
      <c r="D2628">
        <v>3</v>
      </c>
      <c r="E2628">
        <v>2</v>
      </c>
      <c r="F2628">
        <v>52</v>
      </c>
      <c r="H2628" t="s">
        <v>395</v>
      </c>
      <c r="I2628" t="s">
        <v>396</v>
      </c>
      <c r="J2628">
        <v>1067</v>
      </c>
      <c r="K2628">
        <v>183</v>
      </c>
      <c r="M2628">
        <v>72</v>
      </c>
      <c r="N2628">
        <v>62</v>
      </c>
      <c r="Q2628">
        <v>12</v>
      </c>
      <c r="R2628">
        <v>115831</v>
      </c>
      <c r="S2628">
        <v>1792</v>
      </c>
      <c r="T2628">
        <v>3</v>
      </c>
      <c r="U2628">
        <v>2</v>
      </c>
      <c r="V2628">
        <v>34</v>
      </c>
      <c r="X2628" t="s">
        <v>1279</v>
      </c>
      <c r="Y2628" t="s">
        <v>396</v>
      </c>
      <c r="Z2628">
        <v>702</v>
      </c>
      <c r="AA2628">
        <v>151</v>
      </c>
      <c r="AC2628">
        <v>36</v>
      </c>
      <c r="AD2628">
        <v>30</v>
      </c>
      <c r="AF2628">
        <v>170</v>
      </c>
      <c r="AG2628">
        <v>123646</v>
      </c>
      <c r="AH2628">
        <v>1792</v>
      </c>
      <c r="AI2628">
        <v>3</v>
      </c>
      <c r="AJ2628">
        <v>2</v>
      </c>
      <c r="AK2628">
        <v>45</v>
      </c>
      <c r="AM2628" t="s">
        <v>395</v>
      </c>
      <c r="AN2628" t="s">
        <v>396</v>
      </c>
      <c r="AO2628">
        <v>1000</v>
      </c>
      <c r="AP2628">
        <v>189</v>
      </c>
      <c r="AR2628">
        <v>54</v>
      </c>
      <c r="AS2628">
        <v>45</v>
      </c>
    </row>
    <row r="2629" spans="1:45" x14ac:dyDescent="0.35">
      <c r="A2629">
        <v>188</v>
      </c>
      <c r="B2629">
        <v>113425</v>
      </c>
      <c r="C2629">
        <v>1792</v>
      </c>
      <c r="D2629">
        <v>3</v>
      </c>
      <c r="E2629">
        <v>2</v>
      </c>
      <c r="F2629">
        <v>52</v>
      </c>
      <c r="H2629" t="s">
        <v>93</v>
      </c>
      <c r="I2629" t="s">
        <v>1280</v>
      </c>
      <c r="J2629">
        <v>1068</v>
      </c>
      <c r="K2629">
        <v>183</v>
      </c>
      <c r="M2629">
        <v>94</v>
      </c>
      <c r="N2629">
        <v>67</v>
      </c>
      <c r="Q2629">
        <v>12</v>
      </c>
      <c r="R2629">
        <v>115831</v>
      </c>
      <c r="S2629">
        <v>1792</v>
      </c>
      <c r="T2629">
        <v>3</v>
      </c>
      <c r="U2629">
        <v>2</v>
      </c>
      <c r="V2629">
        <v>34</v>
      </c>
      <c r="X2629" t="s">
        <v>93</v>
      </c>
      <c r="Y2629" t="s">
        <v>1281</v>
      </c>
      <c r="Z2629">
        <v>704</v>
      </c>
      <c r="AA2629">
        <v>152</v>
      </c>
      <c r="AC2629">
        <v>47</v>
      </c>
      <c r="AD2629">
        <v>33</v>
      </c>
      <c r="AF2629">
        <v>170</v>
      </c>
      <c r="AG2629">
        <v>123646</v>
      </c>
      <c r="AH2629">
        <v>1792</v>
      </c>
      <c r="AI2629">
        <v>3</v>
      </c>
      <c r="AJ2629">
        <v>2</v>
      </c>
      <c r="AK2629">
        <v>45</v>
      </c>
      <c r="AM2629" t="s">
        <v>93</v>
      </c>
      <c r="AN2629" t="s">
        <v>1282</v>
      </c>
      <c r="AO2629">
        <v>1001</v>
      </c>
      <c r="AP2629">
        <v>189</v>
      </c>
      <c r="AR2629">
        <v>71</v>
      </c>
      <c r="AS2629">
        <v>0</v>
      </c>
    </row>
    <row r="2630" spans="1:45" x14ac:dyDescent="0.35">
      <c r="A2630">
        <v>188</v>
      </c>
      <c r="B2630">
        <v>113425</v>
      </c>
      <c r="C2630">
        <v>1792</v>
      </c>
      <c r="D2630">
        <v>3</v>
      </c>
      <c r="E2630">
        <v>2</v>
      </c>
      <c r="F2630">
        <v>52</v>
      </c>
      <c r="H2630" t="s">
        <v>36</v>
      </c>
      <c r="I2630" t="s">
        <v>509</v>
      </c>
      <c r="J2630">
        <v>1069</v>
      </c>
      <c r="K2630">
        <v>183</v>
      </c>
      <c r="M2630" s="38">
        <v>2109</v>
      </c>
      <c r="N2630">
        <v>98</v>
      </c>
      <c r="Q2630">
        <v>12</v>
      </c>
      <c r="R2630">
        <v>115831</v>
      </c>
      <c r="S2630">
        <v>1792</v>
      </c>
      <c r="T2630">
        <v>3</v>
      </c>
      <c r="U2630">
        <v>2</v>
      </c>
      <c r="V2630">
        <v>34</v>
      </c>
      <c r="X2630" t="s">
        <v>36</v>
      </c>
      <c r="Y2630" t="s">
        <v>509</v>
      </c>
      <c r="Z2630">
        <v>705</v>
      </c>
      <c r="AA2630">
        <v>152</v>
      </c>
      <c r="AC2630" s="38">
        <v>1054</v>
      </c>
      <c r="AD2630">
        <v>99</v>
      </c>
      <c r="AF2630">
        <v>170</v>
      </c>
      <c r="AG2630">
        <v>123646</v>
      </c>
      <c r="AH2630">
        <v>1792</v>
      </c>
      <c r="AI2630">
        <v>3</v>
      </c>
      <c r="AJ2630">
        <v>2</v>
      </c>
      <c r="AK2630">
        <v>45</v>
      </c>
      <c r="AM2630" t="s">
        <v>36</v>
      </c>
      <c r="AN2630" t="s">
        <v>509</v>
      </c>
      <c r="AO2630">
        <v>1002</v>
      </c>
      <c r="AP2630">
        <v>189</v>
      </c>
      <c r="AR2630" s="38">
        <v>1582</v>
      </c>
      <c r="AS2630">
        <v>48</v>
      </c>
    </row>
    <row r="2631" spans="1:45" x14ac:dyDescent="0.35">
      <c r="A2631">
        <v>188</v>
      </c>
      <c r="B2631">
        <v>113425</v>
      </c>
      <c r="C2631">
        <v>1792</v>
      </c>
      <c r="D2631">
        <v>3</v>
      </c>
      <c r="E2631">
        <v>2</v>
      </c>
      <c r="F2631">
        <v>52</v>
      </c>
      <c r="H2631" t="s">
        <v>1283</v>
      </c>
      <c r="I2631" t="s">
        <v>1284</v>
      </c>
      <c r="J2631">
        <v>1070</v>
      </c>
      <c r="K2631">
        <v>183</v>
      </c>
      <c r="M2631">
        <v>511</v>
      </c>
      <c r="N2631">
        <v>58</v>
      </c>
      <c r="Q2631">
        <v>158</v>
      </c>
      <c r="R2631">
        <v>122158</v>
      </c>
      <c r="S2631">
        <v>1792</v>
      </c>
      <c r="T2631">
        <v>3</v>
      </c>
      <c r="U2631">
        <v>2</v>
      </c>
      <c r="V2631">
        <v>34</v>
      </c>
      <c r="X2631" t="s">
        <v>1283</v>
      </c>
      <c r="Y2631" t="s">
        <v>1284</v>
      </c>
      <c r="Z2631">
        <v>706</v>
      </c>
      <c r="AA2631">
        <v>152</v>
      </c>
      <c r="AC2631">
        <v>255</v>
      </c>
      <c r="AD2631">
        <v>78</v>
      </c>
      <c r="AF2631">
        <v>170</v>
      </c>
      <c r="AG2631">
        <v>123646</v>
      </c>
      <c r="AH2631">
        <v>1792</v>
      </c>
      <c r="AI2631">
        <v>3</v>
      </c>
      <c r="AJ2631">
        <v>3</v>
      </c>
      <c r="AK2631">
        <v>46</v>
      </c>
      <c r="AM2631" t="s">
        <v>1283</v>
      </c>
      <c r="AN2631" t="s">
        <v>1284</v>
      </c>
      <c r="AO2631">
        <v>1008</v>
      </c>
      <c r="AP2631">
        <v>190</v>
      </c>
      <c r="AR2631">
        <v>383</v>
      </c>
      <c r="AS2631">
        <v>67</v>
      </c>
    </row>
    <row r="2632" spans="1:45" x14ac:dyDescent="0.35">
      <c r="A2632">
        <v>188</v>
      </c>
      <c r="B2632">
        <v>113425</v>
      </c>
      <c r="C2632">
        <v>1792</v>
      </c>
      <c r="D2632">
        <v>3</v>
      </c>
      <c r="E2632">
        <v>2</v>
      </c>
      <c r="F2632">
        <v>52</v>
      </c>
      <c r="H2632" t="s">
        <v>261</v>
      </c>
      <c r="I2632" t="s">
        <v>546</v>
      </c>
      <c r="J2632">
        <v>1071</v>
      </c>
      <c r="K2632">
        <v>184</v>
      </c>
      <c r="M2632">
        <v>247</v>
      </c>
      <c r="N2632">
        <v>55</v>
      </c>
      <c r="Q2632">
        <v>158</v>
      </c>
      <c r="R2632">
        <v>122158</v>
      </c>
      <c r="S2632">
        <v>1792</v>
      </c>
      <c r="T2632">
        <v>3</v>
      </c>
      <c r="U2632">
        <v>2</v>
      </c>
      <c r="V2632">
        <v>34</v>
      </c>
      <c r="X2632" t="s">
        <v>261</v>
      </c>
      <c r="Y2632" t="s">
        <v>546</v>
      </c>
      <c r="Z2632">
        <v>707</v>
      </c>
      <c r="AA2632">
        <v>153</v>
      </c>
      <c r="AC2632">
        <v>123</v>
      </c>
      <c r="AD2632">
        <v>77</v>
      </c>
      <c r="AF2632">
        <v>170</v>
      </c>
      <c r="AG2632">
        <v>123646</v>
      </c>
      <c r="AH2632">
        <v>1792</v>
      </c>
      <c r="AI2632">
        <v>3</v>
      </c>
      <c r="AJ2632">
        <v>3</v>
      </c>
      <c r="AK2632">
        <v>46</v>
      </c>
      <c r="AM2632" t="s">
        <v>261</v>
      </c>
      <c r="AN2632" t="s">
        <v>546</v>
      </c>
      <c r="AO2632">
        <v>1009</v>
      </c>
      <c r="AP2632">
        <v>190</v>
      </c>
      <c r="AR2632">
        <v>185</v>
      </c>
      <c r="AS2632">
        <v>66</v>
      </c>
    </row>
    <row r="2633" spans="1:45" x14ac:dyDescent="0.35">
      <c r="A2633">
        <v>188</v>
      </c>
      <c r="B2633">
        <v>113425</v>
      </c>
      <c r="C2633">
        <v>1792</v>
      </c>
      <c r="D2633">
        <v>3</v>
      </c>
      <c r="E2633">
        <v>2</v>
      </c>
      <c r="F2633">
        <v>52</v>
      </c>
      <c r="H2633" t="s">
        <v>1285</v>
      </c>
      <c r="I2633" t="s">
        <v>1286</v>
      </c>
      <c r="J2633">
        <v>1072</v>
      </c>
      <c r="K2633">
        <v>184</v>
      </c>
      <c r="M2633">
        <v>244</v>
      </c>
      <c r="N2633">
        <v>77</v>
      </c>
      <c r="Q2633">
        <v>158</v>
      </c>
      <c r="R2633">
        <v>122158</v>
      </c>
      <c r="S2633">
        <v>1792</v>
      </c>
      <c r="T2633">
        <v>3</v>
      </c>
      <c r="U2633">
        <v>2</v>
      </c>
      <c r="V2633">
        <v>34</v>
      </c>
      <c r="W2633" t="s">
        <v>23</v>
      </c>
      <c r="X2633" t="s">
        <v>126</v>
      </c>
      <c r="Y2633" t="s">
        <v>1286</v>
      </c>
      <c r="Z2633">
        <v>708</v>
      </c>
      <c r="AA2633">
        <v>153</v>
      </c>
      <c r="AC2633">
        <v>122</v>
      </c>
      <c r="AD2633">
        <v>38</v>
      </c>
      <c r="AF2633">
        <v>170</v>
      </c>
      <c r="AG2633">
        <v>123651</v>
      </c>
      <c r="AH2633">
        <v>1792</v>
      </c>
      <c r="AI2633">
        <v>3</v>
      </c>
      <c r="AJ2633">
        <v>3</v>
      </c>
      <c r="AK2633">
        <v>46</v>
      </c>
      <c r="AM2633" t="s">
        <v>1285</v>
      </c>
      <c r="AN2633" t="s">
        <v>1287</v>
      </c>
      <c r="AO2633">
        <v>1010</v>
      </c>
      <c r="AP2633">
        <v>190</v>
      </c>
      <c r="AR2633">
        <v>183</v>
      </c>
      <c r="AS2633">
        <v>57</v>
      </c>
    </row>
    <row r="2634" spans="1:45" x14ac:dyDescent="0.35">
      <c r="A2634">
        <v>188</v>
      </c>
      <c r="B2634">
        <v>113425</v>
      </c>
      <c r="C2634">
        <v>1792</v>
      </c>
      <c r="D2634">
        <v>3</v>
      </c>
      <c r="E2634">
        <v>2</v>
      </c>
      <c r="F2634">
        <v>52</v>
      </c>
      <c r="H2634" t="s">
        <v>330</v>
      </c>
      <c r="I2634" t="s">
        <v>474</v>
      </c>
      <c r="J2634">
        <v>1073</v>
      </c>
      <c r="K2634">
        <v>184</v>
      </c>
      <c r="M2634">
        <v>778</v>
      </c>
      <c r="N2634">
        <v>24</v>
      </c>
      <c r="Q2634">
        <v>158</v>
      </c>
      <c r="R2634">
        <v>122158</v>
      </c>
      <c r="S2634">
        <v>1792</v>
      </c>
      <c r="T2634">
        <v>3</v>
      </c>
      <c r="U2634">
        <v>2</v>
      </c>
      <c r="V2634">
        <v>34</v>
      </c>
      <c r="W2634" t="s">
        <v>1288</v>
      </c>
      <c r="X2634" t="s">
        <v>330</v>
      </c>
      <c r="Y2634" t="s">
        <v>474</v>
      </c>
      <c r="Z2634">
        <v>709</v>
      </c>
      <c r="AA2634">
        <v>153</v>
      </c>
      <c r="AC2634">
        <v>389</v>
      </c>
      <c r="AD2634">
        <v>12</v>
      </c>
      <c r="AF2634">
        <v>170</v>
      </c>
      <c r="AG2634">
        <v>123651</v>
      </c>
      <c r="AH2634">
        <v>1792</v>
      </c>
      <c r="AI2634">
        <v>3</v>
      </c>
      <c r="AJ2634">
        <v>3</v>
      </c>
      <c r="AK2634">
        <v>46</v>
      </c>
      <c r="AM2634" t="s">
        <v>330</v>
      </c>
      <c r="AN2634" t="s">
        <v>474</v>
      </c>
      <c r="AO2634">
        <v>1011</v>
      </c>
      <c r="AP2634">
        <v>190</v>
      </c>
      <c r="AR2634">
        <v>583</v>
      </c>
      <c r="AS2634">
        <v>67</v>
      </c>
    </row>
    <row r="2635" spans="1:45" x14ac:dyDescent="0.35">
      <c r="A2635">
        <v>188</v>
      </c>
      <c r="B2635">
        <v>113425</v>
      </c>
      <c r="C2635">
        <v>1792</v>
      </c>
      <c r="D2635">
        <v>3</v>
      </c>
      <c r="E2635">
        <v>2</v>
      </c>
      <c r="F2635">
        <v>52</v>
      </c>
      <c r="H2635" t="s">
        <v>228</v>
      </c>
      <c r="I2635" t="s">
        <v>1289</v>
      </c>
      <c r="J2635">
        <v>1074</v>
      </c>
      <c r="K2635">
        <v>184</v>
      </c>
      <c r="M2635">
        <v>41</v>
      </c>
      <c r="N2635">
        <v>4</v>
      </c>
      <c r="Q2635">
        <v>158</v>
      </c>
      <c r="R2635">
        <v>122158</v>
      </c>
      <c r="S2635">
        <v>1792</v>
      </c>
      <c r="T2635">
        <v>3</v>
      </c>
      <c r="U2635">
        <v>2</v>
      </c>
      <c r="V2635">
        <v>34</v>
      </c>
      <c r="X2635" t="s">
        <v>228</v>
      </c>
      <c r="Y2635" t="s">
        <v>440</v>
      </c>
      <c r="Z2635">
        <v>710</v>
      </c>
      <c r="AA2635">
        <v>153</v>
      </c>
      <c r="AC2635">
        <v>20</v>
      </c>
      <c r="AD2635">
        <v>54</v>
      </c>
      <c r="AF2635">
        <v>170</v>
      </c>
      <c r="AG2635">
        <v>123651</v>
      </c>
      <c r="AH2635">
        <v>1792</v>
      </c>
      <c r="AI2635">
        <v>3</v>
      </c>
      <c r="AJ2635">
        <v>3</v>
      </c>
      <c r="AK2635">
        <v>46</v>
      </c>
      <c r="AL2635" t="s">
        <v>23</v>
      </c>
      <c r="AM2635" t="s">
        <v>228</v>
      </c>
      <c r="AN2635" t="s">
        <v>440</v>
      </c>
      <c r="AO2635">
        <v>1012</v>
      </c>
      <c r="AP2635">
        <v>191</v>
      </c>
      <c r="AR2635">
        <v>30</v>
      </c>
      <c r="AS2635">
        <v>79</v>
      </c>
    </row>
    <row r="2636" spans="1:45" x14ac:dyDescent="0.35">
      <c r="A2636">
        <v>190</v>
      </c>
      <c r="B2636">
        <v>113511</v>
      </c>
      <c r="C2636">
        <v>1792</v>
      </c>
      <c r="D2636">
        <v>4</v>
      </c>
      <c r="E2636">
        <v>2</v>
      </c>
      <c r="F2636">
        <v>69</v>
      </c>
      <c r="H2636" t="s">
        <v>57</v>
      </c>
      <c r="I2636" t="s">
        <v>1290</v>
      </c>
      <c r="J2636">
        <v>1385</v>
      </c>
      <c r="K2636">
        <v>223</v>
      </c>
      <c r="M2636">
        <v>445</v>
      </c>
      <c r="N2636">
        <v>44</v>
      </c>
      <c r="Q2636">
        <v>158</v>
      </c>
      <c r="R2636">
        <v>122158</v>
      </c>
      <c r="S2636">
        <v>1792</v>
      </c>
      <c r="T2636">
        <v>3</v>
      </c>
      <c r="U2636">
        <v>3</v>
      </c>
      <c r="V2636">
        <v>35</v>
      </c>
      <c r="X2636" t="s">
        <v>57</v>
      </c>
      <c r="Y2636" t="s">
        <v>1290</v>
      </c>
      <c r="Z2636">
        <v>727</v>
      </c>
      <c r="AA2636">
        <v>154</v>
      </c>
      <c r="AC2636">
        <v>222</v>
      </c>
      <c r="AD2636">
        <v>73</v>
      </c>
      <c r="AF2636">
        <v>170</v>
      </c>
      <c r="AG2636">
        <v>123646</v>
      </c>
      <c r="AH2636">
        <v>1792</v>
      </c>
      <c r="AI2636">
        <v>3</v>
      </c>
      <c r="AJ2636">
        <v>3</v>
      </c>
      <c r="AK2636">
        <v>46</v>
      </c>
      <c r="AM2636" t="s">
        <v>57</v>
      </c>
      <c r="AN2636" t="s">
        <v>1290</v>
      </c>
      <c r="AO2636">
        <v>1006</v>
      </c>
      <c r="AP2636">
        <v>190</v>
      </c>
      <c r="AR2636">
        <v>334</v>
      </c>
      <c r="AS2636">
        <v>8</v>
      </c>
    </row>
    <row r="2637" spans="1:45" x14ac:dyDescent="0.35">
      <c r="A2637">
        <v>188</v>
      </c>
      <c r="B2637">
        <v>113425</v>
      </c>
      <c r="C2637">
        <v>1792</v>
      </c>
      <c r="D2637">
        <v>3</v>
      </c>
      <c r="E2637">
        <v>3</v>
      </c>
      <c r="F2637">
        <v>53</v>
      </c>
      <c r="H2637" t="s">
        <v>1057</v>
      </c>
      <c r="I2637" t="s">
        <v>84</v>
      </c>
      <c r="J2637">
        <v>1084</v>
      </c>
      <c r="K2637">
        <v>27</v>
      </c>
      <c r="M2637" s="38">
        <v>19840</v>
      </c>
      <c r="N2637">
        <v>8</v>
      </c>
      <c r="AC2637"/>
      <c r="AR2637"/>
    </row>
    <row r="2638" spans="1:45" x14ac:dyDescent="0.35">
      <c r="A2638">
        <v>188</v>
      </c>
      <c r="B2638">
        <v>113425</v>
      </c>
      <c r="C2638">
        <v>1792</v>
      </c>
      <c r="D2638">
        <v>3</v>
      </c>
      <c r="E2638">
        <v>5</v>
      </c>
      <c r="F2638">
        <v>53</v>
      </c>
      <c r="H2638" t="s">
        <v>337</v>
      </c>
      <c r="I2638" t="s">
        <v>199</v>
      </c>
      <c r="J2638">
        <v>1090</v>
      </c>
      <c r="K2638">
        <v>126</v>
      </c>
      <c r="M2638" s="38">
        <v>1822</v>
      </c>
      <c r="N2638">
        <v>26</v>
      </c>
      <c r="Q2638">
        <v>158</v>
      </c>
      <c r="R2638">
        <v>122158</v>
      </c>
      <c r="S2638">
        <v>1792</v>
      </c>
      <c r="T2638">
        <v>3</v>
      </c>
      <c r="U2638">
        <v>6</v>
      </c>
      <c r="V2638">
        <v>36</v>
      </c>
      <c r="X2638" t="s">
        <v>337</v>
      </c>
      <c r="Y2638" t="s">
        <v>199</v>
      </c>
      <c r="Z2638">
        <v>735</v>
      </c>
      <c r="AA2638">
        <v>92</v>
      </c>
      <c r="AC2638">
        <v>911</v>
      </c>
      <c r="AD2638">
        <v>12</v>
      </c>
      <c r="AF2638">
        <v>170</v>
      </c>
      <c r="AG2638">
        <v>123651</v>
      </c>
      <c r="AH2638">
        <v>1792</v>
      </c>
      <c r="AI2638">
        <v>3</v>
      </c>
      <c r="AJ2638">
        <v>5</v>
      </c>
      <c r="AK2638">
        <v>48</v>
      </c>
      <c r="AM2638" t="s">
        <v>337</v>
      </c>
      <c r="AN2638" t="s">
        <v>199</v>
      </c>
      <c r="AO2638">
        <v>1042</v>
      </c>
      <c r="AP2638">
        <v>121</v>
      </c>
      <c r="AR2638" s="38">
        <v>1366</v>
      </c>
      <c r="AS2638">
        <v>68</v>
      </c>
    </row>
    <row r="2639" spans="1:45" x14ac:dyDescent="0.35">
      <c r="A2639">
        <v>188</v>
      </c>
      <c r="B2639">
        <v>113425</v>
      </c>
      <c r="C2639">
        <v>1792</v>
      </c>
      <c r="D2639">
        <v>3</v>
      </c>
      <c r="E2639">
        <v>6</v>
      </c>
      <c r="F2639">
        <v>53</v>
      </c>
      <c r="H2639" t="s">
        <v>330</v>
      </c>
      <c r="I2639" t="s">
        <v>226</v>
      </c>
      <c r="J2639">
        <v>1094</v>
      </c>
      <c r="K2639">
        <v>186</v>
      </c>
      <c r="M2639" s="38">
        <v>5247</v>
      </c>
      <c r="N2639">
        <v>16</v>
      </c>
      <c r="AC2639"/>
      <c r="AF2639">
        <v>169</v>
      </c>
      <c r="AG2639">
        <v>123628</v>
      </c>
      <c r="AH2639">
        <v>1792</v>
      </c>
      <c r="AI2639">
        <v>2</v>
      </c>
      <c r="AJ2639">
        <v>29</v>
      </c>
      <c r="AK2639">
        <v>44</v>
      </c>
      <c r="AM2639" t="s">
        <v>330</v>
      </c>
      <c r="AN2639" t="s">
        <v>226</v>
      </c>
      <c r="AO2639">
        <v>955</v>
      </c>
      <c r="AP2639">
        <v>182</v>
      </c>
      <c r="AR2639" s="38">
        <v>3935</v>
      </c>
      <c r="AS2639">
        <v>37</v>
      </c>
    </row>
    <row r="2640" spans="1:45" x14ac:dyDescent="0.35">
      <c r="A2640">
        <v>188</v>
      </c>
      <c r="B2640">
        <v>113425</v>
      </c>
      <c r="C2640">
        <v>1792</v>
      </c>
      <c r="D2640">
        <v>3</v>
      </c>
      <c r="E2640">
        <v>6</v>
      </c>
      <c r="F2640">
        <v>53</v>
      </c>
      <c r="H2640" t="s">
        <v>240</v>
      </c>
      <c r="I2640" t="s">
        <v>1291</v>
      </c>
      <c r="J2640">
        <v>1097</v>
      </c>
      <c r="K2640">
        <v>202</v>
      </c>
      <c r="M2640" s="38">
        <v>1559</v>
      </c>
      <c r="N2640">
        <v>56</v>
      </c>
      <c r="Q2640">
        <v>158</v>
      </c>
      <c r="R2640">
        <v>122158</v>
      </c>
      <c r="S2640">
        <v>1792</v>
      </c>
      <c r="T2640">
        <v>3</v>
      </c>
      <c r="U2640">
        <v>6</v>
      </c>
      <c r="V2640">
        <v>36</v>
      </c>
      <c r="X2640" t="s">
        <v>240</v>
      </c>
      <c r="Y2640" t="s">
        <v>1291</v>
      </c>
      <c r="Z2640">
        <v>737</v>
      </c>
      <c r="AA2640">
        <v>155</v>
      </c>
      <c r="AC2640">
        <v>779</v>
      </c>
      <c r="AD2640">
        <v>78</v>
      </c>
      <c r="AF2640">
        <v>170</v>
      </c>
      <c r="AG2640">
        <v>123651</v>
      </c>
      <c r="AH2640">
        <v>1792</v>
      </c>
      <c r="AI2640">
        <v>3</v>
      </c>
      <c r="AJ2640">
        <v>6</v>
      </c>
      <c r="AK2640">
        <v>48</v>
      </c>
      <c r="AM2640" t="s">
        <v>240</v>
      </c>
      <c r="AN2640" t="s">
        <v>1292</v>
      </c>
      <c r="AO2640">
        <v>1057</v>
      </c>
      <c r="AP2640">
        <v>193</v>
      </c>
      <c r="AR2640" s="38">
        <v>1169</v>
      </c>
      <c r="AS2640">
        <v>66</v>
      </c>
    </row>
    <row r="2641" spans="1:46" x14ac:dyDescent="0.35">
      <c r="A2641">
        <v>188</v>
      </c>
      <c r="B2641">
        <v>113430</v>
      </c>
      <c r="C2641">
        <v>1792</v>
      </c>
      <c r="D2641">
        <v>3</v>
      </c>
      <c r="E2641">
        <v>6</v>
      </c>
      <c r="F2641">
        <v>54</v>
      </c>
      <c r="H2641" t="s">
        <v>714</v>
      </c>
      <c r="I2641" t="s">
        <v>715</v>
      </c>
      <c r="J2641">
        <v>1098</v>
      </c>
      <c r="K2641">
        <v>202</v>
      </c>
      <c r="M2641" s="38">
        <v>1240</v>
      </c>
      <c r="N2641">
        <v>54</v>
      </c>
      <c r="Q2641">
        <v>158</v>
      </c>
      <c r="R2641">
        <v>122158</v>
      </c>
      <c r="S2641">
        <v>1792</v>
      </c>
      <c r="T2641">
        <v>3</v>
      </c>
      <c r="U2641">
        <v>3</v>
      </c>
      <c r="V2641">
        <v>35</v>
      </c>
      <c r="X2641" t="s">
        <v>714</v>
      </c>
      <c r="Y2641" t="s">
        <v>715</v>
      </c>
      <c r="Z2641">
        <v>728</v>
      </c>
      <c r="AA2641">
        <v>154</v>
      </c>
      <c r="AC2641">
        <v>620</v>
      </c>
      <c r="AD2641">
        <v>27</v>
      </c>
      <c r="AF2641">
        <v>170</v>
      </c>
      <c r="AG2641">
        <v>123646</v>
      </c>
      <c r="AH2641">
        <v>1792</v>
      </c>
      <c r="AI2641">
        <v>3</v>
      </c>
      <c r="AJ2641">
        <v>3</v>
      </c>
      <c r="AK2641">
        <v>46</v>
      </c>
      <c r="AM2641" t="s">
        <v>714</v>
      </c>
      <c r="AN2641" t="s">
        <v>1294</v>
      </c>
      <c r="AO2641">
        <v>1007</v>
      </c>
      <c r="AP2641">
        <v>190</v>
      </c>
      <c r="AR2641">
        <v>930</v>
      </c>
      <c r="AS2641">
        <v>40</v>
      </c>
    </row>
    <row r="2642" spans="1:46" x14ac:dyDescent="0.35">
      <c r="A2642">
        <v>188</v>
      </c>
      <c r="B2642">
        <v>113430</v>
      </c>
      <c r="C2642">
        <v>1792</v>
      </c>
      <c r="D2642">
        <v>3</v>
      </c>
      <c r="E2642">
        <v>7</v>
      </c>
      <c r="F2642">
        <v>55</v>
      </c>
      <c r="H2642" t="s">
        <v>179</v>
      </c>
      <c r="I2642" t="s">
        <v>180</v>
      </c>
      <c r="J2642">
        <v>1126</v>
      </c>
      <c r="K2642">
        <v>95</v>
      </c>
      <c r="M2642" s="38">
        <v>21241</v>
      </c>
      <c r="N2642">
        <v>85</v>
      </c>
      <c r="AC2642"/>
      <c r="AR2642"/>
    </row>
    <row r="2643" spans="1:46" x14ac:dyDescent="0.35">
      <c r="A2643">
        <v>188</v>
      </c>
      <c r="B2643">
        <v>113430</v>
      </c>
      <c r="C2643">
        <v>1792</v>
      </c>
      <c r="D2643">
        <v>3</v>
      </c>
      <c r="E2643">
        <v>9</v>
      </c>
      <c r="F2643">
        <v>57</v>
      </c>
      <c r="H2643" t="s">
        <v>126</v>
      </c>
      <c r="I2643" t="s">
        <v>127</v>
      </c>
      <c r="J2643">
        <v>1160</v>
      </c>
      <c r="K2643">
        <v>23</v>
      </c>
      <c r="M2643" s="38">
        <v>1541</v>
      </c>
      <c r="N2643">
        <v>32</v>
      </c>
      <c r="Q2643">
        <v>158</v>
      </c>
      <c r="R2643">
        <v>122158</v>
      </c>
      <c r="S2643">
        <v>1792</v>
      </c>
      <c r="T2643">
        <v>3</v>
      </c>
      <c r="U2643">
        <v>6</v>
      </c>
      <c r="V2643">
        <v>36</v>
      </c>
      <c r="X2643" t="s">
        <v>126</v>
      </c>
      <c r="Y2643" t="s">
        <v>127</v>
      </c>
      <c r="Z2643">
        <v>736</v>
      </c>
      <c r="AA2643">
        <v>22</v>
      </c>
      <c r="AC2643">
        <v>213</v>
      </c>
      <c r="AD2643">
        <v>50</v>
      </c>
      <c r="AF2643">
        <v>170</v>
      </c>
      <c r="AG2643">
        <v>123651</v>
      </c>
      <c r="AH2643">
        <v>1792</v>
      </c>
      <c r="AI2643">
        <v>3</v>
      </c>
      <c r="AJ2643">
        <v>6</v>
      </c>
      <c r="AK2643">
        <v>48</v>
      </c>
      <c r="AM2643" t="s">
        <v>126</v>
      </c>
      <c r="AN2643" t="s">
        <v>127</v>
      </c>
      <c r="AO2643">
        <v>1056</v>
      </c>
      <c r="AP2643">
        <v>23</v>
      </c>
      <c r="AR2643">
        <v>320</v>
      </c>
      <c r="AS2643">
        <v>25</v>
      </c>
    </row>
    <row r="2644" spans="1:46" x14ac:dyDescent="0.35">
      <c r="A2644">
        <v>188</v>
      </c>
      <c r="B2644">
        <v>113430</v>
      </c>
      <c r="C2644">
        <v>1792</v>
      </c>
      <c r="D2644">
        <v>3</v>
      </c>
      <c r="E2644">
        <v>9</v>
      </c>
      <c r="F2644">
        <v>57</v>
      </c>
      <c r="H2644" t="s">
        <v>27</v>
      </c>
      <c r="I2644" t="s">
        <v>1295</v>
      </c>
      <c r="J2644">
        <v>1164</v>
      </c>
      <c r="K2644">
        <v>207</v>
      </c>
      <c r="M2644" s="38">
        <v>1027</v>
      </c>
      <c r="N2644">
        <v>26</v>
      </c>
      <c r="Q2644">
        <v>158</v>
      </c>
      <c r="R2644">
        <v>122158</v>
      </c>
      <c r="S2644">
        <v>1792</v>
      </c>
      <c r="T2644">
        <v>3</v>
      </c>
      <c r="U2644">
        <v>9</v>
      </c>
      <c r="V2644">
        <v>37</v>
      </c>
      <c r="X2644" t="s">
        <v>27</v>
      </c>
      <c r="Y2644" t="s">
        <v>1295</v>
      </c>
      <c r="Z2644">
        <v>757</v>
      </c>
      <c r="AA2644">
        <v>162</v>
      </c>
      <c r="AC2644">
        <v>513</v>
      </c>
      <c r="AD2644">
        <v>63</v>
      </c>
      <c r="AF2644">
        <v>171</v>
      </c>
      <c r="AG2644">
        <v>123657</v>
      </c>
      <c r="AH2644">
        <v>1792</v>
      </c>
      <c r="AI2644">
        <v>3</v>
      </c>
      <c r="AJ2644">
        <v>9</v>
      </c>
      <c r="AK2644">
        <v>51</v>
      </c>
      <c r="AM2644" t="s">
        <v>27</v>
      </c>
      <c r="AN2644" t="s">
        <v>1295</v>
      </c>
      <c r="AO2644">
        <v>1108</v>
      </c>
      <c r="AP2644">
        <v>198</v>
      </c>
      <c r="AR2644">
        <v>770</v>
      </c>
      <c r="AS2644">
        <v>44</v>
      </c>
    </row>
    <row r="2645" spans="1:46" x14ac:dyDescent="0.35">
      <c r="M2645"/>
      <c r="Q2645">
        <v>158</v>
      </c>
      <c r="R2645">
        <v>122158</v>
      </c>
      <c r="S2645">
        <v>1792</v>
      </c>
      <c r="T2645">
        <v>3</v>
      </c>
      <c r="U2645">
        <v>9</v>
      </c>
      <c r="V2645">
        <v>37</v>
      </c>
      <c r="X2645" t="s">
        <v>179</v>
      </c>
      <c r="Y2645" t="s">
        <v>180</v>
      </c>
      <c r="Z2645">
        <v>758</v>
      </c>
      <c r="AA2645">
        <v>84</v>
      </c>
      <c r="AC2645" s="38">
        <v>2746</v>
      </c>
      <c r="AD2645">
        <v>7</v>
      </c>
      <c r="AF2645">
        <v>170</v>
      </c>
      <c r="AG2645">
        <v>123651</v>
      </c>
      <c r="AH2645">
        <v>1792</v>
      </c>
      <c r="AI2645">
        <v>3</v>
      </c>
      <c r="AJ2645">
        <v>7</v>
      </c>
      <c r="AK2645">
        <v>49</v>
      </c>
      <c r="AM2645" t="s">
        <v>179</v>
      </c>
      <c r="AN2645" t="s">
        <v>180</v>
      </c>
      <c r="AO2645">
        <v>1069</v>
      </c>
      <c r="AP2645">
        <v>57</v>
      </c>
      <c r="AR2645" s="38">
        <v>2338</v>
      </c>
      <c r="AS2645">
        <v>1</v>
      </c>
    </row>
    <row r="2646" spans="1:46" x14ac:dyDescent="0.35">
      <c r="A2646">
        <v>190</v>
      </c>
      <c r="B2646">
        <v>113505</v>
      </c>
      <c r="C2646">
        <v>1792</v>
      </c>
      <c r="D2646">
        <v>4</v>
      </c>
      <c r="E2646">
        <v>2</v>
      </c>
      <c r="F2646">
        <v>67</v>
      </c>
      <c r="H2646" t="s">
        <v>1296</v>
      </c>
      <c r="I2646" t="s">
        <v>84</v>
      </c>
      <c r="J2646">
        <v>1333</v>
      </c>
      <c r="K2646">
        <v>218</v>
      </c>
      <c r="M2646">
        <v>683</v>
      </c>
      <c r="N2646">
        <v>39</v>
      </c>
      <c r="Q2646">
        <v>159</v>
      </c>
      <c r="R2646">
        <v>122216</v>
      </c>
      <c r="S2646">
        <v>1792</v>
      </c>
      <c r="T2646">
        <v>4</v>
      </c>
      <c r="U2646">
        <v>2</v>
      </c>
      <c r="V2646">
        <v>50</v>
      </c>
      <c r="X2646" t="s">
        <v>1296</v>
      </c>
      <c r="Y2646" t="s">
        <v>84</v>
      </c>
      <c r="Z2646">
        <v>868</v>
      </c>
      <c r="AA2646">
        <v>174</v>
      </c>
      <c r="AC2646">
        <v>341</v>
      </c>
      <c r="AD2646">
        <v>69</v>
      </c>
      <c r="AF2646">
        <v>170</v>
      </c>
      <c r="AG2646">
        <v>123651</v>
      </c>
      <c r="AH2646">
        <v>1792</v>
      </c>
      <c r="AI2646">
        <v>3</v>
      </c>
      <c r="AJ2646">
        <v>7</v>
      </c>
      <c r="AK2646">
        <v>49</v>
      </c>
      <c r="AM2646" t="s">
        <v>1297</v>
      </c>
      <c r="AN2646" t="s">
        <v>84</v>
      </c>
      <c r="AO2646">
        <v>1067</v>
      </c>
      <c r="AP2646">
        <v>109</v>
      </c>
      <c r="AR2646">
        <v>512</v>
      </c>
      <c r="AS2646">
        <v>55</v>
      </c>
    </row>
    <row r="2647" spans="1:46" x14ac:dyDescent="0.35">
      <c r="A2647">
        <v>190</v>
      </c>
      <c r="B2647">
        <v>113505</v>
      </c>
      <c r="C2647">
        <v>1792</v>
      </c>
      <c r="D2647">
        <v>4</v>
      </c>
      <c r="E2647">
        <v>2</v>
      </c>
      <c r="F2647">
        <v>68</v>
      </c>
      <c r="H2647" t="s">
        <v>30</v>
      </c>
      <c r="I2647" t="s">
        <v>736</v>
      </c>
      <c r="J2647">
        <v>1372</v>
      </c>
      <c r="K2647">
        <v>145</v>
      </c>
      <c r="M2647">
        <v>309</v>
      </c>
      <c r="N2647">
        <v>49</v>
      </c>
      <c r="Q2647">
        <v>160</v>
      </c>
      <c r="R2647">
        <v>122232</v>
      </c>
      <c r="S2647">
        <v>1792</v>
      </c>
      <c r="T2647">
        <v>4</v>
      </c>
      <c r="U2647">
        <v>2</v>
      </c>
      <c r="V2647">
        <v>50</v>
      </c>
      <c r="X2647" t="s">
        <v>30</v>
      </c>
      <c r="Y2647" t="s">
        <v>736</v>
      </c>
      <c r="Z2647">
        <v>881</v>
      </c>
      <c r="AA2647">
        <v>108</v>
      </c>
      <c r="AC2647">
        <v>154</v>
      </c>
      <c r="AD2647">
        <v>75</v>
      </c>
      <c r="AF2647">
        <v>170</v>
      </c>
      <c r="AG2647">
        <v>123651</v>
      </c>
      <c r="AH2647">
        <v>1792</v>
      </c>
      <c r="AI2647">
        <v>3</v>
      </c>
      <c r="AJ2647">
        <v>7</v>
      </c>
      <c r="AK2647">
        <v>49</v>
      </c>
      <c r="AM2647" t="s">
        <v>30</v>
      </c>
      <c r="AN2647" t="s">
        <v>736</v>
      </c>
      <c r="AO2647">
        <v>1070</v>
      </c>
      <c r="AP2647">
        <v>134</v>
      </c>
      <c r="AR2647">
        <v>232</v>
      </c>
      <c r="AS2647">
        <v>13</v>
      </c>
    </row>
    <row r="2648" spans="1:46" x14ac:dyDescent="0.35">
      <c r="A2648">
        <v>190</v>
      </c>
      <c r="B2648">
        <v>113511</v>
      </c>
      <c r="C2648">
        <v>1792</v>
      </c>
      <c r="D2648">
        <v>4</v>
      </c>
      <c r="E2648">
        <v>2</v>
      </c>
      <c r="F2648">
        <v>69</v>
      </c>
      <c r="H2648" t="s">
        <v>42</v>
      </c>
      <c r="I2648" t="s">
        <v>45</v>
      </c>
      <c r="J2648">
        <v>1380</v>
      </c>
      <c r="K2648">
        <v>72</v>
      </c>
      <c r="M2648">
        <v>215</v>
      </c>
      <c r="N2648">
        <v>96</v>
      </c>
      <c r="Q2648">
        <v>159</v>
      </c>
      <c r="R2648">
        <v>122216</v>
      </c>
      <c r="S2648">
        <v>1792</v>
      </c>
      <c r="T2648">
        <v>4</v>
      </c>
      <c r="U2648">
        <v>2</v>
      </c>
      <c r="V2648">
        <v>50</v>
      </c>
      <c r="X2648" t="s">
        <v>42</v>
      </c>
      <c r="Y2648" t="s">
        <v>45</v>
      </c>
      <c r="Z2648">
        <v>869</v>
      </c>
      <c r="AA2648">
        <v>24</v>
      </c>
      <c r="AC2648">
        <v>107</v>
      </c>
      <c r="AD2648">
        <v>98</v>
      </c>
      <c r="AF2648">
        <v>171</v>
      </c>
      <c r="AG2648">
        <v>123657</v>
      </c>
      <c r="AH2648">
        <v>1792</v>
      </c>
      <c r="AI2648">
        <v>3</v>
      </c>
      <c r="AJ2648">
        <v>9</v>
      </c>
      <c r="AK2648">
        <v>51</v>
      </c>
      <c r="AM2648" t="s">
        <v>42</v>
      </c>
      <c r="AN2648" t="s">
        <v>45</v>
      </c>
      <c r="AO2648">
        <v>1109</v>
      </c>
      <c r="AP2648">
        <v>65</v>
      </c>
      <c r="AR2648">
        <v>161</v>
      </c>
      <c r="AS2648">
        <v>98</v>
      </c>
    </row>
    <row r="2649" spans="1:46" x14ac:dyDescent="0.35">
      <c r="M2649"/>
      <c r="AC2649"/>
      <c r="AF2649">
        <v>171</v>
      </c>
      <c r="AG2649">
        <v>123657</v>
      </c>
      <c r="AH2649">
        <v>1792</v>
      </c>
      <c r="AI2649">
        <v>3</v>
      </c>
      <c r="AJ2649">
        <v>9</v>
      </c>
      <c r="AK2649">
        <v>51</v>
      </c>
      <c r="AM2649" t="s">
        <v>27</v>
      </c>
      <c r="AN2649" t="s">
        <v>91</v>
      </c>
      <c r="AO2649">
        <v>1111</v>
      </c>
      <c r="AP2649">
        <v>14</v>
      </c>
      <c r="AR2649">
        <v>253</v>
      </c>
      <c r="AS2649">
        <v>72</v>
      </c>
    </row>
    <row r="2650" spans="1:46" x14ac:dyDescent="0.35">
      <c r="A2650">
        <v>188</v>
      </c>
      <c r="B2650">
        <v>113430</v>
      </c>
      <c r="C2650">
        <v>1792</v>
      </c>
      <c r="D2650">
        <v>3</v>
      </c>
      <c r="E2650">
        <v>10</v>
      </c>
      <c r="F2650">
        <v>57</v>
      </c>
      <c r="G2650" t="s">
        <v>259</v>
      </c>
      <c r="H2650" t="s">
        <v>32</v>
      </c>
      <c r="I2650" t="s">
        <v>260</v>
      </c>
      <c r="J2650">
        <v>1165</v>
      </c>
      <c r="K2650">
        <v>110</v>
      </c>
      <c r="M2650">
        <v>15</v>
      </c>
      <c r="N2650">
        <v>67</v>
      </c>
      <c r="Q2650">
        <v>158</v>
      </c>
      <c r="R2650">
        <v>122158</v>
      </c>
      <c r="S2650">
        <v>1792</v>
      </c>
      <c r="T2650">
        <v>3</v>
      </c>
      <c r="U2650">
        <v>10</v>
      </c>
      <c r="V2650">
        <v>37</v>
      </c>
      <c r="W2650" t="s">
        <v>259</v>
      </c>
      <c r="X2650" t="s">
        <v>32</v>
      </c>
      <c r="Y2650" t="s">
        <v>260</v>
      </c>
      <c r="Z2650">
        <v>759</v>
      </c>
      <c r="AA2650">
        <v>79</v>
      </c>
      <c r="AC2650">
        <v>7</v>
      </c>
      <c r="AD2650">
        <v>83</v>
      </c>
      <c r="AF2650">
        <v>171</v>
      </c>
      <c r="AG2650">
        <v>123657</v>
      </c>
      <c r="AH2650">
        <v>1792</v>
      </c>
      <c r="AI2650">
        <v>3</v>
      </c>
      <c r="AJ2650">
        <v>10</v>
      </c>
      <c r="AK2650">
        <v>51</v>
      </c>
      <c r="AL2650" t="s">
        <v>259</v>
      </c>
      <c r="AM2650" t="s">
        <v>32</v>
      </c>
      <c r="AN2650" t="s">
        <v>260</v>
      </c>
      <c r="AO2650">
        <v>1114</v>
      </c>
      <c r="AP2650">
        <v>100</v>
      </c>
      <c r="AR2650">
        <v>11</v>
      </c>
      <c r="AS2650">
        <v>75</v>
      </c>
    </row>
    <row r="2651" spans="1:46" x14ac:dyDescent="0.35">
      <c r="A2651">
        <v>188</v>
      </c>
      <c r="B2651">
        <v>113430</v>
      </c>
      <c r="C2651">
        <v>1792</v>
      </c>
      <c r="D2651">
        <v>3</v>
      </c>
      <c r="E2651">
        <v>10</v>
      </c>
      <c r="F2651">
        <v>57</v>
      </c>
      <c r="H2651" t="s">
        <v>1120</v>
      </c>
      <c r="I2651" t="s">
        <v>444</v>
      </c>
      <c r="J2651">
        <v>1166</v>
      </c>
      <c r="K2651">
        <v>207</v>
      </c>
      <c r="M2651">
        <v>544</v>
      </c>
      <c r="N2651">
        <v>80</v>
      </c>
      <c r="Q2651">
        <v>158</v>
      </c>
      <c r="R2651">
        <v>122158</v>
      </c>
      <c r="S2651">
        <v>1792</v>
      </c>
      <c r="T2651">
        <v>3</v>
      </c>
      <c r="U2651">
        <v>10</v>
      </c>
      <c r="V2651">
        <v>37</v>
      </c>
      <c r="X2651" t="s">
        <v>1120</v>
      </c>
      <c r="Y2651" t="s">
        <v>444</v>
      </c>
      <c r="Z2651">
        <v>760</v>
      </c>
      <c r="AA2651">
        <v>163</v>
      </c>
      <c r="AC2651">
        <v>272</v>
      </c>
      <c r="AD2651">
        <v>40</v>
      </c>
      <c r="AF2651">
        <v>171</v>
      </c>
      <c r="AG2651">
        <v>123657</v>
      </c>
      <c r="AH2651">
        <v>1792</v>
      </c>
      <c r="AI2651">
        <v>3</v>
      </c>
      <c r="AJ2651">
        <v>10</v>
      </c>
      <c r="AK2651">
        <v>51</v>
      </c>
      <c r="AM2651" t="s">
        <v>1121</v>
      </c>
      <c r="AN2651" t="s">
        <v>444</v>
      </c>
      <c r="AO2651">
        <v>1115</v>
      </c>
      <c r="AP2651">
        <v>199</v>
      </c>
      <c r="AR2651">
        <v>408</v>
      </c>
      <c r="AS2651">
        <v>59</v>
      </c>
    </row>
    <row r="2652" spans="1:46" x14ac:dyDescent="0.35">
      <c r="A2652">
        <v>188</v>
      </c>
      <c r="B2652">
        <v>113430</v>
      </c>
      <c r="C2652">
        <v>1792</v>
      </c>
      <c r="D2652">
        <v>3</v>
      </c>
      <c r="E2652">
        <v>10</v>
      </c>
      <c r="F2652">
        <v>57</v>
      </c>
      <c r="H2652" t="s">
        <v>185</v>
      </c>
      <c r="I2652" t="s">
        <v>457</v>
      </c>
      <c r="J2652">
        <v>1167</v>
      </c>
      <c r="K2652">
        <v>208</v>
      </c>
      <c r="M2652">
        <v>49</v>
      </c>
      <c r="N2652">
        <v>32</v>
      </c>
      <c r="Q2652">
        <v>158</v>
      </c>
      <c r="R2652">
        <v>122158</v>
      </c>
      <c r="S2652">
        <v>1792</v>
      </c>
      <c r="T2652">
        <v>3</v>
      </c>
      <c r="U2652">
        <v>10</v>
      </c>
      <c r="V2652">
        <v>37</v>
      </c>
      <c r="X2652" t="s">
        <v>185</v>
      </c>
      <c r="Y2652" t="s">
        <v>457</v>
      </c>
      <c r="Z2652">
        <v>761</v>
      </c>
      <c r="AA2652">
        <v>163</v>
      </c>
      <c r="AC2652">
        <v>24</v>
      </c>
      <c r="AD2652">
        <v>65</v>
      </c>
      <c r="AF2652">
        <v>171</v>
      </c>
      <c r="AG2652">
        <v>123657</v>
      </c>
      <c r="AH2652">
        <v>1792</v>
      </c>
      <c r="AI2652">
        <v>3</v>
      </c>
      <c r="AJ2652">
        <v>10</v>
      </c>
      <c r="AK2652">
        <v>51</v>
      </c>
      <c r="AM2652" t="s">
        <v>185</v>
      </c>
      <c r="AN2652" t="s">
        <v>457</v>
      </c>
      <c r="AO2652">
        <v>1116</v>
      </c>
      <c r="AP2652">
        <v>199</v>
      </c>
      <c r="AR2652">
        <v>36</v>
      </c>
      <c r="AS2652">
        <v>98</v>
      </c>
    </row>
    <row r="2653" spans="1:46" x14ac:dyDescent="0.35">
      <c r="A2653">
        <v>188</v>
      </c>
      <c r="B2653">
        <v>113430</v>
      </c>
      <c r="C2653">
        <v>1792</v>
      </c>
      <c r="D2653">
        <v>3</v>
      </c>
      <c r="E2653">
        <v>10</v>
      </c>
      <c r="F2653">
        <v>57</v>
      </c>
      <c r="H2653" t="s">
        <v>27</v>
      </c>
      <c r="I2653" t="s">
        <v>1298</v>
      </c>
      <c r="J2653">
        <v>1168</v>
      </c>
      <c r="K2653">
        <v>208</v>
      </c>
      <c r="M2653">
        <v>30</v>
      </c>
      <c r="N2653">
        <v>59</v>
      </c>
      <c r="Q2653">
        <v>158</v>
      </c>
      <c r="R2653">
        <v>122158</v>
      </c>
      <c r="S2653">
        <v>1792</v>
      </c>
      <c r="T2653">
        <v>3</v>
      </c>
      <c r="U2653">
        <v>10</v>
      </c>
      <c r="V2653">
        <v>37</v>
      </c>
      <c r="X2653" t="s">
        <v>27</v>
      </c>
      <c r="Y2653" t="s">
        <v>1299</v>
      </c>
      <c r="Z2653">
        <v>762</v>
      </c>
      <c r="AA2653">
        <v>163</v>
      </c>
      <c r="AC2653">
        <v>15</v>
      </c>
      <c r="AD2653">
        <v>29</v>
      </c>
      <c r="AF2653">
        <v>171</v>
      </c>
      <c r="AG2653">
        <v>123657</v>
      </c>
      <c r="AH2653">
        <v>1792</v>
      </c>
      <c r="AI2653">
        <v>3</v>
      </c>
      <c r="AJ2653">
        <v>10</v>
      </c>
      <c r="AK2653">
        <v>51</v>
      </c>
      <c r="AM2653" t="s">
        <v>27</v>
      </c>
      <c r="AN2653" t="s">
        <v>1300</v>
      </c>
      <c r="AO2653">
        <v>1117</v>
      </c>
      <c r="AP2653">
        <v>199</v>
      </c>
      <c r="AR2653">
        <v>22</v>
      </c>
      <c r="AS2653">
        <v>93</v>
      </c>
    </row>
    <row r="2654" spans="1:46" x14ac:dyDescent="0.35">
      <c r="A2654">
        <v>188</v>
      </c>
      <c r="B2654">
        <v>113430</v>
      </c>
      <c r="C2654">
        <v>1792</v>
      </c>
      <c r="D2654">
        <v>3</v>
      </c>
      <c r="E2654">
        <v>10</v>
      </c>
      <c r="F2654">
        <v>57</v>
      </c>
      <c r="H2654" t="s">
        <v>1301</v>
      </c>
      <c r="I2654" t="s">
        <v>590</v>
      </c>
      <c r="J2654">
        <v>1169</v>
      </c>
      <c r="K2654">
        <v>208</v>
      </c>
      <c r="M2654">
        <v>63</v>
      </c>
      <c r="N2654">
        <v>76</v>
      </c>
      <c r="Q2654">
        <v>158</v>
      </c>
      <c r="R2654">
        <v>122203</v>
      </c>
      <c r="S2654">
        <v>1792</v>
      </c>
      <c r="T2654">
        <v>3</v>
      </c>
      <c r="U2654">
        <v>10</v>
      </c>
      <c r="V2654">
        <v>37</v>
      </c>
      <c r="X2654" t="s">
        <v>1301</v>
      </c>
      <c r="Y2654" t="s">
        <v>590</v>
      </c>
      <c r="Z2654">
        <v>763</v>
      </c>
      <c r="AA2654">
        <v>163</v>
      </c>
      <c r="AC2654">
        <v>31</v>
      </c>
      <c r="AD2654">
        <v>88</v>
      </c>
      <c r="AF2654">
        <v>171</v>
      </c>
      <c r="AG2654">
        <v>123657</v>
      </c>
      <c r="AH2654">
        <v>1792</v>
      </c>
      <c r="AI2654">
        <v>3</v>
      </c>
      <c r="AJ2654">
        <v>10</v>
      </c>
      <c r="AK2654">
        <v>51</v>
      </c>
      <c r="AM2654" t="s">
        <v>1301</v>
      </c>
      <c r="AN2654" t="s">
        <v>590</v>
      </c>
      <c r="AO2654">
        <v>1118</v>
      </c>
      <c r="AP2654">
        <v>199</v>
      </c>
      <c r="AR2654">
        <v>47</v>
      </c>
      <c r="AS2654">
        <v>82</v>
      </c>
    </row>
    <row r="2655" spans="1:46" x14ac:dyDescent="0.35">
      <c r="A2655">
        <v>188</v>
      </c>
      <c r="B2655">
        <v>113430</v>
      </c>
      <c r="C2655">
        <v>1792</v>
      </c>
      <c r="D2655">
        <v>3</v>
      </c>
      <c r="E2655">
        <v>10</v>
      </c>
      <c r="F2655">
        <v>57</v>
      </c>
      <c r="H2655" t="s">
        <v>37</v>
      </c>
      <c r="I2655" t="s">
        <v>1302</v>
      </c>
      <c r="J2655">
        <v>1170</v>
      </c>
      <c r="K2655">
        <v>208</v>
      </c>
      <c r="M2655">
        <v>104</v>
      </c>
      <c r="N2655">
        <v>47</v>
      </c>
      <c r="Q2655">
        <v>158</v>
      </c>
      <c r="R2655">
        <v>122203</v>
      </c>
      <c r="S2655">
        <v>1792</v>
      </c>
      <c r="T2655">
        <v>3</v>
      </c>
      <c r="U2655">
        <v>10</v>
      </c>
      <c r="V2655">
        <v>37</v>
      </c>
      <c r="X2655" t="s">
        <v>37</v>
      </c>
      <c r="Y2655" t="s">
        <v>1302</v>
      </c>
      <c r="Z2655">
        <v>764</v>
      </c>
      <c r="AA2655">
        <v>164</v>
      </c>
      <c r="AC2655">
        <v>52</v>
      </c>
      <c r="AD2655">
        <v>23</v>
      </c>
      <c r="AF2655">
        <v>171</v>
      </c>
      <c r="AG2655">
        <v>123657</v>
      </c>
      <c r="AH2655">
        <v>1792</v>
      </c>
      <c r="AI2655">
        <v>3</v>
      </c>
      <c r="AJ2655">
        <v>10</v>
      </c>
      <c r="AK2655">
        <v>51</v>
      </c>
      <c r="AM2655" t="s">
        <v>1303</v>
      </c>
      <c r="AN2655" t="s">
        <v>1302</v>
      </c>
      <c r="AO2655">
        <v>1119</v>
      </c>
      <c r="AP2655">
        <v>199</v>
      </c>
      <c r="AR2655">
        <v>78</v>
      </c>
      <c r="AS2655">
        <v>35</v>
      </c>
      <c r="AT2655" s="22">
        <f>+AT2653-AT2654</f>
        <v>0</v>
      </c>
    </row>
    <row r="2656" spans="1:46" x14ac:dyDescent="0.35">
      <c r="A2656">
        <v>188</v>
      </c>
      <c r="B2656">
        <v>113430</v>
      </c>
      <c r="C2656">
        <v>1792</v>
      </c>
      <c r="D2656">
        <v>3</v>
      </c>
      <c r="E2656">
        <v>10</v>
      </c>
      <c r="F2656">
        <v>57</v>
      </c>
      <c r="H2656" t="s">
        <v>24</v>
      </c>
      <c r="I2656" t="s">
        <v>430</v>
      </c>
      <c r="J2656">
        <v>1171</v>
      </c>
      <c r="K2656">
        <v>208</v>
      </c>
      <c r="M2656" s="38">
        <v>1209</v>
      </c>
      <c r="N2656">
        <v>12</v>
      </c>
      <c r="Q2656">
        <v>158</v>
      </c>
      <c r="R2656">
        <v>122203</v>
      </c>
      <c r="S2656">
        <v>1792</v>
      </c>
      <c r="T2656">
        <v>3</v>
      </c>
      <c r="U2656">
        <v>10</v>
      </c>
      <c r="V2656">
        <v>37</v>
      </c>
      <c r="X2656" t="s">
        <v>24</v>
      </c>
      <c r="Y2656" t="s">
        <v>430</v>
      </c>
      <c r="Z2656">
        <v>765</v>
      </c>
      <c r="AA2656">
        <v>164</v>
      </c>
      <c r="AC2656">
        <v>604</v>
      </c>
      <c r="AD2656">
        <v>56</v>
      </c>
      <c r="AF2656">
        <v>171</v>
      </c>
      <c r="AG2656">
        <v>123657</v>
      </c>
      <c r="AH2656">
        <v>1792</v>
      </c>
      <c r="AI2656">
        <v>3</v>
      </c>
      <c r="AJ2656">
        <v>10</v>
      </c>
      <c r="AK2656">
        <v>51</v>
      </c>
      <c r="AM2656" t="s">
        <v>24</v>
      </c>
      <c r="AN2656" t="s">
        <v>1304</v>
      </c>
      <c r="AO2656">
        <v>1120</v>
      </c>
      <c r="AP2656">
        <v>199</v>
      </c>
      <c r="AR2656">
        <v>906</v>
      </c>
      <c r="AS2656">
        <v>83</v>
      </c>
    </row>
    <row r="2657" spans="1:46" x14ac:dyDescent="0.35">
      <c r="A2657">
        <v>188</v>
      </c>
      <c r="B2657">
        <v>113430</v>
      </c>
      <c r="C2657">
        <v>1792</v>
      </c>
      <c r="D2657">
        <v>3</v>
      </c>
      <c r="E2657">
        <v>10</v>
      </c>
      <c r="F2657">
        <v>57</v>
      </c>
      <c r="H2657" t="s">
        <v>185</v>
      </c>
      <c r="I2657" t="s">
        <v>530</v>
      </c>
      <c r="J2657">
        <v>1174</v>
      </c>
      <c r="K2657">
        <v>120</v>
      </c>
      <c r="M2657" s="38">
        <v>2239</v>
      </c>
      <c r="N2657">
        <v>6</v>
      </c>
      <c r="Q2657">
        <v>158</v>
      </c>
      <c r="R2657">
        <v>122203</v>
      </c>
      <c r="S2657">
        <v>1792</v>
      </c>
      <c r="T2657">
        <v>3</v>
      </c>
      <c r="U2657">
        <v>10</v>
      </c>
      <c r="V2657">
        <v>37</v>
      </c>
      <c r="X2657" t="s">
        <v>185</v>
      </c>
      <c r="Y2657" t="s">
        <v>530</v>
      </c>
      <c r="Z2657">
        <v>766</v>
      </c>
      <c r="AA2657">
        <v>164</v>
      </c>
      <c r="AC2657" s="38">
        <v>1119</v>
      </c>
      <c r="AD2657">
        <v>54</v>
      </c>
      <c r="AF2657">
        <v>171</v>
      </c>
      <c r="AG2657">
        <v>123657</v>
      </c>
      <c r="AH2657">
        <v>1792</v>
      </c>
      <c r="AI2657">
        <v>3</v>
      </c>
      <c r="AJ2657">
        <v>10</v>
      </c>
      <c r="AK2657">
        <v>51</v>
      </c>
      <c r="AM2657" t="s">
        <v>185</v>
      </c>
      <c r="AN2657" t="s">
        <v>530</v>
      </c>
      <c r="AO2657">
        <v>1121</v>
      </c>
      <c r="AP2657">
        <v>200</v>
      </c>
      <c r="AR2657" s="38">
        <v>1679</v>
      </c>
      <c r="AS2657">
        <v>30</v>
      </c>
    </row>
    <row r="2658" spans="1:46" x14ac:dyDescent="0.35">
      <c r="A2658">
        <v>189</v>
      </c>
      <c r="B2658">
        <v>113438</v>
      </c>
      <c r="C2658">
        <v>1792</v>
      </c>
      <c r="D2658">
        <v>3</v>
      </c>
      <c r="E2658">
        <v>10</v>
      </c>
      <c r="F2658">
        <v>57</v>
      </c>
      <c r="H2658" t="s">
        <v>30</v>
      </c>
      <c r="I2658" t="s">
        <v>1842</v>
      </c>
      <c r="J2658">
        <v>1175</v>
      </c>
      <c r="K2658">
        <v>175</v>
      </c>
      <c r="M2658">
        <v>115</v>
      </c>
      <c r="N2658">
        <v>92</v>
      </c>
      <c r="Q2658">
        <v>158</v>
      </c>
      <c r="R2658">
        <v>122203</v>
      </c>
      <c r="S2658">
        <v>1792</v>
      </c>
      <c r="T2658">
        <v>3</v>
      </c>
      <c r="U2658">
        <v>10</v>
      </c>
      <c r="V2658">
        <v>37</v>
      </c>
      <c r="X2658" t="s">
        <v>30</v>
      </c>
      <c r="Y2658" t="s">
        <v>1842</v>
      </c>
      <c r="Z2658">
        <v>767</v>
      </c>
      <c r="AA2658">
        <v>165</v>
      </c>
      <c r="AC2658">
        <v>57</v>
      </c>
      <c r="AD2658">
        <v>96</v>
      </c>
      <c r="AF2658">
        <v>171</v>
      </c>
      <c r="AG2658">
        <v>123657</v>
      </c>
      <c r="AH2658">
        <v>1792</v>
      </c>
      <c r="AI2658">
        <v>3</v>
      </c>
      <c r="AJ2658">
        <v>10</v>
      </c>
      <c r="AK2658">
        <v>52</v>
      </c>
      <c r="AM2658" t="s">
        <v>30</v>
      </c>
      <c r="AN2658" t="s">
        <v>1842</v>
      </c>
      <c r="AO2658">
        <v>1122</v>
      </c>
      <c r="AP2658">
        <v>167</v>
      </c>
      <c r="AR2658">
        <v>86</v>
      </c>
      <c r="AS2658">
        <v>93</v>
      </c>
    </row>
    <row r="2659" spans="1:46" x14ac:dyDescent="0.35">
      <c r="A2659">
        <v>189</v>
      </c>
      <c r="B2659">
        <v>113438</v>
      </c>
      <c r="C2659">
        <v>1792</v>
      </c>
      <c r="D2659">
        <v>3</v>
      </c>
      <c r="E2659">
        <v>12</v>
      </c>
      <c r="F2659">
        <v>58</v>
      </c>
      <c r="H2659" t="s">
        <v>421</v>
      </c>
      <c r="I2659" t="s">
        <v>1266</v>
      </c>
      <c r="J2659">
        <v>1176</v>
      </c>
      <c r="K2659">
        <v>209</v>
      </c>
      <c r="M2659">
        <v>10</v>
      </c>
      <c r="N2659">
        <v>42</v>
      </c>
      <c r="Q2659">
        <v>158</v>
      </c>
      <c r="R2659">
        <v>122203</v>
      </c>
      <c r="S2659">
        <v>1792</v>
      </c>
      <c r="T2659">
        <v>3</v>
      </c>
      <c r="U2659">
        <v>12</v>
      </c>
      <c r="V2659">
        <v>37</v>
      </c>
      <c r="X2659" t="s">
        <v>421</v>
      </c>
      <c r="Y2659" t="s">
        <v>1266</v>
      </c>
      <c r="Z2659">
        <v>768</v>
      </c>
      <c r="AA2659">
        <v>165</v>
      </c>
      <c r="AC2659">
        <v>5</v>
      </c>
      <c r="AD2659">
        <v>20</v>
      </c>
      <c r="AF2659">
        <v>171</v>
      </c>
      <c r="AG2659">
        <v>123657</v>
      </c>
      <c r="AH2659">
        <v>1792</v>
      </c>
      <c r="AI2659">
        <v>3</v>
      </c>
      <c r="AJ2659">
        <v>12</v>
      </c>
      <c r="AK2659">
        <v>52</v>
      </c>
      <c r="AM2659" t="s">
        <v>1305</v>
      </c>
      <c r="AN2659" t="s">
        <v>1306</v>
      </c>
      <c r="AO2659">
        <v>1124</v>
      </c>
      <c r="AP2659">
        <v>200</v>
      </c>
      <c r="AR2659">
        <v>7</v>
      </c>
      <c r="AS2659">
        <v>80</v>
      </c>
    </row>
    <row r="2660" spans="1:46" x14ac:dyDescent="0.35">
      <c r="A2660">
        <v>189</v>
      </c>
      <c r="B2660">
        <v>113438</v>
      </c>
      <c r="C2660">
        <v>1792</v>
      </c>
      <c r="D2660">
        <v>3</v>
      </c>
      <c r="E2660">
        <v>12</v>
      </c>
      <c r="F2660">
        <v>58</v>
      </c>
      <c r="H2660" t="s">
        <v>37</v>
      </c>
      <c r="I2660" t="s">
        <v>1307</v>
      </c>
      <c r="J2660">
        <v>1177</v>
      </c>
      <c r="K2660">
        <v>209</v>
      </c>
      <c r="M2660">
        <v>99</v>
      </c>
      <c r="N2660">
        <v>53</v>
      </c>
      <c r="Q2660">
        <v>158</v>
      </c>
      <c r="R2660">
        <v>122203</v>
      </c>
      <c r="S2660">
        <v>1792</v>
      </c>
      <c r="T2660">
        <v>3</v>
      </c>
      <c r="U2660">
        <v>12</v>
      </c>
      <c r="V2660">
        <v>37</v>
      </c>
      <c r="X2660" t="s">
        <v>37</v>
      </c>
      <c r="Y2660" t="s">
        <v>1307</v>
      </c>
      <c r="Z2660">
        <v>769</v>
      </c>
      <c r="AA2660">
        <v>165</v>
      </c>
      <c r="AC2660">
        <v>49</v>
      </c>
      <c r="AD2660">
        <v>76</v>
      </c>
      <c r="AF2660">
        <v>171</v>
      </c>
      <c r="AG2660">
        <v>123657</v>
      </c>
      <c r="AH2660">
        <v>1792</v>
      </c>
      <c r="AI2660">
        <v>3</v>
      </c>
      <c r="AJ2660">
        <v>12</v>
      </c>
      <c r="AK2660">
        <v>52</v>
      </c>
      <c r="AM2660" t="s">
        <v>37</v>
      </c>
      <c r="AN2660" t="s">
        <v>1308</v>
      </c>
      <c r="AO2660">
        <v>1126</v>
      </c>
      <c r="AP2660">
        <v>200</v>
      </c>
      <c r="AR2660">
        <v>74</v>
      </c>
      <c r="AS2660">
        <v>64</v>
      </c>
    </row>
    <row r="2661" spans="1:46" x14ac:dyDescent="0.35">
      <c r="A2661">
        <v>189</v>
      </c>
      <c r="B2661">
        <v>113438</v>
      </c>
      <c r="C2661">
        <v>1792</v>
      </c>
      <c r="D2661">
        <v>3</v>
      </c>
      <c r="E2661">
        <v>12</v>
      </c>
      <c r="F2661">
        <v>58</v>
      </c>
      <c r="H2661" t="s">
        <v>197</v>
      </c>
      <c r="I2661" t="s">
        <v>170</v>
      </c>
      <c r="J2661">
        <v>1178</v>
      </c>
      <c r="K2661">
        <v>209</v>
      </c>
      <c r="M2661">
        <v>150</v>
      </c>
      <c r="N2661">
        <v>0</v>
      </c>
      <c r="Q2661">
        <v>158</v>
      </c>
      <c r="R2661">
        <v>122203</v>
      </c>
      <c r="S2661">
        <v>1792</v>
      </c>
      <c r="T2661">
        <v>3</v>
      </c>
      <c r="U2661">
        <v>12</v>
      </c>
      <c r="V2661">
        <v>37</v>
      </c>
      <c r="X2661" t="s">
        <v>197</v>
      </c>
      <c r="Y2661" t="s">
        <v>170</v>
      </c>
      <c r="Z2661">
        <v>770</v>
      </c>
      <c r="AA2661">
        <v>166</v>
      </c>
      <c r="AC2661">
        <v>75</v>
      </c>
      <c r="AD2661" t="s">
        <v>1053</v>
      </c>
      <c r="AF2661">
        <v>171</v>
      </c>
      <c r="AG2661">
        <v>123657</v>
      </c>
      <c r="AH2661">
        <v>1792</v>
      </c>
      <c r="AI2661">
        <v>3</v>
      </c>
      <c r="AJ2661">
        <v>12</v>
      </c>
      <c r="AK2661">
        <v>52</v>
      </c>
      <c r="AM2661" t="s">
        <v>197</v>
      </c>
      <c r="AN2661" t="s">
        <v>243</v>
      </c>
      <c r="AO2661">
        <v>1127</v>
      </c>
      <c r="AP2661">
        <v>200</v>
      </c>
      <c r="AR2661">
        <v>112</v>
      </c>
      <c r="AS2661">
        <v>50</v>
      </c>
    </row>
    <row r="2662" spans="1:46" x14ac:dyDescent="0.35">
      <c r="A2662">
        <v>189</v>
      </c>
      <c r="B2662">
        <v>113438</v>
      </c>
      <c r="C2662">
        <v>1792</v>
      </c>
      <c r="D2662">
        <v>3</v>
      </c>
      <c r="E2662">
        <v>12</v>
      </c>
      <c r="F2662">
        <v>58</v>
      </c>
      <c r="H2662" t="s">
        <v>30</v>
      </c>
      <c r="I2662" t="s">
        <v>401</v>
      </c>
      <c r="J2662">
        <v>1179</v>
      </c>
      <c r="K2662">
        <v>209</v>
      </c>
      <c r="M2662">
        <v>697</v>
      </c>
      <c r="N2662">
        <v>94</v>
      </c>
      <c r="Q2662">
        <v>158</v>
      </c>
      <c r="R2662">
        <v>122203</v>
      </c>
      <c r="S2662">
        <v>1792</v>
      </c>
      <c r="T2662">
        <v>3</v>
      </c>
      <c r="U2662">
        <v>12</v>
      </c>
      <c r="V2662">
        <v>37</v>
      </c>
      <c r="X2662" t="s">
        <v>30</v>
      </c>
      <c r="Y2662" t="s">
        <v>401</v>
      </c>
      <c r="Z2662">
        <v>771</v>
      </c>
      <c r="AA2662">
        <v>166</v>
      </c>
      <c r="AC2662">
        <v>348</v>
      </c>
      <c r="AD2662">
        <v>96</v>
      </c>
      <c r="AF2662">
        <v>171</v>
      </c>
      <c r="AG2662">
        <v>123657</v>
      </c>
      <c r="AH2662">
        <v>1792</v>
      </c>
      <c r="AI2662">
        <v>3</v>
      </c>
      <c r="AJ2662">
        <v>12</v>
      </c>
      <c r="AK2662">
        <v>52</v>
      </c>
      <c r="AM2662" t="s">
        <v>30</v>
      </c>
      <c r="AN2662" t="s">
        <v>401</v>
      </c>
      <c r="AO2662">
        <v>1128</v>
      </c>
      <c r="AP2662">
        <v>201</v>
      </c>
      <c r="AR2662">
        <v>523</v>
      </c>
      <c r="AS2662">
        <v>44</v>
      </c>
    </row>
    <row r="2663" spans="1:46" x14ac:dyDescent="0.35">
      <c r="A2663">
        <v>189</v>
      </c>
      <c r="B2663">
        <v>113438</v>
      </c>
      <c r="C2663">
        <v>1792</v>
      </c>
      <c r="D2663">
        <v>3</v>
      </c>
      <c r="E2663">
        <v>12</v>
      </c>
      <c r="F2663">
        <v>58</v>
      </c>
      <c r="H2663" t="s">
        <v>1309</v>
      </c>
      <c r="I2663" t="s">
        <v>1310</v>
      </c>
      <c r="J2663">
        <v>1181</v>
      </c>
      <c r="K2663">
        <v>210</v>
      </c>
      <c r="M2663">
        <v>607</v>
      </c>
      <c r="N2663">
        <v>94</v>
      </c>
      <c r="Q2663">
        <v>158</v>
      </c>
      <c r="R2663">
        <v>122203</v>
      </c>
      <c r="S2663">
        <v>1792</v>
      </c>
      <c r="T2663">
        <v>3</v>
      </c>
      <c r="U2663">
        <v>12</v>
      </c>
      <c r="V2663">
        <v>37</v>
      </c>
      <c r="X2663" t="s">
        <v>484</v>
      </c>
      <c r="Y2663" t="s">
        <v>1311</v>
      </c>
      <c r="Z2663">
        <v>772</v>
      </c>
      <c r="AA2663">
        <v>166</v>
      </c>
      <c r="AC2663">
        <v>303</v>
      </c>
      <c r="AD2663">
        <v>96</v>
      </c>
      <c r="AF2663">
        <v>171</v>
      </c>
      <c r="AG2663">
        <v>123657</v>
      </c>
      <c r="AH2663">
        <v>1792</v>
      </c>
      <c r="AI2663">
        <v>3</v>
      </c>
      <c r="AJ2663">
        <v>12</v>
      </c>
      <c r="AK2663">
        <v>52</v>
      </c>
      <c r="AM2663" t="s">
        <v>1312</v>
      </c>
      <c r="AN2663" t="s">
        <v>588</v>
      </c>
      <c r="AO2663">
        <v>1129</v>
      </c>
      <c r="AP2663">
        <v>201</v>
      </c>
      <c r="AR2663">
        <v>455</v>
      </c>
      <c r="AS2663">
        <v>94</v>
      </c>
    </row>
    <row r="2664" spans="1:46" x14ac:dyDescent="0.35">
      <c r="A2664">
        <v>189</v>
      </c>
      <c r="B2664">
        <v>113438</v>
      </c>
      <c r="C2664">
        <v>1792</v>
      </c>
      <c r="D2664">
        <v>3</v>
      </c>
      <c r="E2664">
        <v>12</v>
      </c>
      <c r="F2664">
        <v>58</v>
      </c>
      <c r="H2664" t="s">
        <v>93</v>
      </c>
      <c r="I2664" t="s">
        <v>1311</v>
      </c>
      <c r="J2664">
        <v>1181</v>
      </c>
      <c r="K2664">
        <v>210</v>
      </c>
      <c r="M2664" s="38">
        <v>1481</v>
      </c>
      <c r="N2664">
        <v>62</v>
      </c>
      <c r="O2664" s="39"/>
      <c r="Q2664">
        <v>158</v>
      </c>
      <c r="R2664">
        <v>122203</v>
      </c>
      <c r="S2664">
        <v>1792</v>
      </c>
      <c r="T2664">
        <v>3</v>
      </c>
      <c r="U2664">
        <v>12</v>
      </c>
      <c r="V2664">
        <v>37</v>
      </c>
      <c r="X2664" t="s">
        <v>93</v>
      </c>
      <c r="Y2664" t="s">
        <v>1311</v>
      </c>
      <c r="Z2664">
        <v>773</v>
      </c>
      <c r="AA2664">
        <v>166</v>
      </c>
      <c r="AC2664">
        <v>740</v>
      </c>
      <c r="AD2664">
        <v>81</v>
      </c>
      <c r="AF2664">
        <v>171</v>
      </c>
      <c r="AG2664">
        <v>123657</v>
      </c>
      <c r="AH2664">
        <v>1792</v>
      </c>
      <c r="AI2664">
        <v>3</v>
      </c>
      <c r="AJ2664">
        <v>12</v>
      </c>
      <c r="AK2664">
        <v>52</v>
      </c>
      <c r="AM2664" t="s">
        <v>93</v>
      </c>
      <c r="AN2664" t="s">
        <v>588</v>
      </c>
      <c r="AO2664">
        <v>1130</v>
      </c>
      <c r="AP2664">
        <v>201</v>
      </c>
      <c r="AR2664" s="38">
        <v>1111</v>
      </c>
      <c r="AS2664">
        <v>21</v>
      </c>
    </row>
    <row r="2665" spans="1:46" x14ac:dyDescent="0.35">
      <c r="A2665">
        <v>189</v>
      </c>
      <c r="B2665">
        <v>113438</v>
      </c>
      <c r="C2665">
        <v>1792</v>
      </c>
      <c r="D2665">
        <v>3</v>
      </c>
      <c r="E2665">
        <v>12</v>
      </c>
      <c r="F2665">
        <v>58</v>
      </c>
      <c r="H2665" t="s">
        <v>454</v>
      </c>
      <c r="I2665" t="s">
        <v>1313</v>
      </c>
      <c r="J2665">
        <v>1182</v>
      </c>
      <c r="K2665">
        <v>210</v>
      </c>
      <c r="M2665">
        <v>467</v>
      </c>
      <c r="N2665">
        <v>98</v>
      </c>
      <c r="Q2665">
        <v>158</v>
      </c>
      <c r="R2665">
        <v>122203</v>
      </c>
      <c r="S2665">
        <v>1792</v>
      </c>
      <c r="T2665">
        <v>3</v>
      </c>
      <c r="U2665">
        <v>12</v>
      </c>
      <c r="V2665">
        <v>37</v>
      </c>
      <c r="X2665" t="s">
        <v>454</v>
      </c>
      <c r="Y2665" t="s">
        <v>1314</v>
      </c>
      <c r="Z2665">
        <v>774</v>
      </c>
      <c r="AA2665">
        <v>167</v>
      </c>
      <c r="AC2665">
        <v>233</v>
      </c>
      <c r="AD2665">
        <v>98</v>
      </c>
      <c r="AF2665">
        <v>171</v>
      </c>
      <c r="AG2665">
        <v>123657</v>
      </c>
      <c r="AH2665">
        <v>1792</v>
      </c>
      <c r="AI2665">
        <v>3</v>
      </c>
      <c r="AJ2665">
        <v>12</v>
      </c>
      <c r="AK2665">
        <v>52</v>
      </c>
      <c r="AM2665" t="s">
        <v>454</v>
      </c>
      <c r="AN2665" t="s">
        <v>1313</v>
      </c>
      <c r="AO2665">
        <v>1131</v>
      </c>
      <c r="AP2665">
        <v>201</v>
      </c>
      <c r="AR2665">
        <v>350</v>
      </c>
      <c r="AS2665">
        <v>98</v>
      </c>
      <c r="AT2665" s="22">
        <f>SUM(AR$14:AR2689)+SUM(AS$14:AS2689)/100-AT$321-AT$638-76622.71-123878.16-55235.32</f>
        <v>5714372.4299999997</v>
      </c>
    </row>
    <row r="2666" spans="1:46" x14ac:dyDescent="0.35">
      <c r="A2666">
        <v>189</v>
      </c>
      <c r="B2666">
        <v>113438</v>
      </c>
      <c r="C2666">
        <v>1792</v>
      </c>
      <c r="D2666">
        <v>3</v>
      </c>
      <c r="E2666">
        <v>12</v>
      </c>
      <c r="F2666">
        <v>58</v>
      </c>
      <c r="H2666" t="s">
        <v>573</v>
      </c>
      <c r="I2666" t="s">
        <v>1315</v>
      </c>
      <c r="J2666">
        <v>1183</v>
      </c>
      <c r="K2666">
        <v>210</v>
      </c>
      <c r="M2666">
        <v>601</v>
      </c>
      <c r="N2666">
        <v>10</v>
      </c>
      <c r="Q2666">
        <v>158</v>
      </c>
      <c r="R2666">
        <v>122203</v>
      </c>
      <c r="S2666">
        <v>1792</v>
      </c>
      <c r="T2666">
        <v>3</v>
      </c>
      <c r="U2666">
        <v>12</v>
      </c>
      <c r="V2666">
        <v>37</v>
      </c>
      <c r="X2666" t="s">
        <v>573</v>
      </c>
      <c r="Y2666" t="s">
        <v>1315</v>
      </c>
      <c r="Z2666">
        <v>775</v>
      </c>
      <c r="AA2666">
        <v>167</v>
      </c>
      <c r="AC2666">
        <v>300</v>
      </c>
      <c r="AD2666">
        <v>56</v>
      </c>
      <c r="AF2666">
        <v>171</v>
      </c>
      <c r="AG2666">
        <v>123705</v>
      </c>
      <c r="AH2666">
        <v>1792</v>
      </c>
      <c r="AI2666">
        <v>3</v>
      </c>
      <c r="AJ2666">
        <v>12</v>
      </c>
      <c r="AK2666">
        <v>52</v>
      </c>
      <c r="AM2666" t="s">
        <v>573</v>
      </c>
      <c r="AN2666" t="s">
        <v>243</v>
      </c>
      <c r="AO2666">
        <v>1132</v>
      </c>
      <c r="AP2666">
        <v>201</v>
      </c>
      <c r="AR2666">
        <v>450</v>
      </c>
      <c r="AS2666">
        <v>83</v>
      </c>
    </row>
    <row r="2667" spans="1:46" x14ac:dyDescent="0.35">
      <c r="A2667">
        <v>189</v>
      </c>
      <c r="B2667">
        <v>113438</v>
      </c>
      <c r="C2667">
        <v>1792</v>
      </c>
      <c r="D2667">
        <v>3</v>
      </c>
      <c r="E2667">
        <v>12</v>
      </c>
      <c r="F2667">
        <v>58</v>
      </c>
      <c r="H2667" t="s">
        <v>330</v>
      </c>
      <c r="I2667" t="s">
        <v>474</v>
      </c>
      <c r="J2667">
        <v>1184</v>
      </c>
      <c r="K2667">
        <v>210</v>
      </c>
      <c r="M2667">
        <v>498</v>
      </c>
      <c r="N2667">
        <v>4</v>
      </c>
      <c r="Q2667">
        <v>158</v>
      </c>
      <c r="R2667">
        <v>122203</v>
      </c>
      <c r="S2667">
        <v>1792</v>
      </c>
      <c r="T2667">
        <v>3</v>
      </c>
      <c r="U2667">
        <v>12</v>
      </c>
      <c r="V2667">
        <v>37</v>
      </c>
      <c r="X2667" t="s">
        <v>330</v>
      </c>
      <c r="Y2667" t="s">
        <v>474</v>
      </c>
      <c r="Z2667">
        <v>776</v>
      </c>
      <c r="AA2667">
        <v>167</v>
      </c>
      <c r="AC2667">
        <v>249</v>
      </c>
      <c r="AD2667">
        <v>4</v>
      </c>
      <c r="AF2667">
        <v>171</v>
      </c>
      <c r="AG2667">
        <v>123705</v>
      </c>
      <c r="AH2667">
        <v>1792</v>
      </c>
      <c r="AI2667">
        <v>3</v>
      </c>
      <c r="AJ2667">
        <v>12</v>
      </c>
      <c r="AK2667">
        <v>52</v>
      </c>
      <c r="AM2667" t="s">
        <v>330</v>
      </c>
      <c r="AN2667" t="s">
        <v>474</v>
      </c>
      <c r="AO2667">
        <v>1133</v>
      </c>
      <c r="AP2667">
        <v>201</v>
      </c>
      <c r="AR2667">
        <v>373</v>
      </c>
      <c r="AS2667">
        <v>54</v>
      </c>
    </row>
    <row r="2668" spans="1:46" x14ac:dyDescent="0.35">
      <c r="A2668">
        <v>189</v>
      </c>
      <c r="B2668">
        <v>113438</v>
      </c>
      <c r="C2668">
        <v>1792</v>
      </c>
      <c r="D2668">
        <v>3</v>
      </c>
      <c r="E2668">
        <v>12</v>
      </c>
      <c r="F2668">
        <v>58</v>
      </c>
      <c r="H2668" t="s">
        <v>24</v>
      </c>
      <c r="I2668" t="s">
        <v>1316</v>
      </c>
      <c r="J2668">
        <v>1185</v>
      </c>
      <c r="K2668">
        <v>210</v>
      </c>
      <c r="M2668">
        <v>63</v>
      </c>
      <c r="N2668">
        <v>0</v>
      </c>
      <c r="Q2668">
        <v>158</v>
      </c>
      <c r="R2668">
        <v>122203</v>
      </c>
      <c r="S2668">
        <v>1792</v>
      </c>
      <c r="T2668">
        <v>3</v>
      </c>
      <c r="U2668">
        <v>12</v>
      </c>
      <c r="V2668">
        <v>37</v>
      </c>
      <c r="X2668" t="s">
        <v>24</v>
      </c>
      <c r="Y2668" t="s">
        <v>1316</v>
      </c>
      <c r="Z2668">
        <v>777</v>
      </c>
      <c r="AA2668">
        <v>167</v>
      </c>
      <c r="AC2668">
        <v>31</v>
      </c>
      <c r="AD2668">
        <v>50</v>
      </c>
      <c r="AF2668">
        <v>171</v>
      </c>
      <c r="AG2668">
        <v>123705</v>
      </c>
      <c r="AH2668">
        <v>1792</v>
      </c>
      <c r="AI2668">
        <v>3</v>
      </c>
      <c r="AJ2668">
        <v>12</v>
      </c>
      <c r="AK2668">
        <v>52</v>
      </c>
      <c r="AM2668" t="s">
        <v>24</v>
      </c>
      <c r="AN2668" t="s">
        <v>1316</v>
      </c>
      <c r="AO2668">
        <v>1134</v>
      </c>
      <c r="AP2668">
        <v>202</v>
      </c>
      <c r="AR2668">
        <v>47</v>
      </c>
      <c r="AS2668">
        <v>24</v>
      </c>
    </row>
    <row r="2669" spans="1:46" x14ac:dyDescent="0.35">
      <c r="A2669">
        <v>189</v>
      </c>
      <c r="B2669">
        <v>113438</v>
      </c>
      <c r="C2669">
        <v>1792</v>
      </c>
      <c r="D2669">
        <v>3</v>
      </c>
      <c r="E2669">
        <v>12</v>
      </c>
      <c r="F2669">
        <v>58</v>
      </c>
      <c r="H2669" t="s">
        <v>154</v>
      </c>
      <c r="I2669" t="s">
        <v>1317</v>
      </c>
      <c r="J2669">
        <v>1186</v>
      </c>
      <c r="K2669">
        <v>211</v>
      </c>
      <c r="M2669">
        <v>404</v>
      </c>
      <c r="N2669">
        <v>63</v>
      </c>
      <c r="Q2669">
        <v>158</v>
      </c>
      <c r="R2669">
        <v>122203</v>
      </c>
      <c r="S2669">
        <v>1792</v>
      </c>
      <c r="T2669">
        <v>3</v>
      </c>
      <c r="U2669">
        <v>12</v>
      </c>
      <c r="V2669">
        <v>37</v>
      </c>
      <c r="X2669" t="s">
        <v>154</v>
      </c>
      <c r="Y2669" t="s">
        <v>339</v>
      </c>
      <c r="Z2669">
        <v>778</v>
      </c>
      <c r="AA2669">
        <v>168</v>
      </c>
      <c r="AC2669">
        <v>202</v>
      </c>
      <c r="AD2669">
        <v>31</v>
      </c>
      <c r="AF2669">
        <v>171</v>
      </c>
      <c r="AG2669">
        <v>123705</v>
      </c>
      <c r="AH2669">
        <v>1792</v>
      </c>
      <c r="AI2669">
        <v>3</v>
      </c>
      <c r="AJ2669">
        <v>12</v>
      </c>
      <c r="AK2669">
        <v>52</v>
      </c>
      <c r="AM2669" t="s">
        <v>1318</v>
      </c>
      <c r="AO2669">
        <v>1135</v>
      </c>
      <c r="AP2669">
        <v>202</v>
      </c>
      <c r="AR2669">
        <v>303</v>
      </c>
      <c r="AS2669">
        <v>46</v>
      </c>
    </row>
    <row r="2670" spans="1:46" x14ac:dyDescent="0.35">
      <c r="A2670">
        <v>189</v>
      </c>
      <c r="B2670">
        <v>113441</v>
      </c>
      <c r="C2670">
        <v>1792</v>
      </c>
      <c r="D2670">
        <v>3</v>
      </c>
      <c r="E2670">
        <v>15</v>
      </c>
      <c r="F2670">
        <v>61</v>
      </c>
      <c r="H2670" t="s">
        <v>27</v>
      </c>
      <c r="I2670" t="s">
        <v>678</v>
      </c>
      <c r="J2670">
        <v>1242</v>
      </c>
      <c r="K2670">
        <v>158</v>
      </c>
      <c r="M2670" s="38">
        <v>1030</v>
      </c>
      <c r="N2670">
        <v>73</v>
      </c>
      <c r="Q2670">
        <v>159</v>
      </c>
      <c r="R2670">
        <v>122216</v>
      </c>
      <c r="S2670">
        <v>1792</v>
      </c>
      <c r="T2670">
        <v>4</v>
      </c>
      <c r="U2670">
        <v>2</v>
      </c>
      <c r="V2670">
        <v>49</v>
      </c>
      <c r="X2670" t="s">
        <v>27</v>
      </c>
      <c r="Y2670" t="s">
        <v>678</v>
      </c>
      <c r="Z2670">
        <v>857</v>
      </c>
      <c r="AA2670">
        <v>126</v>
      </c>
      <c r="AC2670">
        <v>515</v>
      </c>
      <c r="AD2670">
        <v>36</v>
      </c>
      <c r="AF2670">
        <v>171</v>
      </c>
      <c r="AG2670">
        <v>123705</v>
      </c>
      <c r="AH2670">
        <v>1792</v>
      </c>
      <c r="AI2670">
        <v>3</v>
      </c>
      <c r="AJ2670">
        <v>13</v>
      </c>
      <c r="AK2670">
        <v>53</v>
      </c>
      <c r="AM2670" t="s">
        <v>27</v>
      </c>
      <c r="AN2670" t="s">
        <v>678</v>
      </c>
      <c r="AO2670">
        <v>1152</v>
      </c>
      <c r="AP2670">
        <v>150</v>
      </c>
      <c r="AR2670">
        <v>773</v>
      </c>
      <c r="AS2670">
        <v>2</v>
      </c>
    </row>
    <row r="2671" spans="1:46" x14ac:dyDescent="0.35">
      <c r="A2671">
        <v>189</v>
      </c>
      <c r="B2671">
        <v>113438</v>
      </c>
      <c r="C2671">
        <v>1792</v>
      </c>
      <c r="D2671">
        <v>3</v>
      </c>
      <c r="E2671">
        <v>14</v>
      </c>
      <c r="F2671">
        <v>60</v>
      </c>
      <c r="H2671" t="s">
        <v>1319</v>
      </c>
      <c r="I2671" t="s">
        <v>199</v>
      </c>
      <c r="J2671">
        <v>1211</v>
      </c>
      <c r="K2671">
        <v>213</v>
      </c>
      <c r="M2671" s="38">
        <v>1350</v>
      </c>
      <c r="N2671">
        <v>28</v>
      </c>
      <c r="Q2671">
        <v>159</v>
      </c>
      <c r="R2671">
        <v>122212</v>
      </c>
      <c r="S2671">
        <v>1792</v>
      </c>
      <c r="T2671">
        <v>3</v>
      </c>
      <c r="U2671">
        <v>13</v>
      </c>
      <c r="V2671">
        <v>38</v>
      </c>
      <c r="X2671" t="s">
        <v>337</v>
      </c>
      <c r="Y2671" t="s">
        <v>199</v>
      </c>
      <c r="Z2671">
        <v>785</v>
      </c>
      <c r="AA2671">
        <v>92</v>
      </c>
      <c r="AC2671">
        <v>845</v>
      </c>
      <c r="AD2671">
        <v>21</v>
      </c>
      <c r="AF2671">
        <v>171</v>
      </c>
      <c r="AG2671">
        <v>123705</v>
      </c>
      <c r="AH2671">
        <v>1792</v>
      </c>
      <c r="AI2671">
        <v>3</v>
      </c>
      <c r="AJ2671">
        <v>13</v>
      </c>
      <c r="AK2671">
        <v>53</v>
      </c>
      <c r="AM2671" t="s">
        <v>337</v>
      </c>
      <c r="AN2671" t="s">
        <v>199</v>
      </c>
      <c r="AO2671">
        <v>1157</v>
      </c>
      <c r="AP2671">
        <v>121</v>
      </c>
      <c r="AR2671" s="38">
        <v>1267</v>
      </c>
      <c r="AS2671">
        <v>81</v>
      </c>
    </row>
    <row r="2672" spans="1:46" x14ac:dyDescent="0.35">
      <c r="A2672">
        <v>189</v>
      </c>
      <c r="B2672">
        <v>113438</v>
      </c>
      <c r="C2672">
        <v>1792</v>
      </c>
      <c r="D2672">
        <v>3</v>
      </c>
      <c r="E2672">
        <v>14</v>
      </c>
      <c r="F2672">
        <v>60</v>
      </c>
      <c r="H2672" t="s">
        <v>27</v>
      </c>
      <c r="I2672" t="s">
        <v>1320</v>
      </c>
      <c r="J2672">
        <v>1212</v>
      </c>
      <c r="K2672">
        <v>213</v>
      </c>
      <c r="M2672">
        <v>635</v>
      </c>
      <c r="N2672">
        <v>0</v>
      </c>
      <c r="Q2672">
        <v>159</v>
      </c>
      <c r="R2672">
        <v>122212</v>
      </c>
      <c r="S2672">
        <v>1792</v>
      </c>
      <c r="T2672">
        <v>3</v>
      </c>
      <c r="U2672">
        <v>13</v>
      </c>
      <c r="V2672">
        <v>38</v>
      </c>
      <c r="X2672" t="s">
        <v>27</v>
      </c>
      <c r="Y2672" t="s">
        <v>1321</v>
      </c>
      <c r="Z2672">
        <v>784</v>
      </c>
      <c r="AA2672">
        <v>168</v>
      </c>
      <c r="AC2672">
        <v>317</v>
      </c>
      <c r="AD2672">
        <v>50</v>
      </c>
      <c r="AF2672">
        <v>171</v>
      </c>
      <c r="AG2672">
        <v>123705</v>
      </c>
      <c r="AH2672">
        <v>1792</v>
      </c>
      <c r="AI2672">
        <v>3</v>
      </c>
      <c r="AJ2672">
        <v>13</v>
      </c>
      <c r="AK2672">
        <v>53</v>
      </c>
      <c r="AM2672" t="s">
        <v>27</v>
      </c>
      <c r="AN2672" t="s">
        <v>1322</v>
      </c>
      <c r="AO2672">
        <v>1158</v>
      </c>
      <c r="AP2672">
        <v>202</v>
      </c>
      <c r="AR2672">
        <v>476</v>
      </c>
      <c r="AS2672">
        <v>25</v>
      </c>
    </row>
    <row r="2673" spans="1:45" x14ac:dyDescent="0.35">
      <c r="A2673">
        <v>189</v>
      </c>
      <c r="B2673">
        <v>113438</v>
      </c>
      <c r="C2673">
        <v>1792</v>
      </c>
      <c r="D2673">
        <v>3</v>
      </c>
      <c r="E2673">
        <v>14</v>
      </c>
      <c r="F2673">
        <v>60</v>
      </c>
      <c r="H2673" t="s">
        <v>337</v>
      </c>
      <c r="I2673" t="s">
        <v>199</v>
      </c>
      <c r="J2673">
        <v>1210</v>
      </c>
      <c r="K2673">
        <v>126</v>
      </c>
      <c r="M2673" s="38">
        <v>7062</v>
      </c>
      <c r="N2673">
        <v>49</v>
      </c>
      <c r="AC2673"/>
      <c r="AR2673"/>
    </row>
    <row r="2674" spans="1:45" x14ac:dyDescent="0.35">
      <c r="A2674">
        <v>189</v>
      </c>
      <c r="B2674">
        <v>113438</v>
      </c>
      <c r="C2674">
        <v>1792</v>
      </c>
      <c r="D2674">
        <v>3</v>
      </c>
      <c r="E2674">
        <v>14</v>
      </c>
      <c r="F2674">
        <v>61</v>
      </c>
      <c r="H2674" t="s">
        <v>24</v>
      </c>
      <c r="I2674" t="s">
        <v>620</v>
      </c>
      <c r="J2674">
        <v>1232</v>
      </c>
      <c r="K2674">
        <v>186</v>
      </c>
      <c r="M2674">
        <v>338</v>
      </c>
      <c r="N2674">
        <v>20</v>
      </c>
      <c r="AC2674"/>
      <c r="AF2674">
        <v>171</v>
      </c>
      <c r="AG2674">
        <v>123705</v>
      </c>
      <c r="AH2674">
        <v>1792</v>
      </c>
      <c r="AI2674">
        <v>3</v>
      </c>
      <c r="AJ2674">
        <v>14</v>
      </c>
      <c r="AK2674">
        <v>55</v>
      </c>
      <c r="AM2674" t="s">
        <v>24</v>
      </c>
      <c r="AN2674" t="s">
        <v>620</v>
      </c>
      <c r="AO2674">
        <v>1181</v>
      </c>
      <c r="AP2674">
        <v>171</v>
      </c>
      <c r="AR2674">
        <v>112</v>
      </c>
      <c r="AS2674">
        <v>54</v>
      </c>
    </row>
    <row r="2675" spans="1:45" x14ac:dyDescent="0.35">
      <c r="A2675">
        <v>189</v>
      </c>
      <c r="B2675">
        <v>113441</v>
      </c>
      <c r="C2675">
        <v>1792</v>
      </c>
      <c r="D2675">
        <v>3</v>
      </c>
      <c r="E2675">
        <v>14</v>
      </c>
      <c r="F2675">
        <v>61</v>
      </c>
      <c r="H2675" t="s">
        <v>27</v>
      </c>
      <c r="I2675" t="s">
        <v>678</v>
      </c>
      <c r="J2675">
        <v>1235</v>
      </c>
      <c r="K2675">
        <v>158</v>
      </c>
      <c r="M2675">
        <v>240</v>
      </c>
      <c r="N2675">
        <v>0</v>
      </c>
      <c r="AC2675"/>
      <c r="AR2675"/>
    </row>
    <row r="2676" spans="1:45" x14ac:dyDescent="0.35">
      <c r="A2676">
        <v>189</v>
      </c>
      <c r="B2676">
        <v>113441</v>
      </c>
      <c r="C2676">
        <v>1792</v>
      </c>
      <c r="D2676">
        <v>3</v>
      </c>
      <c r="E2676">
        <v>16</v>
      </c>
      <c r="F2676">
        <v>61</v>
      </c>
      <c r="H2676" t="s">
        <v>148</v>
      </c>
      <c r="I2676" t="s">
        <v>720</v>
      </c>
      <c r="J2676">
        <v>1252</v>
      </c>
      <c r="K2676">
        <v>177</v>
      </c>
      <c r="M2676">
        <v>200</v>
      </c>
      <c r="N2676">
        <v>0</v>
      </c>
      <c r="AC2676"/>
      <c r="AR2676"/>
    </row>
    <row r="2677" spans="1:45" x14ac:dyDescent="0.35">
      <c r="A2677">
        <v>189</v>
      </c>
      <c r="B2677">
        <v>113441</v>
      </c>
      <c r="C2677">
        <v>1792</v>
      </c>
      <c r="D2677">
        <v>3</v>
      </c>
      <c r="E2677">
        <v>16</v>
      </c>
      <c r="F2677">
        <v>61</v>
      </c>
      <c r="H2677" t="s">
        <v>1323</v>
      </c>
      <c r="J2677">
        <v>1253</v>
      </c>
      <c r="K2677">
        <v>161</v>
      </c>
      <c r="M2677" s="38">
        <v>30000</v>
      </c>
      <c r="N2677">
        <v>0</v>
      </c>
      <c r="AC2677"/>
      <c r="AR2677"/>
    </row>
    <row r="2678" spans="1:45" x14ac:dyDescent="0.35">
      <c r="A2678">
        <v>189</v>
      </c>
      <c r="B2678">
        <v>113441</v>
      </c>
      <c r="C2678">
        <v>1792</v>
      </c>
      <c r="D2678">
        <v>3</v>
      </c>
      <c r="E2678">
        <v>16</v>
      </c>
      <c r="F2678">
        <v>65</v>
      </c>
      <c r="H2678" t="s">
        <v>126</v>
      </c>
      <c r="I2678" t="s">
        <v>127</v>
      </c>
      <c r="J2678">
        <v>1308</v>
      </c>
      <c r="K2678">
        <v>23</v>
      </c>
      <c r="M2678" s="38">
        <v>6855</v>
      </c>
      <c r="N2678">
        <v>90</v>
      </c>
      <c r="Q2678">
        <v>159</v>
      </c>
      <c r="R2678">
        <v>122216</v>
      </c>
      <c r="S2678">
        <v>1792</v>
      </c>
      <c r="T2678">
        <v>4</v>
      </c>
      <c r="U2678">
        <v>2</v>
      </c>
      <c r="V2678">
        <v>49</v>
      </c>
      <c r="X2678" t="s">
        <v>126</v>
      </c>
      <c r="Y2678" t="s">
        <v>127</v>
      </c>
      <c r="Z2678">
        <v>856</v>
      </c>
      <c r="AA2678">
        <v>22</v>
      </c>
      <c r="AC2678" s="38">
        <v>3061</v>
      </c>
      <c r="AD2678">
        <v>9</v>
      </c>
      <c r="AF2678">
        <v>172</v>
      </c>
      <c r="AG2678">
        <v>123731</v>
      </c>
      <c r="AH2678">
        <v>1792</v>
      </c>
      <c r="AI2678">
        <v>3</v>
      </c>
      <c r="AJ2678">
        <v>16</v>
      </c>
      <c r="AK2678">
        <v>59</v>
      </c>
      <c r="AM2678" t="s">
        <v>126</v>
      </c>
      <c r="AN2678" t="s">
        <v>127</v>
      </c>
      <c r="AO2678">
        <v>1246</v>
      </c>
      <c r="AP2678">
        <v>23</v>
      </c>
      <c r="AR2678" s="38">
        <v>5032</v>
      </c>
      <c r="AS2678">
        <v>84</v>
      </c>
    </row>
    <row r="2679" spans="1:45" x14ac:dyDescent="0.35">
      <c r="A2679">
        <v>189</v>
      </c>
      <c r="B2679">
        <v>113441</v>
      </c>
      <c r="C2679">
        <v>1792</v>
      </c>
      <c r="D2679">
        <v>3</v>
      </c>
      <c r="E2679">
        <v>16</v>
      </c>
      <c r="F2679">
        <v>65</v>
      </c>
      <c r="H2679" t="s">
        <v>35</v>
      </c>
      <c r="I2679" t="s">
        <v>572</v>
      </c>
      <c r="J2679">
        <v>1310</v>
      </c>
      <c r="K2679">
        <v>31</v>
      </c>
      <c r="M2679" s="38">
        <v>13099</v>
      </c>
      <c r="N2679">
        <v>84</v>
      </c>
      <c r="Q2679">
        <v>159</v>
      </c>
      <c r="R2679">
        <v>122212</v>
      </c>
      <c r="S2679">
        <v>1792</v>
      </c>
      <c r="T2679">
        <v>3</v>
      </c>
      <c r="U2679">
        <v>16</v>
      </c>
      <c r="V2679">
        <v>40</v>
      </c>
      <c r="X2679" t="s">
        <v>35</v>
      </c>
      <c r="Y2679" t="s">
        <v>572</v>
      </c>
      <c r="Z2679">
        <v>807</v>
      </c>
      <c r="AA2679">
        <v>29</v>
      </c>
      <c r="AC2679" s="38">
        <v>6549</v>
      </c>
      <c r="AD2679">
        <v>91</v>
      </c>
      <c r="AF2679">
        <v>171</v>
      </c>
      <c r="AG2679">
        <v>123705</v>
      </c>
      <c r="AH2679">
        <v>1792</v>
      </c>
      <c r="AI2679">
        <v>3</v>
      </c>
      <c r="AJ2679">
        <v>16</v>
      </c>
      <c r="AK2679">
        <v>58</v>
      </c>
      <c r="AM2679" t="s">
        <v>35</v>
      </c>
      <c r="AN2679" t="s">
        <v>572</v>
      </c>
      <c r="AO2679">
        <v>1235</v>
      </c>
      <c r="AP2679">
        <v>29</v>
      </c>
      <c r="AR2679" s="38">
        <v>9824</v>
      </c>
      <c r="AS2679">
        <v>87</v>
      </c>
    </row>
    <row r="2680" spans="1:45" x14ac:dyDescent="0.35">
      <c r="A2680">
        <v>189</v>
      </c>
      <c r="B2680">
        <v>113441</v>
      </c>
      <c r="C2680">
        <v>1792</v>
      </c>
      <c r="D2680">
        <v>3</v>
      </c>
      <c r="E2680">
        <v>16</v>
      </c>
      <c r="F2680">
        <v>65</v>
      </c>
      <c r="H2680" t="s">
        <v>34</v>
      </c>
      <c r="I2680" t="s">
        <v>56</v>
      </c>
      <c r="J2680">
        <v>1311</v>
      </c>
      <c r="K2680">
        <v>216</v>
      </c>
      <c r="M2680" s="38">
        <v>1012</v>
      </c>
      <c r="N2680">
        <v>12</v>
      </c>
      <c r="Q2680">
        <v>159</v>
      </c>
      <c r="R2680">
        <v>122212</v>
      </c>
      <c r="S2680">
        <v>1792</v>
      </c>
      <c r="T2680">
        <v>3</v>
      </c>
      <c r="U2680">
        <v>16</v>
      </c>
      <c r="V2680">
        <v>40</v>
      </c>
      <c r="X2680" t="s">
        <v>452</v>
      </c>
      <c r="Y2680" t="s">
        <v>56</v>
      </c>
      <c r="Z2680">
        <v>808</v>
      </c>
      <c r="AA2680">
        <v>170</v>
      </c>
      <c r="AC2680">
        <v>506</v>
      </c>
      <c r="AD2680">
        <v>6</v>
      </c>
      <c r="AF2680">
        <v>171</v>
      </c>
      <c r="AG2680">
        <v>123705</v>
      </c>
      <c r="AH2680">
        <v>1792</v>
      </c>
      <c r="AI2680">
        <v>3</v>
      </c>
      <c r="AJ2680">
        <v>16</v>
      </c>
      <c r="AK2680">
        <v>58</v>
      </c>
      <c r="AM2680" t="s">
        <v>34</v>
      </c>
      <c r="AN2680" t="s">
        <v>56</v>
      </c>
      <c r="AO2680">
        <v>1230</v>
      </c>
      <c r="AP2680">
        <v>206</v>
      </c>
      <c r="AR2680">
        <v>759</v>
      </c>
      <c r="AS2680">
        <v>9</v>
      </c>
    </row>
    <row r="2681" spans="1:45" x14ac:dyDescent="0.35">
      <c r="A2681">
        <v>189</v>
      </c>
      <c r="B2681">
        <v>113441</v>
      </c>
      <c r="C2681">
        <v>1792</v>
      </c>
      <c r="D2681">
        <v>3</v>
      </c>
      <c r="E2681">
        <v>16</v>
      </c>
      <c r="F2681">
        <v>65</v>
      </c>
      <c r="H2681" t="s">
        <v>36</v>
      </c>
      <c r="I2681" t="s">
        <v>64</v>
      </c>
      <c r="J2681">
        <v>1314</v>
      </c>
      <c r="K2681">
        <v>66</v>
      </c>
      <c r="M2681" s="38">
        <v>3449</v>
      </c>
      <c r="N2681">
        <v>43</v>
      </c>
      <c r="AC2681"/>
      <c r="AF2681">
        <v>171</v>
      </c>
      <c r="AG2681">
        <v>123705</v>
      </c>
      <c r="AH2681">
        <v>1792</v>
      </c>
      <c r="AI2681">
        <v>3</v>
      </c>
      <c r="AJ2681">
        <v>16</v>
      </c>
      <c r="AK2681">
        <v>58</v>
      </c>
      <c r="AM2681" t="s">
        <v>36</v>
      </c>
      <c r="AN2681" t="s">
        <v>64</v>
      </c>
      <c r="AO2681">
        <v>1237</v>
      </c>
      <c r="AP2681">
        <v>166</v>
      </c>
      <c r="AR2681" s="38">
        <v>1000</v>
      </c>
      <c r="AS2681">
        <v>0</v>
      </c>
    </row>
    <row r="2682" spans="1:45" x14ac:dyDescent="0.35">
      <c r="A2682">
        <v>189</v>
      </c>
      <c r="B2682">
        <v>113441</v>
      </c>
      <c r="C2682">
        <v>1792</v>
      </c>
      <c r="D2682">
        <v>3</v>
      </c>
      <c r="E2682">
        <v>16</v>
      </c>
      <c r="F2682">
        <v>65</v>
      </c>
      <c r="H2682" t="s">
        <v>179</v>
      </c>
      <c r="I2682" t="s">
        <v>1155</v>
      </c>
      <c r="J2682">
        <v>1312</v>
      </c>
      <c r="K2682">
        <v>216</v>
      </c>
      <c r="M2682">
        <v>184</v>
      </c>
      <c r="N2682">
        <v>3</v>
      </c>
      <c r="Q2682">
        <v>159</v>
      </c>
      <c r="R2682">
        <v>122212</v>
      </c>
      <c r="S2682">
        <v>1792</v>
      </c>
      <c r="T2682">
        <v>3</v>
      </c>
      <c r="U2682">
        <v>16</v>
      </c>
      <c r="V2682">
        <v>40</v>
      </c>
      <c r="X2682" t="s">
        <v>179</v>
      </c>
      <c r="Y2682" t="s">
        <v>63</v>
      </c>
      <c r="Z2682">
        <v>809</v>
      </c>
      <c r="AA2682">
        <v>170</v>
      </c>
      <c r="AC2682">
        <v>92</v>
      </c>
      <c r="AD2682">
        <v>1</v>
      </c>
      <c r="AF2682">
        <v>172</v>
      </c>
      <c r="AG2682">
        <v>123731</v>
      </c>
      <c r="AH2682">
        <v>1792</v>
      </c>
      <c r="AI2682">
        <v>3</v>
      </c>
      <c r="AJ2682">
        <v>16</v>
      </c>
      <c r="AK2682">
        <v>58</v>
      </c>
      <c r="AM2682" t="s">
        <v>179</v>
      </c>
      <c r="AN2682" t="s">
        <v>63</v>
      </c>
      <c r="AO2682">
        <v>1238</v>
      </c>
      <c r="AP2682">
        <v>206</v>
      </c>
      <c r="AR2682">
        <v>138</v>
      </c>
      <c r="AS2682">
        <v>2</v>
      </c>
    </row>
    <row r="2683" spans="1:45" x14ac:dyDescent="0.35">
      <c r="A2683">
        <v>189</v>
      </c>
      <c r="B2683">
        <v>113441</v>
      </c>
      <c r="C2683">
        <v>1792</v>
      </c>
      <c r="D2683">
        <v>3</v>
      </c>
      <c r="E2683">
        <v>16</v>
      </c>
      <c r="F2683">
        <v>65</v>
      </c>
      <c r="G2683" t="s">
        <v>23</v>
      </c>
      <c r="H2683" t="s">
        <v>30</v>
      </c>
      <c r="I2683" t="s">
        <v>1325</v>
      </c>
      <c r="J2683">
        <v>1313</v>
      </c>
      <c r="K2683">
        <v>216</v>
      </c>
      <c r="M2683">
        <v>238</v>
      </c>
      <c r="N2683">
        <v>84</v>
      </c>
      <c r="Q2683">
        <v>159</v>
      </c>
      <c r="R2683">
        <v>122212</v>
      </c>
      <c r="S2683">
        <v>1792</v>
      </c>
      <c r="T2683">
        <v>3</v>
      </c>
      <c r="U2683">
        <v>16</v>
      </c>
      <c r="V2683">
        <v>40</v>
      </c>
      <c r="W2683" t="s">
        <v>1326</v>
      </c>
      <c r="X2683" t="s">
        <v>30</v>
      </c>
      <c r="Y2683" t="s">
        <v>1325</v>
      </c>
      <c r="Z2683">
        <v>810</v>
      </c>
      <c r="AA2683">
        <v>120</v>
      </c>
      <c r="AC2683">
        <v>119</v>
      </c>
      <c r="AD2683">
        <v>44</v>
      </c>
      <c r="AF2683">
        <v>172</v>
      </c>
      <c r="AG2683">
        <v>123731</v>
      </c>
      <c r="AH2683">
        <v>1792</v>
      </c>
      <c r="AI2683">
        <v>3</v>
      </c>
      <c r="AJ2683">
        <v>16</v>
      </c>
      <c r="AK2683">
        <v>58</v>
      </c>
      <c r="AL2683" t="s">
        <v>23</v>
      </c>
      <c r="AM2683" t="s">
        <v>30</v>
      </c>
      <c r="AN2683" t="s">
        <v>1325</v>
      </c>
      <c r="AO2683">
        <v>1239</v>
      </c>
      <c r="AP2683">
        <v>114</v>
      </c>
      <c r="AR2683">
        <v>179</v>
      </c>
      <c r="AS2683">
        <v>13</v>
      </c>
    </row>
    <row r="2684" spans="1:45" x14ac:dyDescent="0.35">
      <c r="A2684">
        <v>189</v>
      </c>
      <c r="B2684">
        <v>113441</v>
      </c>
      <c r="C2684">
        <v>1792</v>
      </c>
      <c r="D2684">
        <v>3</v>
      </c>
      <c r="E2684">
        <v>16</v>
      </c>
      <c r="F2684">
        <v>65</v>
      </c>
      <c r="H2684" t="s">
        <v>27</v>
      </c>
      <c r="I2684" t="s">
        <v>593</v>
      </c>
      <c r="J2684">
        <v>1315</v>
      </c>
      <c r="K2684">
        <v>41</v>
      </c>
      <c r="M2684" s="38">
        <v>3546</v>
      </c>
      <c r="N2684">
        <v>34</v>
      </c>
      <c r="Q2684">
        <v>159</v>
      </c>
      <c r="R2684">
        <v>122212</v>
      </c>
      <c r="S2684">
        <v>1792</v>
      </c>
      <c r="T2684">
        <v>3</v>
      </c>
      <c r="U2684">
        <v>16</v>
      </c>
      <c r="V2684">
        <v>40</v>
      </c>
      <c r="X2684" t="s">
        <v>27</v>
      </c>
      <c r="Y2684" t="s">
        <v>593</v>
      </c>
      <c r="Z2684">
        <v>812</v>
      </c>
      <c r="AA2684">
        <v>38</v>
      </c>
      <c r="AC2684" s="38">
        <v>1773</v>
      </c>
      <c r="AD2684">
        <v>16</v>
      </c>
      <c r="AF2684">
        <v>172</v>
      </c>
      <c r="AG2684">
        <v>123731</v>
      </c>
      <c r="AH2684">
        <v>1792</v>
      </c>
      <c r="AI2684">
        <v>3</v>
      </c>
      <c r="AJ2684">
        <v>16</v>
      </c>
      <c r="AK2684">
        <v>58</v>
      </c>
      <c r="AM2684" t="s">
        <v>27</v>
      </c>
      <c r="AN2684" t="s">
        <v>593</v>
      </c>
      <c r="AO2684">
        <v>1240</v>
      </c>
      <c r="AP2684">
        <v>39</v>
      </c>
      <c r="AR2684" s="38">
        <v>2659</v>
      </c>
      <c r="AS2684">
        <v>75</v>
      </c>
    </row>
    <row r="2685" spans="1:45" x14ac:dyDescent="0.35">
      <c r="A2685">
        <v>189</v>
      </c>
      <c r="B2685">
        <v>113441</v>
      </c>
      <c r="C2685">
        <v>1792</v>
      </c>
      <c r="D2685">
        <v>3</v>
      </c>
      <c r="E2685">
        <v>16</v>
      </c>
      <c r="F2685">
        <v>65</v>
      </c>
      <c r="H2685" t="s">
        <v>1327</v>
      </c>
      <c r="I2685" t="s">
        <v>1328</v>
      </c>
      <c r="J2685">
        <v>1317</v>
      </c>
      <c r="K2685">
        <v>217</v>
      </c>
      <c r="M2685">
        <v>176</v>
      </c>
      <c r="N2685">
        <v>90</v>
      </c>
      <c r="Q2685">
        <v>159</v>
      </c>
      <c r="R2685">
        <v>122212</v>
      </c>
      <c r="S2685">
        <v>1792</v>
      </c>
      <c r="T2685">
        <v>3</v>
      </c>
      <c r="U2685">
        <v>16</v>
      </c>
      <c r="V2685">
        <v>40</v>
      </c>
      <c r="X2685" t="s">
        <v>1327</v>
      </c>
      <c r="Y2685" t="s">
        <v>1328</v>
      </c>
      <c r="Z2685">
        <v>813</v>
      </c>
      <c r="AA2685">
        <v>171</v>
      </c>
      <c r="AC2685">
        <v>88</v>
      </c>
      <c r="AD2685">
        <v>44</v>
      </c>
      <c r="AF2685">
        <v>172</v>
      </c>
      <c r="AG2685">
        <v>123731</v>
      </c>
      <c r="AH2685">
        <v>1792</v>
      </c>
      <c r="AI2685">
        <v>3</v>
      </c>
      <c r="AJ2685">
        <v>16</v>
      </c>
      <c r="AK2685">
        <v>58</v>
      </c>
      <c r="AM2685" t="s">
        <v>541</v>
      </c>
      <c r="AN2685" t="s">
        <v>1329</v>
      </c>
      <c r="AO2685">
        <v>1241</v>
      </c>
      <c r="AP2685">
        <v>206</v>
      </c>
      <c r="AR2685">
        <v>132</v>
      </c>
      <c r="AS2685">
        <v>66</v>
      </c>
    </row>
    <row r="2686" spans="1:45" x14ac:dyDescent="0.35">
      <c r="A2686">
        <v>189</v>
      </c>
      <c r="B2686">
        <v>113441</v>
      </c>
      <c r="C2686">
        <v>1792</v>
      </c>
      <c r="D2686">
        <v>3</v>
      </c>
      <c r="E2686">
        <v>16</v>
      </c>
      <c r="F2686">
        <v>65</v>
      </c>
      <c r="H2686" t="s">
        <v>407</v>
      </c>
      <c r="I2686" t="s">
        <v>212</v>
      </c>
      <c r="J2686">
        <v>1316</v>
      </c>
      <c r="K2686">
        <v>217</v>
      </c>
      <c r="M2686" s="38">
        <v>2290</v>
      </c>
      <c r="N2686">
        <v>35</v>
      </c>
      <c r="Q2686">
        <v>159</v>
      </c>
      <c r="R2686">
        <v>122212</v>
      </c>
      <c r="S2686">
        <v>1792</v>
      </c>
      <c r="T2686">
        <v>3</v>
      </c>
      <c r="U2686">
        <v>16</v>
      </c>
      <c r="V2686">
        <v>40</v>
      </c>
      <c r="X2686" t="s">
        <v>407</v>
      </c>
      <c r="Y2686" t="s">
        <v>212</v>
      </c>
      <c r="Z2686">
        <v>811</v>
      </c>
      <c r="AA2686">
        <v>171</v>
      </c>
      <c r="AC2686" s="38">
        <v>1145</v>
      </c>
      <c r="AD2686">
        <v>17</v>
      </c>
      <c r="AF2686">
        <v>172</v>
      </c>
      <c r="AG2686">
        <v>123731</v>
      </c>
      <c r="AH2686">
        <v>1792</v>
      </c>
      <c r="AI2686">
        <v>3</v>
      </c>
      <c r="AJ2686">
        <v>16</v>
      </c>
      <c r="AK2686">
        <v>58</v>
      </c>
      <c r="AM2686" t="s">
        <v>407</v>
      </c>
      <c r="AN2686" t="s">
        <v>212</v>
      </c>
      <c r="AO2686">
        <v>1242</v>
      </c>
      <c r="AP2686">
        <v>206</v>
      </c>
      <c r="AR2686" s="38">
        <v>1717</v>
      </c>
      <c r="AS2686">
        <v>76</v>
      </c>
    </row>
    <row r="2687" spans="1:45" x14ac:dyDescent="0.35">
      <c r="M2687"/>
      <c r="AC2687"/>
      <c r="AF2687">
        <v>172</v>
      </c>
      <c r="AG2687">
        <v>123731</v>
      </c>
      <c r="AH2687">
        <v>1792</v>
      </c>
      <c r="AI2687">
        <v>3</v>
      </c>
      <c r="AJ2687">
        <v>16</v>
      </c>
      <c r="AK2687">
        <v>58</v>
      </c>
      <c r="AM2687" t="s">
        <v>1330</v>
      </c>
      <c r="AO2687" t="s">
        <v>1331</v>
      </c>
      <c r="AR2687">
        <v>15</v>
      </c>
      <c r="AS2687">
        <v>48</v>
      </c>
    </row>
    <row r="2688" spans="1:45" x14ac:dyDescent="0.35">
      <c r="A2688">
        <v>189</v>
      </c>
      <c r="B2688">
        <v>113441</v>
      </c>
      <c r="C2688">
        <v>1792</v>
      </c>
      <c r="D2688">
        <v>3</v>
      </c>
      <c r="E2688">
        <v>16</v>
      </c>
      <c r="F2688">
        <v>66</v>
      </c>
      <c r="H2688" t="s">
        <v>27</v>
      </c>
      <c r="I2688" t="s">
        <v>665</v>
      </c>
      <c r="J2688">
        <v>45</v>
      </c>
      <c r="K2688">
        <v>39</v>
      </c>
      <c r="M2688">
        <v>88</v>
      </c>
      <c r="N2688">
        <v>90</v>
      </c>
      <c r="Q2688">
        <v>159</v>
      </c>
      <c r="R2688">
        <v>122212</v>
      </c>
      <c r="S2688">
        <v>1792</v>
      </c>
      <c r="T2688">
        <v>3</v>
      </c>
      <c r="U2688">
        <v>16</v>
      </c>
      <c r="V2688">
        <v>40</v>
      </c>
      <c r="X2688" t="s">
        <v>27</v>
      </c>
      <c r="Y2688" t="s">
        <v>665</v>
      </c>
      <c r="Z2688">
        <v>49</v>
      </c>
      <c r="AA2688">
        <v>35</v>
      </c>
      <c r="AC2688">
        <v>44</v>
      </c>
      <c r="AD2688">
        <v>43</v>
      </c>
      <c r="AF2688">
        <v>172</v>
      </c>
      <c r="AG2688">
        <v>123731</v>
      </c>
      <c r="AH2688">
        <v>1792</v>
      </c>
      <c r="AI2688">
        <v>3</v>
      </c>
      <c r="AJ2688">
        <v>16</v>
      </c>
      <c r="AK2688">
        <v>59</v>
      </c>
      <c r="AM2688" t="s">
        <v>27</v>
      </c>
      <c r="AN2688" t="s">
        <v>1332</v>
      </c>
      <c r="AO2688">
        <v>50</v>
      </c>
      <c r="AP2688">
        <v>36</v>
      </c>
      <c r="AR2688">
        <v>66</v>
      </c>
      <c r="AS2688">
        <v>67</v>
      </c>
    </row>
    <row r="2689" spans="1:46" x14ac:dyDescent="0.35">
      <c r="A2689">
        <v>189</v>
      </c>
      <c r="B2689">
        <v>113441</v>
      </c>
      <c r="C2689">
        <v>1792</v>
      </c>
      <c r="D2689">
        <v>3</v>
      </c>
      <c r="E2689">
        <v>16</v>
      </c>
      <c r="F2689">
        <v>66</v>
      </c>
      <c r="H2689" t="s">
        <v>1333</v>
      </c>
      <c r="I2689" t="s">
        <v>1334</v>
      </c>
      <c r="J2689">
        <v>1327</v>
      </c>
      <c r="K2689">
        <v>217</v>
      </c>
      <c r="M2689">
        <v>85</v>
      </c>
      <c r="N2689">
        <v>46</v>
      </c>
      <c r="Q2689">
        <v>159</v>
      </c>
      <c r="R2689">
        <v>122212</v>
      </c>
      <c r="S2689">
        <v>1792</v>
      </c>
      <c r="T2689">
        <v>3</v>
      </c>
      <c r="U2689">
        <v>16</v>
      </c>
      <c r="V2689">
        <v>40</v>
      </c>
      <c r="X2689" t="s">
        <v>514</v>
      </c>
      <c r="Y2689" t="s">
        <v>1335</v>
      </c>
      <c r="Z2689">
        <v>814</v>
      </c>
      <c r="AA2689">
        <v>171</v>
      </c>
      <c r="AC2689">
        <v>42</v>
      </c>
      <c r="AD2689">
        <v>73</v>
      </c>
      <c r="AF2689">
        <v>172</v>
      </c>
      <c r="AG2689">
        <v>123731</v>
      </c>
      <c r="AH2689">
        <v>1792</v>
      </c>
      <c r="AI2689">
        <v>3</v>
      </c>
      <c r="AJ2689">
        <v>16</v>
      </c>
      <c r="AK2689">
        <v>59</v>
      </c>
      <c r="AM2689" t="s">
        <v>27</v>
      </c>
      <c r="AN2689" t="s">
        <v>1336</v>
      </c>
      <c r="AO2689">
        <v>1247</v>
      </c>
      <c r="AP2689">
        <v>207</v>
      </c>
      <c r="AR2689">
        <v>64</v>
      </c>
      <c r="AS2689">
        <v>9</v>
      </c>
    </row>
    <row r="2690" spans="1:46" x14ac:dyDescent="0.35">
      <c r="M2690"/>
      <c r="AC2690"/>
      <c r="AF2690">
        <v>172</v>
      </c>
      <c r="AG2690">
        <v>123731</v>
      </c>
      <c r="AH2690">
        <v>1792</v>
      </c>
      <c r="AI2690">
        <v>4</v>
      </c>
      <c r="AJ2690">
        <v>2</v>
      </c>
      <c r="AK2690">
        <v>59</v>
      </c>
      <c r="AM2690" t="s">
        <v>40</v>
      </c>
      <c r="AN2690" t="s">
        <v>50</v>
      </c>
      <c r="AO2690">
        <v>1252</v>
      </c>
      <c r="AP2690">
        <v>84</v>
      </c>
      <c r="AR2690" s="38">
        <v>8376</v>
      </c>
      <c r="AS2690">
        <v>25</v>
      </c>
      <c r="AT2690" s="39"/>
    </row>
    <row r="2691" spans="1:46" x14ac:dyDescent="0.35">
      <c r="A2691">
        <v>190</v>
      </c>
      <c r="B2691">
        <v>113505</v>
      </c>
      <c r="C2691">
        <v>1792</v>
      </c>
      <c r="D2691">
        <v>4</v>
      </c>
      <c r="E2691">
        <v>2</v>
      </c>
      <c r="F2691">
        <v>67</v>
      </c>
      <c r="H2691" t="s">
        <v>550</v>
      </c>
      <c r="I2691" t="s">
        <v>1182</v>
      </c>
      <c r="J2691">
        <v>1332</v>
      </c>
      <c r="K2691">
        <v>218</v>
      </c>
      <c r="M2691" s="38">
        <v>2000</v>
      </c>
      <c r="N2691">
        <v>0</v>
      </c>
      <c r="AC2691"/>
      <c r="AF2691">
        <v>172</v>
      </c>
      <c r="AG2691">
        <v>123731</v>
      </c>
      <c r="AH2691">
        <v>1792</v>
      </c>
      <c r="AI2691">
        <v>4</v>
      </c>
      <c r="AJ2691">
        <v>2</v>
      </c>
      <c r="AK2691">
        <v>59</v>
      </c>
      <c r="AM2691" t="s">
        <v>550</v>
      </c>
      <c r="AN2691" t="s">
        <v>1182</v>
      </c>
      <c r="AO2691">
        <v>1253</v>
      </c>
      <c r="AP2691">
        <v>181</v>
      </c>
      <c r="AR2691" s="38">
        <v>1620</v>
      </c>
      <c r="AS2691">
        <v>76</v>
      </c>
    </row>
    <row r="2692" spans="1:46" x14ac:dyDescent="0.35">
      <c r="A2692">
        <v>190</v>
      </c>
      <c r="B2692">
        <v>113505</v>
      </c>
      <c r="C2692">
        <v>1792</v>
      </c>
      <c r="D2692">
        <v>4</v>
      </c>
      <c r="E2692">
        <v>2</v>
      </c>
      <c r="F2692">
        <v>68</v>
      </c>
      <c r="H2692" t="s">
        <v>722</v>
      </c>
      <c r="I2692" t="s">
        <v>723</v>
      </c>
      <c r="J2692">
        <v>1370</v>
      </c>
      <c r="K2692">
        <v>221</v>
      </c>
      <c r="M2692">
        <v>520</v>
      </c>
      <c r="N2692">
        <v>95</v>
      </c>
      <c r="Q2692">
        <v>159</v>
      </c>
      <c r="R2692">
        <v>122216</v>
      </c>
      <c r="S2692">
        <v>1792</v>
      </c>
      <c r="T2692">
        <v>4</v>
      </c>
      <c r="U2692">
        <v>2</v>
      </c>
      <c r="V2692">
        <v>49</v>
      </c>
      <c r="X2692" t="s">
        <v>722</v>
      </c>
      <c r="Y2692" t="s">
        <v>723</v>
      </c>
      <c r="Z2692">
        <v>864</v>
      </c>
      <c r="AA2692">
        <v>173</v>
      </c>
      <c r="AC2692">
        <v>260</v>
      </c>
      <c r="AD2692">
        <v>47</v>
      </c>
      <c r="AF2692">
        <v>172</v>
      </c>
      <c r="AG2692">
        <v>123731</v>
      </c>
      <c r="AH2692">
        <v>1792</v>
      </c>
      <c r="AI2692">
        <v>4</v>
      </c>
      <c r="AJ2692">
        <v>2</v>
      </c>
      <c r="AK2692">
        <v>59</v>
      </c>
      <c r="AM2692" t="s">
        <v>722</v>
      </c>
      <c r="AN2692" t="s">
        <v>723</v>
      </c>
      <c r="AO2692">
        <v>1254</v>
      </c>
      <c r="AP2692">
        <v>208</v>
      </c>
      <c r="AR2692">
        <v>332</v>
      </c>
      <c r="AS2692">
        <v>64</v>
      </c>
    </row>
    <row r="2693" spans="1:46" x14ac:dyDescent="0.35">
      <c r="A2693">
        <v>190</v>
      </c>
      <c r="B2693">
        <v>113505</v>
      </c>
      <c r="C2693">
        <v>1792</v>
      </c>
      <c r="D2693">
        <v>4</v>
      </c>
      <c r="E2693">
        <v>2</v>
      </c>
      <c r="F2693">
        <v>68</v>
      </c>
      <c r="G2693" t="s">
        <v>23</v>
      </c>
      <c r="H2693" t="s">
        <v>27</v>
      </c>
      <c r="I2693" t="s">
        <v>685</v>
      </c>
      <c r="J2693">
        <v>1362</v>
      </c>
      <c r="K2693">
        <v>104</v>
      </c>
      <c r="M2693" s="38">
        <v>1325</v>
      </c>
      <c r="N2693">
        <v>98</v>
      </c>
      <c r="Q2693">
        <v>159</v>
      </c>
      <c r="R2693">
        <v>122216</v>
      </c>
      <c r="S2693">
        <v>1792</v>
      </c>
      <c r="T2693">
        <v>4</v>
      </c>
      <c r="U2693">
        <v>2</v>
      </c>
      <c r="V2693">
        <v>49</v>
      </c>
      <c r="W2693" t="s">
        <v>1326</v>
      </c>
      <c r="X2693" t="s">
        <v>27</v>
      </c>
      <c r="Y2693" t="s">
        <v>685</v>
      </c>
      <c r="Z2693">
        <v>858</v>
      </c>
      <c r="AA2693">
        <v>98</v>
      </c>
      <c r="AC2693">
        <v>662</v>
      </c>
      <c r="AD2693">
        <v>98</v>
      </c>
      <c r="AF2693">
        <v>171</v>
      </c>
      <c r="AG2693">
        <v>123705</v>
      </c>
      <c r="AH2693">
        <v>1792</v>
      </c>
      <c r="AI2693">
        <v>3</v>
      </c>
      <c r="AJ2693">
        <v>13</v>
      </c>
      <c r="AK2693">
        <v>53</v>
      </c>
      <c r="AM2693" t="s">
        <v>27</v>
      </c>
      <c r="AN2693" t="s">
        <v>685</v>
      </c>
      <c r="AO2693">
        <v>1151</v>
      </c>
      <c r="AP2693">
        <v>105</v>
      </c>
      <c r="AR2693">
        <v>994</v>
      </c>
      <c r="AS2693">
        <v>48</v>
      </c>
    </row>
    <row r="2694" spans="1:46" x14ac:dyDescent="0.35">
      <c r="A2694">
        <v>190</v>
      </c>
      <c r="B2694">
        <v>113505</v>
      </c>
      <c r="C2694">
        <v>1792</v>
      </c>
      <c r="D2694">
        <v>4</v>
      </c>
      <c r="E2694">
        <v>2</v>
      </c>
      <c r="F2694">
        <v>67</v>
      </c>
      <c r="H2694" t="s">
        <v>30</v>
      </c>
      <c r="I2694" t="s">
        <v>1337</v>
      </c>
      <c r="J2694">
        <v>1334</v>
      </c>
      <c r="K2694">
        <v>218</v>
      </c>
      <c r="M2694" s="38">
        <v>1401</v>
      </c>
      <c r="N2694">
        <v>73</v>
      </c>
      <c r="Q2694">
        <v>160</v>
      </c>
      <c r="R2694">
        <v>122232</v>
      </c>
      <c r="S2694">
        <v>1792</v>
      </c>
      <c r="T2694">
        <v>4</v>
      </c>
      <c r="U2694">
        <v>2</v>
      </c>
      <c r="V2694">
        <v>50</v>
      </c>
      <c r="X2694" t="s">
        <v>30</v>
      </c>
      <c r="Y2694" t="s">
        <v>1337</v>
      </c>
      <c r="Z2694">
        <v>877</v>
      </c>
      <c r="AA2694">
        <v>174</v>
      </c>
      <c r="AC2694">
        <v>700</v>
      </c>
      <c r="AD2694">
        <v>85</v>
      </c>
      <c r="AF2694">
        <v>172</v>
      </c>
      <c r="AG2694">
        <v>123731</v>
      </c>
      <c r="AH2694">
        <v>1792</v>
      </c>
      <c r="AI2694">
        <v>4</v>
      </c>
      <c r="AJ2694">
        <v>2</v>
      </c>
      <c r="AK2694">
        <v>59</v>
      </c>
      <c r="AM2694" t="s">
        <v>30</v>
      </c>
      <c r="AN2694" t="s">
        <v>1337</v>
      </c>
      <c r="AO2694">
        <v>1262</v>
      </c>
      <c r="AP2694">
        <v>208</v>
      </c>
      <c r="AR2694" s="38">
        <v>1051</v>
      </c>
      <c r="AS2694">
        <v>28</v>
      </c>
    </row>
    <row r="2695" spans="1:46" x14ac:dyDescent="0.35">
      <c r="A2695">
        <v>190</v>
      </c>
      <c r="B2695">
        <v>113505</v>
      </c>
      <c r="C2695">
        <v>1792</v>
      </c>
      <c r="D2695">
        <v>4</v>
      </c>
      <c r="E2695">
        <v>2</v>
      </c>
      <c r="F2695">
        <v>67</v>
      </c>
      <c r="H2695" t="s">
        <v>24</v>
      </c>
      <c r="I2695" t="s">
        <v>685</v>
      </c>
      <c r="J2695">
        <v>1334</v>
      </c>
      <c r="K2695">
        <v>105</v>
      </c>
      <c r="M2695">
        <v>192</v>
      </c>
      <c r="N2695">
        <v>1</v>
      </c>
      <c r="Q2695">
        <v>159</v>
      </c>
      <c r="R2695">
        <v>122216</v>
      </c>
      <c r="S2695">
        <v>1792</v>
      </c>
      <c r="T2695">
        <v>4</v>
      </c>
      <c r="U2695">
        <v>2</v>
      </c>
      <c r="V2695">
        <v>49</v>
      </c>
      <c r="X2695" t="s">
        <v>24</v>
      </c>
      <c r="Y2695" t="s">
        <v>685</v>
      </c>
      <c r="Z2695">
        <v>859</v>
      </c>
      <c r="AA2695">
        <v>98</v>
      </c>
      <c r="AC2695">
        <v>96</v>
      </c>
      <c r="AD2695" t="s">
        <v>1053</v>
      </c>
      <c r="AF2695">
        <v>172</v>
      </c>
      <c r="AG2695">
        <v>123731</v>
      </c>
      <c r="AH2695">
        <v>1792</v>
      </c>
      <c r="AI2695">
        <v>4</v>
      </c>
      <c r="AJ2695">
        <v>2</v>
      </c>
      <c r="AK2695">
        <v>59</v>
      </c>
      <c r="AM2695" t="s">
        <v>24</v>
      </c>
      <c r="AN2695" t="s">
        <v>685</v>
      </c>
      <c r="AO2695">
        <v>1261</v>
      </c>
      <c r="AP2695">
        <v>123</v>
      </c>
      <c r="AR2695">
        <v>144</v>
      </c>
      <c r="AS2695">
        <v>1</v>
      </c>
    </row>
    <row r="2696" spans="1:46" x14ac:dyDescent="0.35">
      <c r="A2696">
        <v>190</v>
      </c>
      <c r="B2696">
        <v>113505</v>
      </c>
      <c r="C2696">
        <v>1792</v>
      </c>
      <c r="D2696">
        <v>4</v>
      </c>
      <c r="E2696">
        <v>2</v>
      </c>
      <c r="F2696">
        <v>67</v>
      </c>
      <c r="H2696" t="s">
        <v>27</v>
      </c>
      <c r="I2696" t="s">
        <v>293</v>
      </c>
      <c r="J2696">
        <v>1335</v>
      </c>
      <c r="K2696">
        <v>218</v>
      </c>
      <c r="M2696" s="38">
        <v>3360</v>
      </c>
      <c r="N2696">
        <v>39</v>
      </c>
      <c r="AC2696"/>
      <c r="AR2696"/>
    </row>
    <row r="2697" spans="1:46" x14ac:dyDescent="0.35">
      <c r="A2697">
        <v>190</v>
      </c>
      <c r="B2697">
        <v>113505</v>
      </c>
      <c r="C2697">
        <v>1792</v>
      </c>
      <c r="D2697">
        <v>4</v>
      </c>
      <c r="E2697">
        <v>2</v>
      </c>
      <c r="F2697">
        <v>68</v>
      </c>
      <c r="H2697" t="s">
        <v>151</v>
      </c>
      <c r="I2697" t="s">
        <v>1338</v>
      </c>
      <c r="J2697">
        <v>1363</v>
      </c>
      <c r="K2697">
        <v>220</v>
      </c>
      <c r="M2697" s="38">
        <v>1800</v>
      </c>
      <c r="N2697">
        <v>0</v>
      </c>
      <c r="AC2697"/>
      <c r="AR2697"/>
    </row>
    <row r="2698" spans="1:46" x14ac:dyDescent="0.35">
      <c r="A2698">
        <v>190</v>
      </c>
      <c r="B2698">
        <v>113505</v>
      </c>
      <c r="C2698">
        <v>1792</v>
      </c>
      <c r="D2698">
        <v>4</v>
      </c>
      <c r="E2698">
        <v>2</v>
      </c>
      <c r="F2698">
        <v>68</v>
      </c>
      <c r="H2698" t="s">
        <v>185</v>
      </c>
      <c r="I2698" t="s">
        <v>530</v>
      </c>
      <c r="J2698">
        <v>1364</v>
      </c>
      <c r="K2698">
        <v>120</v>
      </c>
      <c r="M2698" s="38">
        <v>3000</v>
      </c>
      <c r="N2698">
        <v>0</v>
      </c>
      <c r="Q2698">
        <v>160</v>
      </c>
      <c r="R2698">
        <v>122232</v>
      </c>
      <c r="S2698">
        <v>1792</v>
      </c>
      <c r="T2698">
        <v>4</v>
      </c>
      <c r="U2698">
        <v>2</v>
      </c>
      <c r="V2698">
        <v>50</v>
      </c>
      <c r="X2698" t="s">
        <v>185</v>
      </c>
      <c r="Y2698" t="s">
        <v>530</v>
      </c>
      <c r="Z2698">
        <v>873</v>
      </c>
      <c r="AA2698">
        <v>164</v>
      </c>
      <c r="AC2698" s="38">
        <v>6006</v>
      </c>
      <c r="AD2698">
        <v>44</v>
      </c>
      <c r="AR2698"/>
    </row>
    <row r="2699" spans="1:46" x14ac:dyDescent="0.35">
      <c r="A2699">
        <v>190</v>
      </c>
      <c r="B2699">
        <v>113505</v>
      </c>
      <c r="C2699">
        <v>1792</v>
      </c>
      <c r="D2699">
        <v>4</v>
      </c>
      <c r="E2699">
        <v>2</v>
      </c>
      <c r="F2699">
        <v>68</v>
      </c>
      <c r="H2699" t="s">
        <v>30</v>
      </c>
      <c r="I2699" t="s">
        <v>413</v>
      </c>
      <c r="J2699">
        <v>1366</v>
      </c>
      <c r="K2699">
        <v>221</v>
      </c>
      <c r="M2699">
        <v>267</v>
      </c>
      <c r="N2699">
        <v>55</v>
      </c>
      <c r="Q2699">
        <v>159</v>
      </c>
      <c r="R2699">
        <v>122216</v>
      </c>
      <c r="S2699">
        <v>1792</v>
      </c>
      <c r="T2699">
        <v>4</v>
      </c>
      <c r="U2699">
        <v>2</v>
      </c>
      <c r="V2699">
        <v>49</v>
      </c>
      <c r="X2699" t="s">
        <v>30</v>
      </c>
      <c r="Y2699" t="s">
        <v>413</v>
      </c>
      <c r="Z2699">
        <v>866</v>
      </c>
      <c r="AA2699">
        <v>173</v>
      </c>
      <c r="AC2699">
        <v>133</v>
      </c>
      <c r="AD2699">
        <v>77</v>
      </c>
      <c r="AF2699">
        <v>172</v>
      </c>
      <c r="AG2699">
        <v>123736</v>
      </c>
      <c r="AH2699">
        <v>1792</v>
      </c>
      <c r="AI2699">
        <v>4</v>
      </c>
      <c r="AJ2699">
        <v>2</v>
      </c>
      <c r="AK2699">
        <v>59</v>
      </c>
      <c r="AM2699" t="s">
        <v>30</v>
      </c>
      <c r="AN2699" t="s">
        <v>1339</v>
      </c>
      <c r="AO2699">
        <v>1265</v>
      </c>
      <c r="AP2699">
        <v>209</v>
      </c>
      <c r="AR2699">
        <v>200</v>
      </c>
      <c r="AS2699">
        <v>66</v>
      </c>
    </row>
    <row r="2700" spans="1:46" x14ac:dyDescent="0.35">
      <c r="A2700">
        <v>190</v>
      </c>
      <c r="B2700">
        <v>113505</v>
      </c>
      <c r="C2700">
        <v>1792</v>
      </c>
      <c r="D2700">
        <v>4</v>
      </c>
      <c r="E2700">
        <v>2</v>
      </c>
      <c r="F2700">
        <v>68</v>
      </c>
      <c r="H2700" t="s">
        <v>26</v>
      </c>
      <c r="I2700" t="s">
        <v>311</v>
      </c>
      <c r="J2700">
        <v>1369</v>
      </c>
      <c r="K2700">
        <v>110</v>
      </c>
      <c r="M2700">
        <v>69</v>
      </c>
      <c r="N2700">
        <v>88</v>
      </c>
      <c r="Q2700">
        <v>160</v>
      </c>
      <c r="R2700">
        <v>122232</v>
      </c>
      <c r="S2700">
        <v>1792</v>
      </c>
      <c r="T2700">
        <v>4</v>
      </c>
      <c r="U2700">
        <v>2</v>
      </c>
      <c r="V2700">
        <v>50</v>
      </c>
      <c r="X2700" t="s">
        <v>26</v>
      </c>
      <c r="Y2700" t="s">
        <v>311</v>
      </c>
      <c r="Z2700">
        <v>874</v>
      </c>
      <c r="AA2700">
        <v>80</v>
      </c>
      <c r="AC2700">
        <v>34</v>
      </c>
      <c r="AD2700">
        <v>93</v>
      </c>
      <c r="AF2700">
        <v>172</v>
      </c>
      <c r="AG2700">
        <v>123736</v>
      </c>
      <c r="AH2700">
        <v>1792</v>
      </c>
      <c r="AI2700">
        <v>4</v>
      </c>
      <c r="AJ2700">
        <v>2</v>
      </c>
      <c r="AK2700">
        <v>59</v>
      </c>
      <c r="AM2700" t="s">
        <v>26</v>
      </c>
      <c r="AN2700" t="s">
        <v>311</v>
      </c>
      <c r="AO2700">
        <v>1263</v>
      </c>
      <c r="AP2700">
        <v>100</v>
      </c>
      <c r="AR2700">
        <v>52</v>
      </c>
      <c r="AS2700">
        <v>40</v>
      </c>
    </row>
    <row r="2701" spans="1:46" x14ac:dyDescent="0.35">
      <c r="A2701">
        <v>190</v>
      </c>
      <c r="B2701">
        <v>113505</v>
      </c>
      <c r="C2701">
        <v>1792</v>
      </c>
      <c r="D2701">
        <v>4</v>
      </c>
      <c r="E2701">
        <v>2</v>
      </c>
      <c r="F2701">
        <v>68</v>
      </c>
      <c r="H2701" t="s">
        <v>465</v>
      </c>
      <c r="I2701" t="s">
        <v>466</v>
      </c>
      <c r="J2701">
        <v>1369</v>
      </c>
      <c r="K2701">
        <v>221</v>
      </c>
      <c r="M2701" s="38">
        <v>7421</v>
      </c>
      <c r="N2701">
        <v>83</v>
      </c>
      <c r="Q2701">
        <v>159</v>
      </c>
      <c r="R2701">
        <v>122216</v>
      </c>
      <c r="S2701">
        <v>1792</v>
      </c>
      <c r="T2701">
        <v>4</v>
      </c>
      <c r="U2701">
        <v>2</v>
      </c>
      <c r="V2701">
        <v>49</v>
      </c>
      <c r="X2701" t="s">
        <v>465</v>
      </c>
      <c r="Y2701" t="s">
        <v>466</v>
      </c>
      <c r="Z2701">
        <v>863</v>
      </c>
      <c r="AA2701">
        <v>173</v>
      </c>
      <c r="AC2701" s="38">
        <v>3710</v>
      </c>
      <c r="AD2701">
        <v>91</v>
      </c>
      <c r="AF2701">
        <v>172</v>
      </c>
      <c r="AG2701">
        <v>123731</v>
      </c>
      <c r="AH2701">
        <v>1792</v>
      </c>
      <c r="AI2701">
        <v>4</v>
      </c>
      <c r="AJ2701">
        <v>2</v>
      </c>
      <c r="AK2701">
        <v>59</v>
      </c>
      <c r="AM2701" t="s">
        <v>465</v>
      </c>
      <c r="AN2701" t="s">
        <v>466</v>
      </c>
      <c r="AO2701">
        <v>1255</v>
      </c>
      <c r="AP2701">
        <v>208</v>
      </c>
      <c r="AR2701" s="38">
        <v>5566</v>
      </c>
      <c r="AS2701">
        <v>36</v>
      </c>
    </row>
    <row r="2702" spans="1:46" x14ac:dyDescent="0.35">
      <c r="A2702">
        <v>190</v>
      </c>
      <c r="B2702">
        <v>113511</v>
      </c>
      <c r="C2702">
        <v>1792</v>
      </c>
      <c r="D2702">
        <v>4</v>
      </c>
      <c r="E2702">
        <v>2</v>
      </c>
      <c r="F2702">
        <v>69</v>
      </c>
      <c r="H2702" t="s">
        <v>87</v>
      </c>
      <c r="I2702" t="s">
        <v>88</v>
      </c>
      <c r="J2702">
        <v>1383</v>
      </c>
      <c r="K2702">
        <v>35</v>
      </c>
      <c r="M2702" s="38">
        <v>2038</v>
      </c>
      <c r="N2702">
        <v>22</v>
      </c>
      <c r="Q2702">
        <v>159</v>
      </c>
      <c r="R2702">
        <v>122216</v>
      </c>
      <c r="S2702">
        <v>1792</v>
      </c>
      <c r="T2702">
        <v>4</v>
      </c>
      <c r="U2702">
        <v>2</v>
      </c>
      <c r="V2702">
        <v>49</v>
      </c>
      <c r="X2702" t="s">
        <v>87</v>
      </c>
      <c r="Y2702" t="s">
        <v>88</v>
      </c>
      <c r="Z2702">
        <v>861</v>
      </c>
      <c r="AA2702">
        <v>32</v>
      </c>
      <c r="AC2702">
        <v>19</v>
      </c>
      <c r="AD2702">
        <v>55</v>
      </c>
      <c r="AF2702">
        <v>172</v>
      </c>
      <c r="AG2702">
        <v>123731</v>
      </c>
      <c r="AH2702">
        <v>1792</v>
      </c>
      <c r="AI2702">
        <v>4</v>
      </c>
      <c r="AJ2702">
        <v>2</v>
      </c>
      <c r="AK2702">
        <v>59</v>
      </c>
      <c r="AM2702" t="s">
        <v>87</v>
      </c>
      <c r="AN2702" t="s">
        <v>88</v>
      </c>
      <c r="AO2702">
        <v>1259</v>
      </c>
      <c r="AP2702">
        <v>33</v>
      </c>
      <c r="AR2702" s="38">
        <v>1528</v>
      </c>
      <c r="AS2702">
        <v>67</v>
      </c>
    </row>
    <row r="2703" spans="1:46" x14ac:dyDescent="0.35">
      <c r="A2703">
        <v>190</v>
      </c>
      <c r="B2703">
        <v>113511</v>
      </c>
      <c r="C2703">
        <v>1792</v>
      </c>
      <c r="D2703">
        <v>4</v>
      </c>
      <c r="E2703">
        <v>2</v>
      </c>
      <c r="F2703">
        <v>69</v>
      </c>
      <c r="H2703" t="s">
        <v>1340</v>
      </c>
      <c r="I2703" t="s">
        <v>872</v>
      </c>
      <c r="J2703">
        <v>1378</v>
      </c>
      <c r="K2703">
        <v>222</v>
      </c>
      <c r="M2703" s="38">
        <v>15729</v>
      </c>
      <c r="N2703">
        <v>41</v>
      </c>
      <c r="Q2703">
        <v>159</v>
      </c>
      <c r="R2703">
        <v>122216</v>
      </c>
      <c r="S2703">
        <v>1792</v>
      </c>
      <c r="T2703">
        <v>4</v>
      </c>
      <c r="U2703">
        <v>2</v>
      </c>
      <c r="V2703">
        <v>49</v>
      </c>
      <c r="X2703" t="s">
        <v>1340</v>
      </c>
      <c r="Y2703" t="s">
        <v>872</v>
      </c>
      <c r="Z2703">
        <v>862</v>
      </c>
      <c r="AA2703">
        <v>173</v>
      </c>
      <c r="AC2703" s="38">
        <v>7864</v>
      </c>
      <c r="AD2703">
        <v>70</v>
      </c>
      <c r="AF2703">
        <v>172</v>
      </c>
      <c r="AG2703">
        <v>123731</v>
      </c>
      <c r="AH2703">
        <v>1792</v>
      </c>
      <c r="AI2703">
        <v>4</v>
      </c>
      <c r="AJ2703">
        <v>2</v>
      </c>
      <c r="AK2703">
        <v>59</v>
      </c>
      <c r="AM2703" t="s">
        <v>1341</v>
      </c>
      <c r="AN2703" t="s">
        <v>872</v>
      </c>
      <c r="AO2703">
        <v>1256</v>
      </c>
      <c r="AP2703">
        <v>208</v>
      </c>
      <c r="AR2703" s="38">
        <v>11797</v>
      </c>
      <c r="AS2703">
        <v>5</v>
      </c>
    </row>
    <row r="2704" spans="1:46" x14ac:dyDescent="0.35">
      <c r="M2704"/>
      <c r="Q2704">
        <v>159</v>
      </c>
      <c r="R2704">
        <v>122216</v>
      </c>
      <c r="S2704">
        <v>1792</v>
      </c>
      <c r="T2704">
        <v>4</v>
      </c>
      <c r="U2704">
        <v>2</v>
      </c>
      <c r="V2704">
        <v>49</v>
      </c>
      <c r="X2704" t="s">
        <v>550</v>
      </c>
      <c r="Y2704" t="s">
        <v>1182</v>
      </c>
      <c r="Z2704">
        <v>865</v>
      </c>
      <c r="AA2704">
        <v>173</v>
      </c>
      <c r="AC2704">
        <v>478</v>
      </c>
      <c r="AD2704">
        <v>21</v>
      </c>
      <c r="AR2704"/>
    </row>
    <row r="2705" spans="1:45" x14ac:dyDescent="0.35">
      <c r="M2705"/>
      <c r="Q2705">
        <v>160</v>
      </c>
      <c r="R2705">
        <v>122232</v>
      </c>
      <c r="S2705">
        <v>1792</v>
      </c>
      <c r="T2705">
        <v>4</v>
      </c>
      <c r="U2705">
        <v>2</v>
      </c>
      <c r="V2705">
        <v>50</v>
      </c>
      <c r="X2705" t="s">
        <v>529</v>
      </c>
      <c r="Y2705" t="s">
        <v>84</v>
      </c>
      <c r="Z2705">
        <v>872</v>
      </c>
      <c r="AA2705">
        <v>63</v>
      </c>
      <c r="AC2705">
        <v>480</v>
      </c>
      <c r="AD2705">
        <v>7</v>
      </c>
      <c r="AR2705"/>
    </row>
    <row r="2706" spans="1:45" x14ac:dyDescent="0.35">
      <c r="M2706"/>
      <c r="AC2706"/>
      <c r="AF2706">
        <v>172</v>
      </c>
      <c r="AG2706">
        <v>123731</v>
      </c>
      <c r="AH2706">
        <v>1792</v>
      </c>
      <c r="AI2706">
        <v>4</v>
      </c>
      <c r="AJ2706">
        <v>2</v>
      </c>
      <c r="AK2706">
        <v>59</v>
      </c>
      <c r="AM2706" t="s">
        <v>179</v>
      </c>
      <c r="AN2706" t="s">
        <v>180</v>
      </c>
      <c r="AO2706">
        <v>1258</v>
      </c>
      <c r="AP2706">
        <v>57</v>
      </c>
      <c r="AR2706" s="38">
        <v>8356</v>
      </c>
      <c r="AS2706">
        <v>40</v>
      </c>
    </row>
    <row r="2707" spans="1:45" x14ac:dyDescent="0.35">
      <c r="M2707"/>
      <c r="AC2707"/>
      <c r="AF2707">
        <v>172</v>
      </c>
      <c r="AG2707">
        <v>123731</v>
      </c>
      <c r="AH2707">
        <v>1792</v>
      </c>
      <c r="AI2707">
        <v>4</v>
      </c>
      <c r="AJ2707">
        <v>2</v>
      </c>
      <c r="AK2707">
        <v>59</v>
      </c>
      <c r="AM2707" t="s">
        <v>550</v>
      </c>
      <c r="AN2707" t="s">
        <v>1182</v>
      </c>
      <c r="AO2707">
        <v>1260</v>
      </c>
      <c r="AP2707">
        <v>181</v>
      </c>
      <c r="AR2707">
        <v>147</v>
      </c>
      <c r="AS2707">
        <v>31</v>
      </c>
    </row>
    <row r="2708" spans="1:45" x14ac:dyDescent="0.35">
      <c r="A2708">
        <v>190</v>
      </c>
      <c r="B2708">
        <v>113511</v>
      </c>
      <c r="C2708">
        <v>1792</v>
      </c>
      <c r="D2708">
        <v>4</v>
      </c>
      <c r="E2708">
        <v>2</v>
      </c>
      <c r="F2708">
        <v>68</v>
      </c>
      <c r="G2708" t="s">
        <v>23</v>
      </c>
      <c r="H2708" t="s">
        <v>27</v>
      </c>
      <c r="I2708" t="s">
        <v>381</v>
      </c>
      <c r="J2708">
        <v>1377</v>
      </c>
      <c r="K2708">
        <v>138</v>
      </c>
      <c r="M2708">
        <v>181</v>
      </c>
      <c r="N2708">
        <v>14</v>
      </c>
      <c r="Q2708">
        <v>160</v>
      </c>
      <c r="R2708">
        <v>122232</v>
      </c>
      <c r="S2708">
        <v>1792</v>
      </c>
      <c r="T2708">
        <v>4</v>
      </c>
      <c r="U2708">
        <v>2</v>
      </c>
      <c r="V2708">
        <v>50</v>
      </c>
      <c r="W2708" t="s">
        <v>1326</v>
      </c>
      <c r="X2708" t="s">
        <v>27</v>
      </c>
      <c r="Y2708" t="s">
        <v>381</v>
      </c>
      <c r="Z2708">
        <v>876</v>
      </c>
      <c r="AA2708">
        <v>100</v>
      </c>
      <c r="AC2708">
        <v>90</v>
      </c>
      <c r="AD2708">
        <v>58</v>
      </c>
      <c r="AF2708">
        <v>172</v>
      </c>
      <c r="AG2708">
        <v>123731</v>
      </c>
      <c r="AH2708">
        <v>1792</v>
      </c>
      <c r="AI2708">
        <v>4</v>
      </c>
      <c r="AJ2708">
        <v>2</v>
      </c>
      <c r="AK2708">
        <v>59</v>
      </c>
      <c r="AL2708" t="s">
        <v>23</v>
      </c>
      <c r="AM2708" t="s">
        <v>27</v>
      </c>
      <c r="AN2708" t="s">
        <v>381</v>
      </c>
      <c r="AO2708">
        <v>1257</v>
      </c>
      <c r="AP2708">
        <v>121</v>
      </c>
      <c r="AR2708">
        <v>135</v>
      </c>
      <c r="AS2708">
        <v>86</v>
      </c>
    </row>
    <row r="2709" spans="1:45" x14ac:dyDescent="0.35">
      <c r="M2709"/>
      <c r="Q2709">
        <v>160</v>
      </c>
      <c r="R2709">
        <v>122232</v>
      </c>
      <c r="S2709">
        <v>1792</v>
      </c>
      <c r="T2709">
        <v>4</v>
      </c>
      <c r="U2709">
        <v>2</v>
      </c>
      <c r="V2709">
        <v>50</v>
      </c>
      <c r="X2709" t="s">
        <v>330</v>
      </c>
      <c r="Y2709" t="s">
        <v>226</v>
      </c>
      <c r="Z2709">
        <v>878</v>
      </c>
      <c r="AA2709">
        <v>174</v>
      </c>
      <c r="AC2709" s="38">
        <v>2623</v>
      </c>
      <c r="AD2709">
        <v>58</v>
      </c>
      <c r="AR2709"/>
    </row>
    <row r="2710" spans="1:45" x14ac:dyDescent="0.35">
      <c r="M2710"/>
      <c r="Q2710">
        <v>160</v>
      </c>
      <c r="R2710">
        <v>122232</v>
      </c>
      <c r="S2710">
        <v>1792</v>
      </c>
      <c r="T2710">
        <v>4</v>
      </c>
      <c r="U2710">
        <v>2</v>
      </c>
      <c r="V2710">
        <v>50</v>
      </c>
      <c r="X2710" t="s">
        <v>24</v>
      </c>
      <c r="Y2710" t="s">
        <v>620</v>
      </c>
      <c r="Z2710">
        <v>880</v>
      </c>
      <c r="AA2710">
        <v>175</v>
      </c>
      <c r="AC2710">
        <v>75</v>
      </c>
      <c r="AD2710">
        <v>2</v>
      </c>
      <c r="AR2710"/>
    </row>
    <row r="2711" spans="1:45" x14ac:dyDescent="0.35">
      <c r="A2711">
        <v>190</v>
      </c>
      <c r="B2711">
        <v>113505</v>
      </c>
      <c r="C2711">
        <v>1792</v>
      </c>
      <c r="D2711">
        <v>4</v>
      </c>
      <c r="E2711">
        <v>2</v>
      </c>
      <c r="F2711">
        <v>68</v>
      </c>
      <c r="H2711" t="s">
        <v>133</v>
      </c>
      <c r="I2711" t="s">
        <v>1342</v>
      </c>
      <c r="J2711">
        <v>1373</v>
      </c>
      <c r="K2711">
        <v>222</v>
      </c>
      <c r="M2711" s="38">
        <v>2156</v>
      </c>
      <c r="N2711">
        <v>66</v>
      </c>
      <c r="AC2711"/>
      <c r="AR2711"/>
    </row>
    <row r="2712" spans="1:45" x14ac:dyDescent="0.35">
      <c r="A2712">
        <v>190</v>
      </c>
      <c r="B2712">
        <v>113511</v>
      </c>
      <c r="C2712">
        <v>1792</v>
      </c>
      <c r="D2712">
        <v>4</v>
      </c>
      <c r="E2712">
        <v>2</v>
      </c>
      <c r="F2712">
        <v>68</v>
      </c>
      <c r="H2712" t="s">
        <v>185</v>
      </c>
      <c r="I2712" t="s">
        <v>157</v>
      </c>
      <c r="J2712">
        <v>1374</v>
      </c>
      <c r="K2712">
        <v>82</v>
      </c>
      <c r="M2712">
        <v>190</v>
      </c>
      <c r="N2712">
        <v>48</v>
      </c>
      <c r="Q2712">
        <v>159</v>
      </c>
      <c r="R2712">
        <v>122212</v>
      </c>
      <c r="S2712">
        <v>1792</v>
      </c>
      <c r="T2712">
        <v>3</v>
      </c>
      <c r="U2712">
        <v>12</v>
      </c>
      <c r="V2712">
        <v>38</v>
      </c>
      <c r="X2712" t="s">
        <v>195</v>
      </c>
      <c r="Y2712" t="s">
        <v>157</v>
      </c>
      <c r="Z2712">
        <v>779</v>
      </c>
      <c r="AA2712">
        <v>59</v>
      </c>
      <c r="AC2712">
        <v>95</v>
      </c>
      <c r="AD2712">
        <v>24</v>
      </c>
      <c r="AF2712">
        <v>170</v>
      </c>
      <c r="AG2712">
        <v>123651</v>
      </c>
      <c r="AH2712">
        <v>1792</v>
      </c>
      <c r="AI2712">
        <v>3</v>
      </c>
      <c r="AJ2712">
        <v>7</v>
      </c>
      <c r="AK2712">
        <v>49</v>
      </c>
      <c r="AM2712" t="s">
        <v>195</v>
      </c>
      <c r="AN2712" t="s">
        <v>157</v>
      </c>
      <c r="AO2712">
        <v>1066</v>
      </c>
      <c r="AP2712">
        <v>69</v>
      </c>
      <c r="AR2712">
        <v>142</v>
      </c>
      <c r="AS2712">
        <v>85</v>
      </c>
    </row>
    <row r="2713" spans="1:45" x14ac:dyDescent="0.35">
      <c r="A2713">
        <v>190</v>
      </c>
      <c r="B2713">
        <v>113511</v>
      </c>
      <c r="C2713">
        <v>1792</v>
      </c>
      <c r="D2713">
        <v>4</v>
      </c>
      <c r="E2713">
        <v>2</v>
      </c>
      <c r="F2713">
        <v>68</v>
      </c>
      <c r="H2713" t="s">
        <v>27</v>
      </c>
      <c r="I2713" t="s">
        <v>173</v>
      </c>
      <c r="J2713">
        <v>1375</v>
      </c>
      <c r="K2713">
        <v>119</v>
      </c>
      <c r="M2713">
        <v>212</v>
      </c>
      <c r="N2713">
        <v>59</v>
      </c>
      <c r="AC2713"/>
      <c r="AR2713"/>
    </row>
    <row r="2714" spans="1:45" x14ac:dyDescent="0.35">
      <c r="A2714">
        <v>190</v>
      </c>
      <c r="B2714">
        <v>113511</v>
      </c>
      <c r="C2714">
        <v>1792</v>
      </c>
      <c r="D2714">
        <v>4</v>
      </c>
      <c r="E2714">
        <v>2</v>
      </c>
      <c r="F2714">
        <v>68</v>
      </c>
      <c r="H2714" t="s">
        <v>824</v>
      </c>
      <c r="I2714" t="s">
        <v>425</v>
      </c>
      <c r="J2714">
        <v>1376</v>
      </c>
      <c r="K2714">
        <v>205</v>
      </c>
      <c r="M2714" s="38">
        <v>5966</v>
      </c>
      <c r="N2714">
        <v>33</v>
      </c>
      <c r="Q2714">
        <v>10</v>
      </c>
      <c r="R2714">
        <v>115755</v>
      </c>
      <c r="S2714">
        <v>1792</v>
      </c>
      <c r="T2714">
        <v>2</v>
      </c>
      <c r="U2714">
        <v>21</v>
      </c>
      <c r="V2714">
        <v>29</v>
      </c>
      <c r="X2714" t="s">
        <v>824</v>
      </c>
      <c r="Y2714" t="s">
        <v>425</v>
      </c>
      <c r="Z2714">
        <v>595</v>
      </c>
      <c r="AA2714">
        <v>103</v>
      </c>
      <c r="AC2714" s="38">
        <v>4000</v>
      </c>
      <c r="AD2714">
        <v>0</v>
      </c>
      <c r="AF2714">
        <v>11</v>
      </c>
      <c r="AG2714">
        <v>123541</v>
      </c>
      <c r="AH2714">
        <v>1792</v>
      </c>
      <c r="AI2714">
        <v>2</v>
      </c>
      <c r="AJ2714">
        <v>21</v>
      </c>
      <c r="AK2714">
        <v>37</v>
      </c>
      <c r="AM2714" t="s">
        <v>824</v>
      </c>
      <c r="AN2714" t="s">
        <v>425</v>
      </c>
      <c r="AO2714">
        <v>870</v>
      </c>
      <c r="AP2714">
        <v>162</v>
      </c>
      <c r="AR2714" s="38">
        <v>6000</v>
      </c>
      <c r="AS2714">
        <v>0</v>
      </c>
    </row>
    <row r="2715" spans="1:45" x14ac:dyDescent="0.35">
      <c r="A2715">
        <v>190</v>
      </c>
      <c r="B2715">
        <v>113511</v>
      </c>
      <c r="C2715">
        <v>1792</v>
      </c>
      <c r="D2715">
        <v>4</v>
      </c>
      <c r="E2715">
        <v>2</v>
      </c>
      <c r="F2715">
        <v>69</v>
      </c>
      <c r="H2715" t="s">
        <v>1343</v>
      </c>
      <c r="I2715" t="s">
        <v>1344</v>
      </c>
      <c r="J2715">
        <v>1389</v>
      </c>
      <c r="K2715">
        <v>223</v>
      </c>
      <c r="M2715">
        <v>29</v>
      </c>
      <c r="N2715">
        <v>64</v>
      </c>
      <c r="Q2715">
        <v>160</v>
      </c>
      <c r="R2715">
        <v>122232</v>
      </c>
      <c r="S2715">
        <v>1792</v>
      </c>
      <c r="T2715">
        <v>4</v>
      </c>
      <c r="U2715">
        <v>2</v>
      </c>
      <c r="V2715">
        <v>50</v>
      </c>
      <c r="X2715" t="s">
        <v>424</v>
      </c>
      <c r="Y2715" t="s">
        <v>1345</v>
      </c>
      <c r="Z2715">
        <v>882</v>
      </c>
      <c r="AA2715">
        <v>175</v>
      </c>
      <c r="AC2715">
        <v>14</v>
      </c>
      <c r="AD2715">
        <v>82</v>
      </c>
      <c r="AF2715">
        <v>172</v>
      </c>
      <c r="AG2715">
        <v>123736</v>
      </c>
      <c r="AH2715">
        <v>1792</v>
      </c>
      <c r="AI2715">
        <v>4</v>
      </c>
      <c r="AJ2715">
        <v>2</v>
      </c>
      <c r="AK2715">
        <v>60</v>
      </c>
      <c r="AM2715" t="s">
        <v>424</v>
      </c>
      <c r="AN2715" t="s">
        <v>1345</v>
      </c>
      <c r="AO2715">
        <v>1266</v>
      </c>
      <c r="AP2715">
        <v>209</v>
      </c>
      <c r="AR2715">
        <v>22</v>
      </c>
      <c r="AS2715">
        <v>22</v>
      </c>
    </row>
    <row r="2716" spans="1:45" x14ac:dyDescent="0.35">
      <c r="A2716">
        <v>191</v>
      </c>
      <c r="B2716">
        <v>113522</v>
      </c>
      <c r="C2716">
        <v>1792</v>
      </c>
      <c r="D2716">
        <v>4</v>
      </c>
      <c r="E2716">
        <v>2</v>
      </c>
      <c r="F2716">
        <v>69</v>
      </c>
      <c r="H2716" t="s">
        <v>1346</v>
      </c>
      <c r="I2716" t="s">
        <v>1347</v>
      </c>
      <c r="J2716">
        <v>1390</v>
      </c>
      <c r="K2716">
        <v>223</v>
      </c>
      <c r="M2716">
        <v>145</v>
      </c>
      <c r="N2716">
        <v>39</v>
      </c>
      <c r="Q2716">
        <v>160</v>
      </c>
      <c r="R2716">
        <v>122232</v>
      </c>
      <c r="S2716">
        <v>1792</v>
      </c>
      <c r="T2716">
        <v>4</v>
      </c>
      <c r="U2716">
        <v>2</v>
      </c>
      <c r="V2716">
        <v>50</v>
      </c>
      <c r="X2716" t="s">
        <v>30</v>
      </c>
      <c r="Y2716" t="s">
        <v>1347</v>
      </c>
      <c r="Z2716">
        <v>883</v>
      </c>
      <c r="AA2716">
        <v>175</v>
      </c>
      <c r="AC2716">
        <v>72</v>
      </c>
      <c r="AD2716">
        <v>69</v>
      </c>
      <c r="AF2716">
        <v>172</v>
      </c>
      <c r="AG2716">
        <v>123736</v>
      </c>
      <c r="AH2716">
        <v>1792</v>
      </c>
      <c r="AI2716">
        <v>4</v>
      </c>
      <c r="AJ2716">
        <v>2</v>
      </c>
      <c r="AK2716">
        <v>60</v>
      </c>
      <c r="AM2716" t="s">
        <v>30</v>
      </c>
      <c r="AN2716" t="s">
        <v>1347</v>
      </c>
      <c r="AO2716">
        <v>1267</v>
      </c>
      <c r="AP2716">
        <v>209</v>
      </c>
      <c r="AR2716">
        <v>109</v>
      </c>
      <c r="AS2716">
        <v>3</v>
      </c>
    </row>
    <row r="2717" spans="1:45" x14ac:dyDescent="0.35">
      <c r="A2717">
        <v>191</v>
      </c>
      <c r="B2717">
        <v>113522</v>
      </c>
      <c r="C2717">
        <v>1792</v>
      </c>
      <c r="D2717">
        <v>4</v>
      </c>
      <c r="E2717">
        <v>2</v>
      </c>
      <c r="F2717">
        <v>69</v>
      </c>
      <c r="H2717" t="s">
        <v>27</v>
      </c>
      <c r="I2717" t="s">
        <v>1348</v>
      </c>
      <c r="J2717">
        <v>1392</v>
      </c>
      <c r="K2717">
        <v>223</v>
      </c>
      <c r="M2717">
        <v>599</v>
      </c>
      <c r="N2717">
        <v>93</v>
      </c>
      <c r="Q2717">
        <v>160</v>
      </c>
      <c r="R2717">
        <v>122232</v>
      </c>
      <c r="S2717">
        <v>1792</v>
      </c>
      <c r="T2717">
        <v>4</v>
      </c>
      <c r="U2717">
        <v>2</v>
      </c>
      <c r="V2717">
        <v>50</v>
      </c>
      <c r="X2717" t="s">
        <v>27</v>
      </c>
      <c r="Y2717" t="s">
        <v>333</v>
      </c>
      <c r="Z2717">
        <v>884</v>
      </c>
      <c r="AA2717">
        <v>175</v>
      </c>
      <c r="AC2717">
        <v>301</v>
      </c>
      <c r="AD2717">
        <v>46</v>
      </c>
      <c r="AF2717">
        <v>172</v>
      </c>
      <c r="AG2717">
        <v>123736</v>
      </c>
      <c r="AH2717">
        <v>1792</v>
      </c>
      <c r="AI2717">
        <v>4</v>
      </c>
      <c r="AJ2717">
        <v>2</v>
      </c>
      <c r="AK2717">
        <v>60</v>
      </c>
      <c r="AM2717" t="s">
        <v>27</v>
      </c>
      <c r="AN2717" t="s">
        <v>333</v>
      </c>
      <c r="AO2717">
        <v>1268</v>
      </c>
      <c r="AP2717">
        <v>209</v>
      </c>
      <c r="AR2717">
        <v>450</v>
      </c>
      <c r="AS2717">
        <v>68</v>
      </c>
    </row>
    <row r="2718" spans="1:45" x14ac:dyDescent="0.35">
      <c r="A2718">
        <v>191</v>
      </c>
      <c r="B2718">
        <v>113522</v>
      </c>
      <c r="C2718">
        <v>1792</v>
      </c>
      <c r="D2718">
        <v>4</v>
      </c>
      <c r="E2718">
        <v>2</v>
      </c>
      <c r="F2718">
        <v>69</v>
      </c>
      <c r="H2718" t="s">
        <v>1349</v>
      </c>
      <c r="I2718" t="s">
        <v>101</v>
      </c>
      <c r="J2718">
        <v>1393</v>
      </c>
      <c r="K2718">
        <v>223</v>
      </c>
      <c r="M2718">
        <v>47</v>
      </c>
      <c r="N2718">
        <v>90</v>
      </c>
      <c r="Q2718">
        <v>160</v>
      </c>
      <c r="R2718">
        <v>122232</v>
      </c>
      <c r="S2718">
        <v>1792</v>
      </c>
      <c r="T2718">
        <v>4</v>
      </c>
      <c r="U2718">
        <v>2</v>
      </c>
      <c r="V2718">
        <v>50</v>
      </c>
      <c r="X2718" t="s">
        <v>637</v>
      </c>
      <c r="Y2718" t="s">
        <v>101</v>
      </c>
      <c r="Z2718">
        <v>885</v>
      </c>
      <c r="AA2718">
        <v>176</v>
      </c>
      <c r="AC2718">
        <v>23</v>
      </c>
      <c r="AD2718">
        <v>94</v>
      </c>
      <c r="AF2718">
        <v>172</v>
      </c>
      <c r="AG2718">
        <v>123736</v>
      </c>
      <c r="AH2718">
        <v>1792</v>
      </c>
      <c r="AI2718">
        <v>4</v>
      </c>
      <c r="AJ2718">
        <v>2</v>
      </c>
      <c r="AK2718">
        <v>60</v>
      </c>
      <c r="AM2718" t="s">
        <v>637</v>
      </c>
      <c r="AN2718" t="s">
        <v>101</v>
      </c>
      <c r="AO2718">
        <v>1269</v>
      </c>
      <c r="AP2718">
        <v>210</v>
      </c>
      <c r="AR2718">
        <v>35</v>
      </c>
      <c r="AS2718">
        <v>91</v>
      </c>
    </row>
    <row r="2719" spans="1:45" x14ac:dyDescent="0.35">
      <c r="A2719">
        <v>191</v>
      </c>
      <c r="B2719">
        <v>113522</v>
      </c>
      <c r="C2719">
        <v>1792</v>
      </c>
      <c r="D2719">
        <v>4</v>
      </c>
      <c r="E2719">
        <v>2</v>
      </c>
      <c r="F2719">
        <v>69</v>
      </c>
      <c r="H2719" t="s">
        <v>33</v>
      </c>
      <c r="I2719" t="s">
        <v>130</v>
      </c>
      <c r="J2719">
        <v>1394</v>
      </c>
      <c r="K2719">
        <v>224</v>
      </c>
      <c r="M2719">
        <v>890</v>
      </c>
      <c r="N2719">
        <v>70</v>
      </c>
      <c r="Q2719">
        <v>160</v>
      </c>
      <c r="R2719">
        <v>122232</v>
      </c>
      <c r="S2719">
        <v>1792</v>
      </c>
      <c r="T2719">
        <v>4</v>
      </c>
      <c r="U2719">
        <v>2</v>
      </c>
      <c r="V2719">
        <v>50</v>
      </c>
      <c r="X2719" t="s">
        <v>33</v>
      </c>
      <c r="Y2719" t="s">
        <v>130</v>
      </c>
      <c r="Z2719">
        <v>886</v>
      </c>
      <c r="AA2719">
        <v>176</v>
      </c>
      <c r="AC2719">
        <v>445</v>
      </c>
      <c r="AD2719">
        <v>38</v>
      </c>
      <c r="AF2719">
        <v>172</v>
      </c>
      <c r="AG2719">
        <v>123736</v>
      </c>
      <c r="AH2719">
        <v>1792</v>
      </c>
      <c r="AI2719">
        <v>4</v>
      </c>
      <c r="AJ2719">
        <v>2</v>
      </c>
      <c r="AK2719">
        <v>60</v>
      </c>
      <c r="AM2719" t="s">
        <v>33</v>
      </c>
      <c r="AN2719" t="s">
        <v>1350</v>
      </c>
      <c r="AO2719">
        <v>1270</v>
      </c>
      <c r="AP2719">
        <v>210</v>
      </c>
      <c r="AR2719">
        <v>668</v>
      </c>
      <c r="AS2719">
        <v>6</v>
      </c>
    </row>
    <row r="2720" spans="1:45" x14ac:dyDescent="0.35">
      <c r="A2720">
        <v>191</v>
      </c>
      <c r="B2720">
        <v>113522</v>
      </c>
      <c r="C2720">
        <v>1792</v>
      </c>
      <c r="D2720">
        <v>4</v>
      </c>
      <c r="E2720">
        <v>2</v>
      </c>
      <c r="F2720">
        <v>69</v>
      </c>
      <c r="G2720" t="s">
        <v>1351</v>
      </c>
      <c r="H2720" t="s">
        <v>1352</v>
      </c>
      <c r="I2720" t="s">
        <v>1353</v>
      </c>
      <c r="J2720">
        <v>1395</v>
      </c>
      <c r="K2720">
        <v>224</v>
      </c>
      <c r="M2720">
        <v>297</v>
      </c>
      <c r="N2720">
        <v>42</v>
      </c>
      <c r="Q2720">
        <v>160</v>
      </c>
      <c r="R2720">
        <v>122232</v>
      </c>
      <c r="S2720">
        <v>1792</v>
      </c>
      <c r="T2720">
        <v>4</v>
      </c>
      <c r="U2720">
        <v>2</v>
      </c>
      <c r="V2720">
        <v>50</v>
      </c>
      <c r="W2720" t="s">
        <v>23</v>
      </c>
      <c r="X2720" t="s">
        <v>37</v>
      </c>
      <c r="Y2720" t="s">
        <v>1353</v>
      </c>
      <c r="Z2720">
        <v>887</v>
      </c>
      <c r="AA2720">
        <v>176</v>
      </c>
      <c r="AC2720">
        <v>148</v>
      </c>
      <c r="AD2720">
        <v>70</v>
      </c>
      <c r="AF2720">
        <v>172</v>
      </c>
      <c r="AG2720">
        <v>123736</v>
      </c>
      <c r="AH2720">
        <v>1792</v>
      </c>
      <c r="AI2720">
        <v>4</v>
      </c>
      <c r="AJ2720">
        <v>2</v>
      </c>
      <c r="AK2720">
        <v>60</v>
      </c>
      <c r="AM2720" t="s">
        <v>37</v>
      </c>
      <c r="AN2720" t="s">
        <v>1354</v>
      </c>
      <c r="AO2720">
        <v>1271</v>
      </c>
      <c r="AP2720">
        <v>210</v>
      </c>
      <c r="AR2720">
        <v>223</v>
      </c>
      <c r="AS2720">
        <v>5</v>
      </c>
    </row>
    <row r="2721" spans="1:45" x14ac:dyDescent="0.35">
      <c r="A2721">
        <v>191</v>
      </c>
      <c r="B2721">
        <v>113522</v>
      </c>
      <c r="C2721">
        <v>1792</v>
      </c>
      <c r="D2721">
        <v>4</v>
      </c>
      <c r="E2721">
        <v>2</v>
      </c>
      <c r="F2721">
        <v>69</v>
      </c>
      <c r="H2721" t="s">
        <v>206</v>
      </c>
      <c r="I2721" t="s">
        <v>659</v>
      </c>
      <c r="J2721">
        <v>1396</v>
      </c>
      <c r="K2721">
        <v>224</v>
      </c>
      <c r="M2721">
        <v>126</v>
      </c>
      <c r="N2721">
        <v>52</v>
      </c>
      <c r="O2721" s="39"/>
      <c r="Q2721">
        <v>160</v>
      </c>
      <c r="R2721">
        <v>122232</v>
      </c>
      <c r="S2721">
        <v>1792</v>
      </c>
      <c r="T2721">
        <v>4</v>
      </c>
      <c r="U2721">
        <v>2</v>
      </c>
      <c r="V2721">
        <v>50</v>
      </c>
      <c r="X2721" t="s">
        <v>262</v>
      </c>
      <c r="Y2721" t="s">
        <v>659</v>
      </c>
      <c r="Z2721">
        <v>888</v>
      </c>
      <c r="AA2721">
        <v>176</v>
      </c>
      <c r="AC2721">
        <v>63</v>
      </c>
      <c r="AD2721">
        <v>26</v>
      </c>
      <c r="AF2721">
        <v>172</v>
      </c>
      <c r="AG2721">
        <v>123736</v>
      </c>
      <c r="AH2721">
        <v>1792</v>
      </c>
      <c r="AI2721">
        <v>4</v>
      </c>
      <c r="AJ2721">
        <v>2</v>
      </c>
      <c r="AK2721">
        <v>60</v>
      </c>
      <c r="AM2721" t="s">
        <v>262</v>
      </c>
      <c r="AN2721" t="s">
        <v>659</v>
      </c>
      <c r="AO2721">
        <v>1272</v>
      </c>
      <c r="AP2721">
        <v>210</v>
      </c>
      <c r="AR2721">
        <v>94</v>
      </c>
      <c r="AS2721">
        <v>88</v>
      </c>
    </row>
    <row r="2722" spans="1:45" x14ac:dyDescent="0.35">
      <c r="A2722">
        <v>191</v>
      </c>
      <c r="B2722">
        <v>113522</v>
      </c>
      <c r="C2722">
        <v>1792</v>
      </c>
      <c r="D2722">
        <v>4</v>
      </c>
      <c r="E2722">
        <v>2</v>
      </c>
      <c r="F2722">
        <v>69</v>
      </c>
      <c r="H2722" t="s">
        <v>310</v>
      </c>
      <c r="I2722" t="s">
        <v>1355</v>
      </c>
      <c r="J2722">
        <v>1397</v>
      </c>
      <c r="K2722">
        <v>224</v>
      </c>
      <c r="M2722">
        <v>129</v>
      </c>
      <c r="N2722">
        <v>39</v>
      </c>
      <c r="Q2722">
        <v>160</v>
      </c>
      <c r="R2722">
        <v>122232</v>
      </c>
      <c r="S2722">
        <v>1792</v>
      </c>
      <c r="T2722">
        <v>4</v>
      </c>
      <c r="U2722">
        <v>2</v>
      </c>
      <c r="V2722">
        <v>50</v>
      </c>
      <c r="X2722" t="s">
        <v>310</v>
      </c>
      <c r="Y2722" t="s">
        <v>1355</v>
      </c>
      <c r="Z2722">
        <v>889</v>
      </c>
      <c r="AA2722">
        <v>176</v>
      </c>
      <c r="AC2722">
        <v>64</v>
      </c>
      <c r="AD2722">
        <v>69</v>
      </c>
      <c r="AF2722">
        <v>172</v>
      </c>
      <c r="AG2722">
        <v>123736</v>
      </c>
      <c r="AH2722">
        <v>1792</v>
      </c>
      <c r="AI2722">
        <v>4</v>
      </c>
      <c r="AJ2722">
        <v>2</v>
      </c>
      <c r="AK2722">
        <v>60</v>
      </c>
      <c r="AM2722" t="s">
        <v>310</v>
      </c>
      <c r="AN2722" t="s">
        <v>1356</v>
      </c>
      <c r="AO2722">
        <v>1273</v>
      </c>
      <c r="AP2722">
        <v>210</v>
      </c>
      <c r="AR2722">
        <v>97</v>
      </c>
      <c r="AS2722">
        <v>4</v>
      </c>
    </row>
    <row r="2723" spans="1:45" x14ac:dyDescent="0.35">
      <c r="A2723">
        <v>191</v>
      </c>
      <c r="B2723">
        <v>113522</v>
      </c>
      <c r="C2723">
        <v>1792</v>
      </c>
      <c r="D2723">
        <v>4</v>
      </c>
      <c r="E2723">
        <v>2</v>
      </c>
      <c r="F2723">
        <v>69</v>
      </c>
      <c r="H2723" t="s">
        <v>1357</v>
      </c>
      <c r="I2723" t="s">
        <v>1358</v>
      </c>
      <c r="J2723">
        <v>1398</v>
      </c>
      <c r="K2723">
        <v>224</v>
      </c>
      <c r="M2723">
        <v>17</v>
      </c>
      <c r="N2723">
        <v>72</v>
      </c>
      <c r="Q2723">
        <v>160</v>
      </c>
      <c r="R2723">
        <v>122232</v>
      </c>
      <c r="S2723">
        <v>1792</v>
      </c>
      <c r="T2723">
        <v>4</v>
      </c>
      <c r="U2723">
        <v>2</v>
      </c>
      <c r="V2723">
        <v>50</v>
      </c>
      <c r="X2723" t="s">
        <v>574</v>
      </c>
      <c r="Y2723" t="s">
        <v>1358</v>
      </c>
      <c r="Z2723">
        <v>890</v>
      </c>
      <c r="AA2723">
        <v>177</v>
      </c>
      <c r="AC2723">
        <v>8</v>
      </c>
      <c r="AD2723">
        <v>87</v>
      </c>
      <c r="AF2723">
        <v>172</v>
      </c>
      <c r="AG2723">
        <v>123736</v>
      </c>
      <c r="AH2723">
        <v>1792</v>
      </c>
      <c r="AI2723">
        <v>4</v>
      </c>
      <c r="AJ2723">
        <v>2</v>
      </c>
      <c r="AK2723">
        <v>60</v>
      </c>
      <c r="AM2723" t="s">
        <v>574</v>
      </c>
      <c r="AN2723" t="s">
        <v>1358</v>
      </c>
      <c r="AO2723">
        <v>1274</v>
      </c>
      <c r="AP2723">
        <v>210</v>
      </c>
      <c r="AR2723">
        <v>13</v>
      </c>
      <c r="AS2723">
        <v>29</v>
      </c>
    </row>
    <row r="2724" spans="1:45" x14ac:dyDescent="0.35">
      <c r="A2724">
        <v>191</v>
      </c>
      <c r="B2724">
        <v>113522</v>
      </c>
      <c r="C2724">
        <v>1792</v>
      </c>
      <c r="D2724">
        <v>4</v>
      </c>
      <c r="E2724">
        <v>2</v>
      </c>
      <c r="F2724">
        <v>69</v>
      </c>
      <c r="G2724" t="s">
        <v>1359</v>
      </c>
      <c r="H2724" t="s">
        <v>1360</v>
      </c>
      <c r="I2724" t="s">
        <v>1361</v>
      </c>
      <c r="J2724">
        <v>1399</v>
      </c>
      <c r="K2724">
        <v>225</v>
      </c>
      <c r="M2724">
        <v>285</v>
      </c>
      <c r="N2724">
        <v>72</v>
      </c>
      <c r="Q2724">
        <v>160</v>
      </c>
      <c r="R2724">
        <v>122232</v>
      </c>
      <c r="S2724">
        <v>1792</v>
      </c>
      <c r="T2724">
        <v>4</v>
      </c>
      <c r="U2724">
        <v>2</v>
      </c>
      <c r="V2724">
        <v>50</v>
      </c>
      <c r="X2724" t="s">
        <v>93</v>
      </c>
      <c r="Y2724" t="s">
        <v>1362</v>
      </c>
      <c r="Z2724">
        <v>891</v>
      </c>
      <c r="AA2724">
        <v>177</v>
      </c>
      <c r="AC2724">
        <v>142</v>
      </c>
      <c r="AD2724">
        <v>86</v>
      </c>
      <c r="AF2724">
        <v>172</v>
      </c>
      <c r="AG2724">
        <v>123736</v>
      </c>
      <c r="AH2724">
        <v>1792</v>
      </c>
      <c r="AI2724">
        <v>4</v>
      </c>
      <c r="AJ2724">
        <v>2</v>
      </c>
      <c r="AK2724">
        <v>60</v>
      </c>
      <c r="AM2724" t="s">
        <v>93</v>
      </c>
      <c r="AN2724" t="s">
        <v>1363</v>
      </c>
      <c r="AO2724">
        <v>1275</v>
      </c>
      <c r="AP2724">
        <v>211</v>
      </c>
      <c r="AR2724">
        <v>214</v>
      </c>
      <c r="AS2724">
        <v>29</v>
      </c>
    </row>
    <row r="2725" spans="1:45" x14ac:dyDescent="0.35">
      <c r="A2725">
        <v>191</v>
      </c>
      <c r="B2725">
        <v>113522</v>
      </c>
      <c r="C2725">
        <v>1792</v>
      </c>
      <c r="D2725">
        <v>4</v>
      </c>
      <c r="E2725">
        <v>2</v>
      </c>
      <c r="F2725">
        <v>69</v>
      </c>
      <c r="H2725" t="s">
        <v>377</v>
      </c>
      <c r="I2725" t="s">
        <v>1364</v>
      </c>
      <c r="J2725">
        <v>1400</v>
      </c>
      <c r="K2725">
        <v>225</v>
      </c>
      <c r="M2725">
        <v>30</v>
      </c>
      <c r="N2725">
        <v>11</v>
      </c>
      <c r="Q2725">
        <v>160</v>
      </c>
      <c r="R2725">
        <v>122232</v>
      </c>
      <c r="S2725">
        <v>1792</v>
      </c>
      <c r="T2725">
        <v>4</v>
      </c>
      <c r="U2725">
        <v>2</v>
      </c>
      <c r="V2725">
        <v>50</v>
      </c>
      <c r="X2725" t="s">
        <v>377</v>
      </c>
      <c r="Y2725" t="s">
        <v>1364</v>
      </c>
      <c r="Z2725">
        <v>892</v>
      </c>
      <c r="AA2725">
        <v>177</v>
      </c>
      <c r="AC2725">
        <v>15</v>
      </c>
      <c r="AD2725">
        <v>5</v>
      </c>
      <c r="AF2725">
        <v>172</v>
      </c>
      <c r="AG2725">
        <v>123736</v>
      </c>
      <c r="AH2725">
        <v>1792</v>
      </c>
      <c r="AI2725">
        <v>4</v>
      </c>
      <c r="AJ2725">
        <v>2</v>
      </c>
      <c r="AK2725">
        <v>60</v>
      </c>
      <c r="AM2725" t="s">
        <v>740</v>
      </c>
      <c r="AN2725" t="s">
        <v>1364</v>
      </c>
      <c r="AO2725">
        <v>1276</v>
      </c>
      <c r="AP2725">
        <v>211</v>
      </c>
      <c r="AR2725">
        <v>22</v>
      </c>
      <c r="AS2725">
        <v>58</v>
      </c>
    </row>
    <row r="2726" spans="1:45" x14ac:dyDescent="0.35">
      <c r="A2726">
        <v>191</v>
      </c>
      <c r="B2726">
        <v>113522</v>
      </c>
      <c r="C2726">
        <v>1792</v>
      </c>
      <c r="D2726">
        <v>4</v>
      </c>
      <c r="E2726">
        <v>2</v>
      </c>
      <c r="F2726">
        <v>69</v>
      </c>
      <c r="H2726" t="s">
        <v>33</v>
      </c>
      <c r="I2726" t="s">
        <v>1365</v>
      </c>
      <c r="J2726">
        <v>1401</v>
      </c>
      <c r="K2726">
        <v>225</v>
      </c>
      <c r="M2726">
        <v>91</v>
      </c>
      <c r="N2726">
        <v>41</v>
      </c>
      <c r="Q2726">
        <v>160</v>
      </c>
      <c r="R2726">
        <v>122238</v>
      </c>
      <c r="S2726">
        <v>1792</v>
      </c>
      <c r="T2726">
        <v>4</v>
      </c>
      <c r="U2726">
        <v>2</v>
      </c>
      <c r="V2726">
        <v>50</v>
      </c>
      <c r="X2726" t="s">
        <v>33</v>
      </c>
      <c r="Y2726" t="s">
        <v>1366</v>
      </c>
      <c r="Z2726">
        <v>893</v>
      </c>
      <c r="AA2726">
        <v>177</v>
      </c>
      <c r="AC2726">
        <v>45</v>
      </c>
      <c r="AD2726">
        <v>70</v>
      </c>
      <c r="AF2726">
        <v>172</v>
      </c>
      <c r="AG2726">
        <v>123736</v>
      </c>
      <c r="AH2726">
        <v>1792</v>
      </c>
      <c r="AI2726">
        <v>4</v>
      </c>
      <c r="AJ2726">
        <v>2</v>
      </c>
      <c r="AK2726">
        <v>60</v>
      </c>
      <c r="AM2726" t="s">
        <v>33</v>
      </c>
      <c r="AN2726" t="s">
        <v>1365</v>
      </c>
      <c r="AO2726">
        <v>1277</v>
      </c>
      <c r="AP2726">
        <v>211</v>
      </c>
      <c r="AR2726">
        <v>68</v>
      </c>
      <c r="AS2726">
        <v>55</v>
      </c>
    </row>
    <row r="2727" spans="1:45" x14ac:dyDescent="0.35">
      <c r="A2727">
        <v>191</v>
      </c>
      <c r="B2727">
        <v>113522</v>
      </c>
      <c r="C2727">
        <v>1792</v>
      </c>
      <c r="D2727">
        <v>4</v>
      </c>
      <c r="E2727">
        <v>2</v>
      </c>
      <c r="F2727">
        <v>69</v>
      </c>
      <c r="H2727" t="s">
        <v>40</v>
      </c>
      <c r="I2727" t="s">
        <v>1367</v>
      </c>
      <c r="J2727">
        <v>1402</v>
      </c>
      <c r="K2727">
        <v>225</v>
      </c>
      <c r="M2727">
        <v>6</v>
      </c>
      <c r="N2727">
        <v>91</v>
      </c>
      <c r="Q2727">
        <v>160</v>
      </c>
      <c r="R2727">
        <v>122238</v>
      </c>
      <c r="S2727">
        <v>1792</v>
      </c>
      <c r="T2727">
        <v>4</v>
      </c>
      <c r="U2727">
        <v>2</v>
      </c>
      <c r="V2727">
        <v>51</v>
      </c>
      <c r="X2727" t="s">
        <v>40</v>
      </c>
      <c r="Y2727" t="s">
        <v>1367</v>
      </c>
      <c r="Z2727">
        <v>894</v>
      </c>
      <c r="AA2727">
        <v>177</v>
      </c>
      <c r="AC2727">
        <v>3</v>
      </c>
      <c r="AD2727">
        <v>45</v>
      </c>
      <c r="AF2727">
        <v>172</v>
      </c>
      <c r="AG2727">
        <v>123736</v>
      </c>
      <c r="AH2727">
        <v>1792</v>
      </c>
      <c r="AI2727">
        <v>4</v>
      </c>
      <c r="AJ2727">
        <v>2</v>
      </c>
      <c r="AK2727">
        <v>60</v>
      </c>
      <c r="AM2727" t="s">
        <v>40</v>
      </c>
      <c r="AN2727" t="s">
        <v>1367</v>
      </c>
      <c r="AO2727">
        <v>1278</v>
      </c>
      <c r="AP2727">
        <v>211</v>
      </c>
      <c r="AR2727">
        <v>5</v>
      </c>
      <c r="AS2727">
        <v>18</v>
      </c>
    </row>
    <row r="2728" spans="1:45" x14ac:dyDescent="0.35">
      <c r="A2728">
        <v>191</v>
      </c>
      <c r="B2728">
        <v>113522</v>
      </c>
      <c r="C2728">
        <v>1792</v>
      </c>
      <c r="D2728">
        <v>4</v>
      </c>
      <c r="E2728">
        <v>2</v>
      </c>
      <c r="F2728">
        <v>69</v>
      </c>
      <c r="H2728" t="s">
        <v>240</v>
      </c>
      <c r="I2728" t="s">
        <v>1368</v>
      </c>
      <c r="J2728">
        <v>1403</v>
      </c>
      <c r="K2728">
        <v>225</v>
      </c>
      <c r="M2728">
        <v>17</v>
      </c>
      <c r="N2728">
        <v>30</v>
      </c>
      <c r="Q2728">
        <v>160</v>
      </c>
      <c r="R2728">
        <v>122238</v>
      </c>
      <c r="S2728">
        <v>1792</v>
      </c>
      <c r="T2728">
        <v>4</v>
      </c>
      <c r="U2728">
        <v>2</v>
      </c>
      <c r="V2728">
        <v>51</v>
      </c>
      <c r="X2728" t="s">
        <v>240</v>
      </c>
      <c r="Y2728" t="s">
        <v>606</v>
      </c>
      <c r="Z2728">
        <v>895</v>
      </c>
      <c r="AA2728">
        <v>178</v>
      </c>
      <c r="AC2728">
        <v>8</v>
      </c>
      <c r="AD2728">
        <v>65</v>
      </c>
      <c r="AF2728">
        <v>173</v>
      </c>
      <c r="AG2728">
        <v>123742</v>
      </c>
      <c r="AH2728">
        <v>1792</v>
      </c>
      <c r="AI2728">
        <v>4</v>
      </c>
      <c r="AJ2728">
        <v>2</v>
      </c>
      <c r="AK2728">
        <v>60</v>
      </c>
      <c r="AM2728" t="s">
        <v>240</v>
      </c>
      <c r="AN2728" t="s">
        <v>606</v>
      </c>
      <c r="AO2728">
        <v>1279</v>
      </c>
      <c r="AP2728">
        <v>211</v>
      </c>
      <c r="AR2728">
        <v>12</v>
      </c>
      <c r="AS2728">
        <v>97</v>
      </c>
    </row>
    <row r="2729" spans="1:45" x14ac:dyDescent="0.35">
      <c r="A2729">
        <v>191</v>
      </c>
      <c r="B2729">
        <v>113522</v>
      </c>
      <c r="C2729">
        <v>1792</v>
      </c>
      <c r="D2729">
        <v>4</v>
      </c>
      <c r="E2729">
        <v>2</v>
      </c>
      <c r="F2729">
        <v>69</v>
      </c>
      <c r="H2729" t="s">
        <v>1357</v>
      </c>
      <c r="I2729" t="s">
        <v>1369</v>
      </c>
      <c r="J2729">
        <v>1404</v>
      </c>
      <c r="K2729">
        <v>219</v>
      </c>
      <c r="M2729">
        <v>397</v>
      </c>
      <c r="N2729">
        <v>31</v>
      </c>
      <c r="Q2729">
        <v>160</v>
      </c>
      <c r="R2729">
        <v>122238</v>
      </c>
      <c r="S2729">
        <v>1792</v>
      </c>
      <c r="T2729">
        <v>4</v>
      </c>
      <c r="U2729">
        <v>2</v>
      </c>
      <c r="V2729">
        <v>51</v>
      </c>
      <c r="X2729" t="s">
        <v>574</v>
      </c>
      <c r="Y2729" t="s">
        <v>575</v>
      </c>
      <c r="Z2729">
        <v>897</v>
      </c>
      <c r="AA2729">
        <v>178</v>
      </c>
      <c r="AC2729">
        <v>198</v>
      </c>
      <c r="AD2729">
        <v>65</v>
      </c>
      <c r="AF2729">
        <v>173</v>
      </c>
      <c r="AG2729">
        <v>123742</v>
      </c>
      <c r="AH2729">
        <v>1792</v>
      </c>
      <c r="AI2729">
        <v>4</v>
      </c>
      <c r="AJ2729">
        <v>2</v>
      </c>
      <c r="AK2729">
        <v>60</v>
      </c>
      <c r="AM2729" t="s">
        <v>574</v>
      </c>
      <c r="AN2729" t="s">
        <v>575</v>
      </c>
      <c r="AO2729">
        <v>1281</v>
      </c>
      <c r="AP2729">
        <v>212</v>
      </c>
      <c r="AR2729">
        <v>297</v>
      </c>
      <c r="AS2729">
        <v>97</v>
      </c>
    </row>
    <row r="2730" spans="1:45" x14ac:dyDescent="0.35">
      <c r="A2730">
        <v>191</v>
      </c>
      <c r="B2730">
        <v>113522</v>
      </c>
      <c r="C2730">
        <v>1792</v>
      </c>
      <c r="D2730">
        <v>4</v>
      </c>
      <c r="E2730">
        <v>2</v>
      </c>
      <c r="F2730">
        <v>69</v>
      </c>
      <c r="H2730" t="s">
        <v>104</v>
      </c>
      <c r="I2730" t="s">
        <v>625</v>
      </c>
      <c r="J2730">
        <v>1405</v>
      </c>
      <c r="K2730">
        <v>226</v>
      </c>
      <c r="M2730">
        <v>206</v>
      </c>
      <c r="N2730">
        <v>32</v>
      </c>
      <c r="Q2730">
        <v>160</v>
      </c>
      <c r="R2730">
        <v>122238</v>
      </c>
      <c r="S2730">
        <v>1792</v>
      </c>
      <c r="T2730">
        <v>4</v>
      </c>
      <c r="U2730">
        <v>2</v>
      </c>
      <c r="V2730">
        <v>51</v>
      </c>
      <c r="X2730" t="s">
        <v>1357</v>
      </c>
      <c r="Y2730" t="s">
        <v>1370</v>
      </c>
      <c r="Z2730">
        <v>896</v>
      </c>
      <c r="AA2730">
        <v>178</v>
      </c>
      <c r="AC2730">
        <v>103</v>
      </c>
      <c r="AD2730">
        <v>16</v>
      </c>
      <c r="AF2730">
        <v>173</v>
      </c>
      <c r="AG2730">
        <v>123742</v>
      </c>
      <c r="AH2730">
        <v>1792</v>
      </c>
      <c r="AI2730">
        <v>4</v>
      </c>
      <c r="AJ2730">
        <v>2</v>
      </c>
      <c r="AK2730">
        <v>60</v>
      </c>
      <c r="AM2730" t="s">
        <v>394</v>
      </c>
      <c r="AN2730" t="s">
        <v>625</v>
      </c>
      <c r="AO2730">
        <v>1280</v>
      </c>
      <c r="AP2730">
        <v>211</v>
      </c>
      <c r="AR2730">
        <v>154</v>
      </c>
      <c r="AS2730">
        <v>74</v>
      </c>
    </row>
    <row r="2731" spans="1:45" x14ac:dyDescent="0.35">
      <c r="A2731">
        <v>191</v>
      </c>
      <c r="B2731">
        <v>113522</v>
      </c>
      <c r="C2731">
        <v>1792</v>
      </c>
      <c r="D2731">
        <v>4</v>
      </c>
      <c r="E2731">
        <v>2</v>
      </c>
      <c r="F2731">
        <v>69</v>
      </c>
      <c r="H2731" t="s">
        <v>1371</v>
      </c>
      <c r="I2731" t="s">
        <v>1372</v>
      </c>
      <c r="J2731">
        <v>1406</v>
      </c>
      <c r="K2731">
        <v>226</v>
      </c>
      <c r="M2731">
        <v>438</v>
      </c>
      <c r="N2731">
        <v>80</v>
      </c>
      <c r="Q2731">
        <v>160</v>
      </c>
      <c r="R2731">
        <v>122238</v>
      </c>
      <c r="S2731">
        <v>1792</v>
      </c>
      <c r="T2731">
        <v>4</v>
      </c>
      <c r="U2731">
        <v>2</v>
      </c>
      <c r="V2731">
        <v>51</v>
      </c>
      <c r="X2731" t="s">
        <v>535</v>
      </c>
      <c r="Y2731" t="s">
        <v>1373</v>
      </c>
      <c r="Z2731">
        <v>898</v>
      </c>
      <c r="AA2731">
        <v>178</v>
      </c>
      <c r="AC2731">
        <v>219</v>
      </c>
      <c r="AD2731">
        <v>40</v>
      </c>
      <c r="AF2731">
        <v>173</v>
      </c>
      <c r="AG2731">
        <v>123742</v>
      </c>
      <c r="AH2731">
        <v>1792</v>
      </c>
      <c r="AI2731">
        <v>4</v>
      </c>
      <c r="AJ2731">
        <v>2</v>
      </c>
      <c r="AK2731">
        <v>60</v>
      </c>
      <c r="AM2731" t="s">
        <v>35</v>
      </c>
      <c r="AN2731" t="s">
        <v>536</v>
      </c>
      <c r="AO2731">
        <v>1282</v>
      </c>
      <c r="AP2731">
        <v>212</v>
      </c>
      <c r="AR2731">
        <v>329</v>
      </c>
      <c r="AS2731">
        <v>9</v>
      </c>
    </row>
    <row r="2732" spans="1:45" x14ac:dyDescent="0.35">
      <c r="A2732">
        <v>191</v>
      </c>
      <c r="B2732">
        <v>113522</v>
      </c>
      <c r="C2732">
        <v>1792</v>
      </c>
      <c r="D2732">
        <v>4</v>
      </c>
      <c r="E2732">
        <v>2</v>
      </c>
      <c r="F2732">
        <v>69</v>
      </c>
      <c r="H2732" t="s">
        <v>1374</v>
      </c>
      <c r="I2732" t="s">
        <v>311</v>
      </c>
      <c r="J2732">
        <v>1407</v>
      </c>
      <c r="K2732">
        <v>226</v>
      </c>
      <c r="M2732">
        <v>504</v>
      </c>
      <c r="N2732">
        <v>23</v>
      </c>
      <c r="Q2732">
        <v>160</v>
      </c>
      <c r="R2732">
        <v>122238</v>
      </c>
      <c r="S2732">
        <v>1792</v>
      </c>
      <c r="T2732">
        <v>4</v>
      </c>
      <c r="U2732">
        <v>2</v>
      </c>
      <c r="V2732">
        <v>51</v>
      </c>
      <c r="X2732" t="s">
        <v>1375</v>
      </c>
      <c r="Y2732" t="s">
        <v>311</v>
      </c>
      <c r="Z2732">
        <v>899</v>
      </c>
      <c r="AA2732">
        <v>178</v>
      </c>
      <c r="AC2732">
        <v>252</v>
      </c>
      <c r="AD2732">
        <v>11</v>
      </c>
      <c r="AF2732">
        <v>173</v>
      </c>
      <c r="AG2732">
        <v>123742</v>
      </c>
      <c r="AH2732">
        <v>1792</v>
      </c>
      <c r="AI2732">
        <v>4</v>
      </c>
      <c r="AJ2732">
        <v>2</v>
      </c>
      <c r="AK2732">
        <v>60</v>
      </c>
      <c r="AM2732" t="s">
        <v>1375</v>
      </c>
      <c r="AN2732" t="s">
        <v>311</v>
      </c>
      <c r="AO2732">
        <v>1283</v>
      </c>
      <c r="AP2732">
        <v>212</v>
      </c>
      <c r="AR2732">
        <v>378</v>
      </c>
      <c r="AS2732">
        <v>16</v>
      </c>
    </row>
    <row r="2733" spans="1:45" x14ac:dyDescent="0.35">
      <c r="A2733">
        <v>191</v>
      </c>
      <c r="B2733">
        <v>113522</v>
      </c>
      <c r="C2733">
        <v>1792</v>
      </c>
      <c r="D2733">
        <v>4</v>
      </c>
      <c r="E2733">
        <v>2</v>
      </c>
      <c r="F2733">
        <v>69</v>
      </c>
      <c r="H2733" t="s">
        <v>27</v>
      </c>
      <c r="I2733" t="s">
        <v>1376</v>
      </c>
      <c r="J2733">
        <v>1408</v>
      </c>
      <c r="K2733">
        <v>220</v>
      </c>
      <c r="M2733">
        <v>57</v>
      </c>
      <c r="N2733">
        <v>18</v>
      </c>
      <c r="Q2733">
        <v>160</v>
      </c>
      <c r="R2733">
        <v>122238</v>
      </c>
      <c r="S2733">
        <v>1792</v>
      </c>
      <c r="T2733">
        <v>4</v>
      </c>
      <c r="U2733">
        <v>2</v>
      </c>
      <c r="V2733">
        <v>51</v>
      </c>
      <c r="X2733" t="s">
        <v>27</v>
      </c>
      <c r="Y2733" t="s">
        <v>1376</v>
      </c>
      <c r="Z2733">
        <v>900</v>
      </c>
      <c r="AA2733">
        <v>179</v>
      </c>
      <c r="AC2733">
        <v>28</v>
      </c>
      <c r="AD2733">
        <v>58</v>
      </c>
      <c r="AF2733">
        <v>173</v>
      </c>
      <c r="AG2733">
        <v>123742</v>
      </c>
      <c r="AH2733">
        <v>1792</v>
      </c>
      <c r="AI2733">
        <v>4</v>
      </c>
      <c r="AJ2733">
        <v>2</v>
      </c>
      <c r="AK2733">
        <v>60</v>
      </c>
      <c r="AM2733" t="s">
        <v>27</v>
      </c>
      <c r="AN2733" t="s">
        <v>1377</v>
      </c>
      <c r="AO2733">
        <v>1284</v>
      </c>
      <c r="AP2733">
        <v>212</v>
      </c>
      <c r="AR2733">
        <v>42</v>
      </c>
      <c r="AS2733">
        <v>87</v>
      </c>
    </row>
    <row r="2734" spans="1:45" x14ac:dyDescent="0.35">
      <c r="A2734">
        <v>191</v>
      </c>
      <c r="B2734">
        <v>113522</v>
      </c>
      <c r="C2734">
        <v>1792</v>
      </c>
      <c r="D2734">
        <v>4</v>
      </c>
      <c r="E2734">
        <v>2</v>
      </c>
      <c r="F2734">
        <v>69</v>
      </c>
      <c r="H2734" t="s">
        <v>1378</v>
      </c>
      <c r="I2734" t="s">
        <v>296</v>
      </c>
      <c r="J2734">
        <v>1409</v>
      </c>
      <c r="K2734">
        <v>226</v>
      </c>
      <c r="M2734">
        <v>48</v>
      </c>
      <c r="N2734">
        <v>10</v>
      </c>
      <c r="Q2734">
        <v>160</v>
      </c>
      <c r="R2734">
        <v>122238</v>
      </c>
      <c r="S2734">
        <v>1792</v>
      </c>
      <c r="T2734">
        <v>4</v>
      </c>
      <c r="U2734">
        <v>2</v>
      </c>
      <c r="V2734">
        <v>51</v>
      </c>
      <c r="X2734" t="s">
        <v>179</v>
      </c>
      <c r="Y2734" t="s">
        <v>296</v>
      </c>
      <c r="Z2734">
        <v>901</v>
      </c>
      <c r="AA2734">
        <v>179</v>
      </c>
      <c r="AC2734">
        <v>24</v>
      </c>
      <c r="AD2734">
        <v>6</v>
      </c>
      <c r="AF2734">
        <v>173</v>
      </c>
      <c r="AG2734">
        <v>123742</v>
      </c>
      <c r="AH2734">
        <v>1792</v>
      </c>
      <c r="AI2734">
        <v>4</v>
      </c>
      <c r="AJ2734">
        <v>2</v>
      </c>
      <c r="AK2734">
        <v>60</v>
      </c>
      <c r="AM2734" t="s">
        <v>179</v>
      </c>
      <c r="AN2734" t="s">
        <v>296</v>
      </c>
      <c r="AO2734">
        <v>1285</v>
      </c>
      <c r="AP2734">
        <v>212</v>
      </c>
      <c r="AR2734">
        <v>36</v>
      </c>
      <c r="AS2734">
        <v>7</v>
      </c>
    </row>
    <row r="2735" spans="1:45" x14ac:dyDescent="0.35">
      <c r="A2735">
        <v>191</v>
      </c>
      <c r="B2735">
        <v>113522</v>
      </c>
      <c r="C2735">
        <v>1792</v>
      </c>
      <c r="D2735">
        <v>4</v>
      </c>
      <c r="E2735">
        <v>2</v>
      </c>
      <c r="F2735">
        <v>69</v>
      </c>
      <c r="H2735" t="s">
        <v>30</v>
      </c>
      <c r="I2735" t="s">
        <v>1379</v>
      </c>
      <c r="J2735">
        <v>1410</v>
      </c>
      <c r="K2735">
        <v>226</v>
      </c>
      <c r="M2735" s="38">
        <v>1958</v>
      </c>
      <c r="N2735">
        <v>11</v>
      </c>
      <c r="Q2735">
        <v>160</v>
      </c>
      <c r="R2735">
        <v>122238</v>
      </c>
      <c r="S2735">
        <v>1792</v>
      </c>
      <c r="T2735">
        <v>4</v>
      </c>
      <c r="U2735">
        <v>2</v>
      </c>
      <c r="V2735">
        <v>51</v>
      </c>
      <c r="X2735" t="s">
        <v>30</v>
      </c>
      <c r="Y2735" t="s">
        <v>1379</v>
      </c>
      <c r="Z2735">
        <v>902</v>
      </c>
      <c r="AA2735">
        <v>179</v>
      </c>
      <c r="AC2735">
        <v>979</v>
      </c>
      <c r="AD2735">
        <v>5</v>
      </c>
      <c r="AF2735">
        <v>173</v>
      </c>
      <c r="AG2735">
        <v>123742</v>
      </c>
      <c r="AH2735">
        <v>1792</v>
      </c>
      <c r="AI2735">
        <v>4</v>
      </c>
      <c r="AJ2735">
        <v>2</v>
      </c>
      <c r="AK2735">
        <v>60</v>
      </c>
      <c r="AM2735" t="s">
        <v>30</v>
      </c>
      <c r="AN2735" t="s">
        <v>1379</v>
      </c>
      <c r="AO2735">
        <v>1286</v>
      </c>
      <c r="AP2735">
        <v>212</v>
      </c>
      <c r="AR2735" s="38">
        <v>1468</v>
      </c>
      <c r="AS2735">
        <v>57</v>
      </c>
    </row>
    <row r="2736" spans="1:45" x14ac:dyDescent="0.35">
      <c r="A2736">
        <v>191</v>
      </c>
      <c r="B2736">
        <v>113522</v>
      </c>
      <c r="C2736">
        <v>1792</v>
      </c>
      <c r="D2736">
        <v>4</v>
      </c>
      <c r="E2736">
        <v>2</v>
      </c>
      <c r="F2736">
        <v>70</v>
      </c>
      <c r="H2736" t="s">
        <v>1357</v>
      </c>
      <c r="I2736" t="s">
        <v>1369</v>
      </c>
      <c r="J2736">
        <v>1411</v>
      </c>
      <c r="K2736">
        <v>219</v>
      </c>
      <c r="M2736">
        <v>91</v>
      </c>
      <c r="N2736">
        <v>74</v>
      </c>
      <c r="Q2736">
        <v>160</v>
      </c>
      <c r="R2736">
        <v>122238</v>
      </c>
      <c r="S2736">
        <v>1792</v>
      </c>
      <c r="T2736">
        <v>4</v>
      </c>
      <c r="U2736">
        <v>2</v>
      </c>
      <c r="V2736">
        <v>51</v>
      </c>
      <c r="X2736" t="s">
        <v>574</v>
      </c>
      <c r="Y2736" t="s">
        <v>575</v>
      </c>
      <c r="Z2736">
        <v>903</v>
      </c>
      <c r="AA2736">
        <v>178</v>
      </c>
      <c r="AC2736">
        <v>45</v>
      </c>
      <c r="AD2736">
        <v>89</v>
      </c>
      <c r="AF2736">
        <v>173</v>
      </c>
      <c r="AG2736">
        <v>123742</v>
      </c>
      <c r="AH2736">
        <v>1792</v>
      </c>
      <c r="AI2736">
        <v>4</v>
      </c>
      <c r="AJ2736">
        <v>2</v>
      </c>
      <c r="AK2736">
        <v>60</v>
      </c>
      <c r="AM2736" t="s">
        <v>104</v>
      </c>
      <c r="AN2736" t="s">
        <v>1380</v>
      </c>
      <c r="AO2736">
        <v>1284</v>
      </c>
      <c r="AP2736">
        <v>212</v>
      </c>
      <c r="AR2736">
        <v>68</v>
      </c>
      <c r="AS2736">
        <v>81</v>
      </c>
    </row>
    <row r="2737" spans="1:46" x14ac:dyDescent="0.35">
      <c r="A2737">
        <v>191</v>
      </c>
      <c r="B2737">
        <v>113526</v>
      </c>
      <c r="C2737">
        <v>1792</v>
      </c>
      <c r="D2737">
        <v>4</v>
      </c>
      <c r="E2737">
        <v>2</v>
      </c>
      <c r="F2737">
        <v>70</v>
      </c>
      <c r="H2737" t="s">
        <v>310</v>
      </c>
      <c r="I2737" t="s">
        <v>311</v>
      </c>
      <c r="J2737">
        <v>1412</v>
      </c>
      <c r="K2737">
        <v>227</v>
      </c>
      <c r="M2737" s="38">
        <v>1486</v>
      </c>
      <c r="N2737">
        <v>40</v>
      </c>
      <c r="Q2737">
        <v>160</v>
      </c>
      <c r="R2737">
        <v>122238</v>
      </c>
      <c r="S2737">
        <v>1792</v>
      </c>
      <c r="T2737">
        <v>4</v>
      </c>
      <c r="U2737">
        <v>2</v>
      </c>
      <c r="V2737">
        <v>51</v>
      </c>
      <c r="X2737" t="s">
        <v>310</v>
      </c>
      <c r="Y2737" t="s">
        <v>311</v>
      </c>
      <c r="Z2737">
        <v>904</v>
      </c>
      <c r="AA2737">
        <v>179</v>
      </c>
      <c r="AC2737">
        <v>743</v>
      </c>
      <c r="AD2737">
        <v>20</v>
      </c>
      <c r="AF2737">
        <v>173</v>
      </c>
      <c r="AG2737">
        <v>123742</v>
      </c>
      <c r="AH2737">
        <v>1792</v>
      </c>
      <c r="AI2737">
        <v>4</v>
      </c>
      <c r="AJ2737">
        <v>2</v>
      </c>
      <c r="AK2737">
        <v>60</v>
      </c>
      <c r="AM2737" t="s">
        <v>310</v>
      </c>
      <c r="AN2737" t="s">
        <v>311</v>
      </c>
      <c r="AO2737">
        <v>1288</v>
      </c>
      <c r="AP2737">
        <v>213</v>
      </c>
      <c r="AR2737" s="38">
        <v>1114</v>
      </c>
      <c r="AS2737">
        <v>79</v>
      </c>
    </row>
    <row r="2738" spans="1:46" x14ac:dyDescent="0.35">
      <c r="A2738">
        <v>191</v>
      </c>
      <c r="B2738">
        <v>113526</v>
      </c>
      <c r="C2738">
        <v>1792</v>
      </c>
      <c r="D2738">
        <v>4</v>
      </c>
      <c r="E2738">
        <v>2</v>
      </c>
      <c r="F2738">
        <v>70</v>
      </c>
      <c r="H2738" t="s">
        <v>478</v>
      </c>
      <c r="I2738" t="s">
        <v>1381</v>
      </c>
      <c r="J2738">
        <v>1413</v>
      </c>
      <c r="K2738">
        <v>227</v>
      </c>
      <c r="M2738">
        <v>147</v>
      </c>
      <c r="N2738">
        <v>32</v>
      </c>
      <c r="Q2738">
        <v>184</v>
      </c>
      <c r="R2738">
        <v>122303</v>
      </c>
      <c r="S2738">
        <v>1792</v>
      </c>
      <c r="T2738">
        <v>4</v>
      </c>
      <c r="U2738">
        <v>2</v>
      </c>
      <c r="V2738">
        <v>51</v>
      </c>
      <c r="X2738" t="s">
        <v>478</v>
      </c>
      <c r="Y2738" t="s">
        <v>331</v>
      </c>
      <c r="Z2738">
        <v>905</v>
      </c>
      <c r="AA2738">
        <v>179</v>
      </c>
      <c r="AC2738">
        <v>73</v>
      </c>
      <c r="AD2738">
        <v>66</v>
      </c>
      <c r="AF2738">
        <v>173</v>
      </c>
      <c r="AG2738">
        <v>123742</v>
      </c>
      <c r="AH2738">
        <v>1792</v>
      </c>
      <c r="AI2738">
        <v>4</v>
      </c>
      <c r="AJ2738">
        <v>2</v>
      </c>
      <c r="AK2738">
        <v>60</v>
      </c>
      <c r="AM2738" t="s">
        <v>478</v>
      </c>
      <c r="AN2738" t="s">
        <v>331</v>
      </c>
      <c r="AO2738">
        <v>1289</v>
      </c>
      <c r="AP2738">
        <v>213</v>
      </c>
      <c r="AR2738">
        <v>110</v>
      </c>
      <c r="AS2738">
        <v>48</v>
      </c>
    </row>
    <row r="2739" spans="1:46" x14ac:dyDescent="0.35">
      <c r="A2739">
        <v>191</v>
      </c>
      <c r="B2739">
        <v>113526</v>
      </c>
      <c r="C2739">
        <v>1792</v>
      </c>
      <c r="D2739">
        <v>4</v>
      </c>
      <c r="E2739">
        <v>2</v>
      </c>
      <c r="F2739">
        <v>70</v>
      </c>
      <c r="H2739" t="s">
        <v>1382</v>
      </c>
      <c r="I2739" t="s">
        <v>101</v>
      </c>
      <c r="J2739">
        <v>1414</v>
      </c>
      <c r="K2739">
        <v>227</v>
      </c>
      <c r="M2739">
        <v>489</v>
      </c>
      <c r="N2739">
        <v>31</v>
      </c>
      <c r="Q2739">
        <v>184</v>
      </c>
      <c r="R2739">
        <v>122303</v>
      </c>
      <c r="S2739">
        <v>1792</v>
      </c>
      <c r="T2739">
        <v>4</v>
      </c>
      <c r="U2739">
        <v>2</v>
      </c>
      <c r="V2739">
        <v>51</v>
      </c>
      <c r="X2739" t="s">
        <v>1383</v>
      </c>
      <c r="Y2739" t="s">
        <v>101</v>
      </c>
      <c r="Z2739">
        <v>906</v>
      </c>
      <c r="AA2739">
        <v>180</v>
      </c>
      <c r="AC2739">
        <v>244</v>
      </c>
      <c r="AD2739">
        <v>65</v>
      </c>
      <c r="AF2739">
        <v>173</v>
      </c>
      <c r="AG2739">
        <v>123742</v>
      </c>
      <c r="AH2739">
        <v>1792</v>
      </c>
      <c r="AI2739">
        <v>4</v>
      </c>
      <c r="AJ2739">
        <v>2</v>
      </c>
      <c r="AK2739">
        <v>60</v>
      </c>
      <c r="AM2739" t="s">
        <v>1382</v>
      </c>
      <c r="AN2739" t="s">
        <v>101</v>
      </c>
      <c r="AO2739">
        <v>1290</v>
      </c>
      <c r="AP2739">
        <v>213</v>
      </c>
      <c r="AR2739">
        <v>366</v>
      </c>
      <c r="AS2739">
        <v>97</v>
      </c>
    </row>
    <row r="2740" spans="1:46" x14ac:dyDescent="0.35">
      <c r="A2740">
        <v>191</v>
      </c>
      <c r="B2740">
        <v>113526</v>
      </c>
      <c r="C2740">
        <v>1792</v>
      </c>
      <c r="D2740">
        <v>4</v>
      </c>
      <c r="E2740">
        <v>2</v>
      </c>
      <c r="F2740">
        <v>70</v>
      </c>
      <c r="H2740" t="s">
        <v>933</v>
      </c>
      <c r="I2740" t="s">
        <v>299</v>
      </c>
      <c r="J2740">
        <v>1415</v>
      </c>
      <c r="K2740">
        <v>227</v>
      </c>
      <c r="M2740">
        <v>254</v>
      </c>
      <c r="N2740">
        <v>12</v>
      </c>
      <c r="Q2740">
        <v>184</v>
      </c>
      <c r="R2740">
        <v>122303</v>
      </c>
      <c r="S2740">
        <v>1792</v>
      </c>
      <c r="T2740">
        <v>4</v>
      </c>
      <c r="U2740">
        <v>2</v>
      </c>
      <c r="V2740">
        <v>51</v>
      </c>
      <c r="X2740" t="s">
        <v>933</v>
      </c>
      <c r="Y2740" t="s">
        <v>299</v>
      </c>
      <c r="Z2740">
        <v>907</v>
      </c>
      <c r="AA2740">
        <v>180</v>
      </c>
      <c r="AC2740">
        <v>127</v>
      </c>
      <c r="AD2740">
        <v>46</v>
      </c>
      <c r="AF2740">
        <v>173</v>
      </c>
      <c r="AG2740">
        <v>123742</v>
      </c>
      <c r="AH2740">
        <v>1792</v>
      </c>
      <c r="AI2740">
        <v>4</v>
      </c>
      <c r="AJ2740">
        <v>2</v>
      </c>
      <c r="AK2740">
        <v>60</v>
      </c>
      <c r="AM2740" t="s">
        <v>104</v>
      </c>
      <c r="AN2740" t="s">
        <v>299</v>
      </c>
      <c r="AO2740">
        <v>1291</v>
      </c>
      <c r="AP2740">
        <v>213</v>
      </c>
      <c r="AR2740">
        <v>191</v>
      </c>
      <c r="AS2740">
        <v>19</v>
      </c>
    </row>
    <row r="2741" spans="1:46" x14ac:dyDescent="0.35">
      <c r="A2741">
        <v>191</v>
      </c>
      <c r="B2741">
        <v>113526</v>
      </c>
      <c r="C2741">
        <v>1792</v>
      </c>
      <c r="D2741">
        <v>4</v>
      </c>
      <c r="E2741">
        <v>2</v>
      </c>
      <c r="F2741">
        <v>70</v>
      </c>
      <c r="H2741" t="s">
        <v>1384</v>
      </c>
      <c r="I2741" t="s">
        <v>1385</v>
      </c>
      <c r="J2741">
        <v>1416</v>
      </c>
      <c r="K2741">
        <v>227</v>
      </c>
      <c r="M2741">
        <v>47</v>
      </c>
      <c r="N2741">
        <v>40</v>
      </c>
      <c r="Q2741">
        <v>184</v>
      </c>
      <c r="R2741">
        <v>122303</v>
      </c>
      <c r="S2741">
        <v>1792</v>
      </c>
      <c r="T2741">
        <v>4</v>
      </c>
      <c r="U2741">
        <v>2</v>
      </c>
      <c r="V2741">
        <v>51</v>
      </c>
      <c r="X2741" t="s">
        <v>1386</v>
      </c>
      <c r="Y2741" t="s">
        <v>538</v>
      </c>
      <c r="Z2741">
        <v>908</v>
      </c>
      <c r="AA2741">
        <v>180</v>
      </c>
      <c r="AC2741">
        <v>23</v>
      </c>
      <c r="AD2741">
        <v>70</v>
      </c>
      <c r="AF2741">
        <v>173</v>
      </c>
      <c r="AG2741">
        <v>123742</v>
      </c>
      <c r="AH2741">
        <v>1792</v>
      </c>
      <c r="AI2741">
        <v>4</v>
      </c>
      <c r="AJ2741">
        <v>2</v>
      </c>
      <c r="AK2741">
        <v>60</v>
      </c>
      <c r="AM2741" t="s">
        <v>133</v>
      </c>
      <c r="AN2741" t="s">
        <v>1387</v>
      </c>
      <c r="AO2741">
        <v>1292</v>
      </c>
      <c r="AP2741">
        <v>213</v>
      </c>
      <c r="AR2741">
        <v>35</v>
      </c>
      <c r="AS2741">
        <v>54</v>
      </c>
      <c r="AT2741" s="22">
        <f>SUM(AR$14:AR2767)+SUM(AS$14:AS2767)/100-AT$321-AT$638-76622.71-123878.16</f>
        <v>5844778.3399999999</v>
      </c>
    </row>
    <row r="2742" spans="1:46" x14ac:dyDescent="0.35">
      <c r="A2742">
        <v>191</v>
      </c>
      <c r="B2742">
        <v>113526</v>
      </c>
      <c r="C2742">
        <v>1792</v>
      </c>
      <c r="D2742">
        <v>4</v>
      </c>
      <c r="E2742">
        <v>2</v>
      </c>
      <c r="F2742">
        <v>70</v>
      </c>
      <c r="H2742" t="s">
        <v>1388</v>
      </c>
      <c r="I2742" t="s">
        <v>271</v>
      </c>
      <c r="J2742">
        <v>1417</v>
      </c>
      <c r="K2742">
        <v>228</v>
      </c>
      <c r="M2742" s="38">
        <v>1169</v>
      </c>
      <c r="N2742">
        <v>64</v>
      </c>
      <c r="Q2742">
        <v>184</v>
      </c>
      <c r="R2742">
        <v>122303</v>
      </c>
      <c r="S2742">
        <v>1792</v>
      </c>
      <c r="T2742">
        <v>4</v>
      </c>
      <c r="U2742">
        <v>2</v>
      </c>
      <c r="V2742">
        <v>51</v>
      </c>
      <c r="X2742" t="s">
        <v>174</v>
      </c>
      <c r="Y2742" t="s">
        <v>271</v>
      </c>
      <c r="Z2742">
        <v>909</v>
      </c>
      <c r="AA2742">
        <v>180</v>
      </c>
      <c r="AC2742">
        <v>584</v>
      </c>
      <c r="AD2742">
        <v>82</v>
      </c>
      <c r="AF2742">
        <v>173</v>
      </c>
      <c r="AG2742">
        <v>123742</v>
      </c>
      <c r="AH2742">
        <v>1792</v>
      </c>
      <c r="AI2742">
        <v>4</v>
      </c>
      <c r="AJ2742">
        <v>2</v>
      </c>
      <c r="AK2742">
        <v>60</v>
      </c>
      <c r="AM2742" t="s">
        <v>654</v>
      </c>
      <c r="AN2742" t="s">
        <v>271</v>
      </c>
      <c r="AO2742">
        <v>1293</v>
      </c>
      <c r="AP2742">
        <v>213</v>
      </c>
      <c r="AR2742">
        <v>877</v>
      </c>
      <c r="AS2742">
        <v>23</v>
      </c>
    </row>
    <row r="2743" spans="1:46" x14ac:dyDescent="0.35">
      <c r="A2743">
        <v>191</v>
      </c>
      <c r="B2743">
        <v>113526</v>
      </c>
      <c r="C2743">
        <v>1792</v>
      </c>
      <c r="D2743">
        <v>4</v>
      </c>
      <c r="E2743">
        <v>2</v>
      </c>
      <c r="F2743">
        <v>70</v>
      </c>
      <c r="H2743" t="s">
        <v>1389</v>
      </c>
      <c r="I2743" t="s">
        <v>510</v>
      </c>
      <c r="J2743">
        <v>1418</v>
      </c>
      <c r="K2743">
        <v>228</v>
      </c>
      <c r="M2743">
        <v>396</v>
      </c>
      <c r="N2743">
        <v>28</v>
      </c>
      <c r="Q2743">
        <v>184</v>
      </c>
      <c r="R2743">
        <v>122303</v>
      </c>
      <c r="S2743">
        <v>1792</v>
      </c>
      <c r="T2743">
        <v>4</v>
      </c>
      <c r="U2743">
        <v>2</v>
      </c>
      <c r="V2743">
        <v>51</v>
      </c>
      <c r="X2743" t="s">
        <v>377</v>
      </c>
      <c r="Y2743" t="s">
        <v>510</v>
      </c>
      <c r="Z2743">
        <v>910</v>
      </c>
      <c r="AA2743">
        <v>180</v>
      </c>
      <c r="AC2743">
        <v>198</v>
      </c>
      <c r="AD2743">
        <v>14</v>
      </c>
      <c r="AF2743">
        <v>173</v>
      </c>
      <c r="AG2743">
        <v>123742</v>
      </c>
      <c r="AH2743">
        <v>1792</v>
      </c>
      <c r="AI2743">
        <v>4</v>
      </c>
      <c r="AJ2743">
        <v>2</v>
      </c>
      <c r="AK2743">
        <v>60</v>
      </c>
      <c r="AM2743" t="s">
        <v>740</v>
      </c>
      <c r="AN2743" t="s">
        <v>510</v>
      </c>
      <c r="AO2743">
        <v>1294</v>
      </c>
      <c r="AP2743">
        <v>214</v>
      </c>
      <c r="AR2743">
        <v>297</v>
      </c>
      <c r="AS2743">
        <v>20</v>
      </c>
    </row>
    <row r="2744" spans="1:46" x14ac:dyDescent="0.35">
      <c r="A2744">
        <v>191</v>
      </c>
      <c r="B2744">
        <v>113526</v>
      </c>
      <c r="C2744">
        <v>1792</v>
      </c>
      <c r="D2744">
        <v>4</v>
      </c>
      <c r="E2744">
        <v>2</v>
      </c>
      <c r="F2744">
        <v>70</v>
      </c>
      <c r="H2744" t="s">
        <v>24</v>
      </c>
      <c r="I2744" t="s">
        <v>490</v>
      </c>
      <c r="J2744">
        <v>1419</v>
      </c>
      <c r="K2744">
        <v>228</v>
      </c>
      <c r="M2744">
        <v>162</v>
      </c>
      <c r="N2744">
        <v>32</v>
      </c>
      <c r="Q2744">
        <v>184</v>
      </c>
      <c r="R2744">
        <v>122303</v>
      </c>
      <c r="S2744">
        <v>1792</v>
      </c>
      <c r="T2744">
        <v>4</v>
      </c>
      <c r="U2744">
        <v>2</v>
      </c>
      <c r="V2744">
        <v>51</v>
      </c>
      <c r="X2744" t="s">
        <v>24</v>
      </c>
      <c r="Y2744" t="s">
        <v>490</v>
      </c>
      <c r="Z2744">
        <v>911</v>
      </c>
      <c r="AA2744">
        <v>181</v>
      </c>
      <c r="AC2744">
        <v>81</v>
      </c>
      <c r="AD2744">
        <v>16</v>
      </c>
      <c r="AF2744">
        <v>173</v>
      </c>
      <c r="AG2744">
        <v>123742</v>
      </c>
      <c r="AH2744">
        <v>1792</v>
      </c>
      <c r="AI2744">
        <v>4</v>
      </c>
      <c r="AJ2744">
        <v>2</v>
      </c>
      <c r="AK2744">
        <v>60</v>
      </c>
      <c r="AM2744" t="s">
        <v>24</v>
      </c>
      <c r="AN2744" t="s">
        <v>490</v>
      </c>
      <c r="AO2744">
        <v>1295</v>
      </c>
      <c r="AP2744">
        <v>214</v>
      </c>
      <c r="AR2744">
        <v>121</v>
      </c>
      <c r="AS2744">
        <v>73</v>
      </c>
    </row>
    <row r="2745" spans="1:46" x14ac:dyDescent="0.35">
      <c r="A2745">
        <v>191</v>
      </c>
      <c r="B2745">
        <v>113526</v>
      </c>
      <c r="C2745">
        <v>1792</v>
      </c>
      <c r="D2745">
        <v>4</v>
      </c>
      <c r="E2745">
        <v>2</v>
      </c>
      <c r="F2745">
        <v>70</v>
      </c>
      <c r="H2745" t="s">
        <v>93</v>
      </c>
      <c r="I2745" t="s">
        <v>515</v>
      </c>
      <c r="J2745">
        <v>1420</v>
      </c>
      <c r="K2745">
        <v>228</v>
      </c>
      <c r="M2745">
        <v>545</v>
      </c>
      <c r="N2745">
        <v>27</v>
      </c>
      <c r="Q2745">
        <v>184</v>
      </c>
      <c r="R2745">
        <v>122303</v>
      </c>
      <c r="S2745">
        <v>1792</v>
      </c>
      <c r="T2745">
        <v>4</v>
      </c>
      <c r="U2745">
        <v>2</v>
      </c>
      <c r="V2745">
        <v>51</v>
      </c>
      <c r="X2745" t="s">
        <v>93</v>
      </c>
      <c r="Y2745" t="s">
        <v>515</v>
      </c>
      <c r="Z2745">
        <v>912</v>
      </c>
      <c r="AA2745">
        <v>181</v>
      </c>
      <c r="AC2745">
        <v>272</v>
      </c>
      <c r="AD2745">
        <v>63</v>
      </c>
      <c r="AF2745">
        <v>173</v>
      </c>
      <c r="AG2745">
        <v>123742</v>
      </c>
      <c r="AH2745">
        <v>1792</v>
      </c>
      <c r="AI2745">
        <v>4</v>
      </c>
      <c r="AJ2745">
        <v>2</v>
      </c>
      <c r="AK2745">
        <v>60</v>
      </c>
      <c r="AM2745" t="s">
        <v>93</v>
      </c>
      <c r="AN2745" t="s">
        <v>515</v>
      </c>
      <c r="AO2745">
        <v>1296</v>
      </c>
      <c r="AP2745">
        <v>214</v>
      </c>
      <c r="AR2745">
        <v>408</v>
      </c>
      <c r="AS2745">
        <v>94</v>
      </c>
    </row>
    <row r="2746" spans="1:46" x14ac:dyDescent="0.35">
      <c r="A2746">
        <v>191</v>
      </c>
      <c r="B2746">
        <v>113526</v>
      </c>
      <c r="C2746">
        <v>1792</v>
      </c>
      <c r="D2746">
        <v>4</v>
      </c>
      <c r="E2746">
        <v>2</v>
      </c>
      <c r="F2746">
        <v>70</v>
      </c>
      <c r="H2746" t="s">
        <v>456</v>
      </c>
      <c r="I2746" t="s">
        <v>818</v>
      </c>
      <c r="J2746">
        <v>1420</v>
      </c>
      <c r="K2746">
        <v>228</v>
      </c>
      <c r="M2746">
        <v>552</v>
      </c>
      <c r="N2746">
        <v>26</v>
      </c>
      <c r="Q2746">
        <v>184</v>
      </c>
      <c r="R2746">
        <v>122303</v>
      </c>
      <c r="S2746">
        <v>1792</v>
      </c>
      <c r="T2746">
        <v>4</v>
      </c>
      <c r="U2746">
        <v>2</v>
      </c>
      <c r="V2746">
        <v>51</v>
      </c>
      <c r="X2746" t="s">
        <v>352</v>
      </c>
      <c r="Y2746" t="s">
        <v>818</v>
      </c>
      <c r="Z2746">
        <v>913</v>
      </c>
      <c r="AA2746">
        <v>181</v>
      </c>
      <c r="AC2746">
        <v>276</v>
      </c>
      <c r="AD2746">
        <v>12</v>
      </c>
      <c r="AF2746">
        <v>173</v>
      </c>
      <c r="AG2746">
        <v>123742</v>
      </c>
      <c r="AH2746">
        <v>1792</v>
      </c>
      <c r="AI2746">
        <v>4</v>
      </c>
      <c r="AJ2746">
        <v>2</v>
      </c>
      <c r="AK2746">
        <v>61</v>
      </c>
      <c r="AM2746" t="s">
        <v>352</v>
      </c>
      <c r="AN2746" t="s">
        <v>818</v>
      </c>
      <c r="AO2746">
        <v>1297</v>
      </c>
      <c r="AP2746">
        <v>214</v>
      </c>
      <c r="AR2746">
        <v>414</v>
      </c>
      <c r="AS2746">
        <v>19</v>
      </c>
    </row>
    <row r="2747" spans="1:46" x14ac:dyDescent="0.35">
      <c r="A2747">
        <v>191</v>
      </c>
      <c r="B2747">
        <v>113526</v>
      </c>
      <c r="C2747">
        <v>1792</v>
      </c>
      <c r="D2747">
        <v>4</v>
      </c>
      <c r="E2747">
        <v>2</v>
      </c>
      <c r="F2747">
        <v>70</v>
      </c>
      <c r="H2747" t="s">
        <v>104</v>
      </c>
      <c r="I2747" t="s">
        <v>311</v>
      </c>
      <c r="J2747">
        <v>1421</v>
      </c>
      <c r="K2747">
        <v>229</v>
      </c>
      <c r="M2747">
        <v>211</v>
      </c>
      <c r="N2747">
        <v>56</v>
      </c>
      <c r="Q2747">
        <v>184</v>
      </c>
      <c r="R2747">
        <v>122303</v>
      </c>
      <c r="S2747">
        <v>1792</v>
      </c>
      <c r="T2747">
        <v>4</v>
      </c>
      <c r="U2747">
        <v>2</v>
      </c>
      <c r="V2747">
        <v>51</v>
      </c>
      <c r="X2747" t="s">
        <v>1357</v>
      </c>
      <c r="Y2747" t="s">
        <v>311</v>
      </c>
      <c r="Z2747">
        <v>914</v>
      </c>
      <c r="AA2747">
        <v>181</v>
      </c>
      <c r="AC2747">
        <v>105</v>
      </c>
      <c r="AD2747">
        <v>78</v>
      </c>
      <c r="AF2747">
        <v>173</v>
      </c>
      <c r="AG2747">
        <v>123742</v>
      </c>
      <c r="AH2747">
        <v>1792</v>
      </c>
      <c r="AI2747">
        <v>4</v>
      </c>
      <c r="AJ2747">
        <v>2</v>
      </c>
      <c r="AK2747">
        <v>61</v>
      </c>
      <c r="AM2747" t="s">
        <v>394</v>
      </c>
      <c r="AN2747" t="s">
        <v>311</v>
      </c>
      <c r="AO2747">
        <v>1298</v>
      </c>
      <c r="AP2747">
        <v>214</v>
      </c>
      <c r="AR2747">
        <v>158</v>
      </c>
      <c r="AS2747">
        <v>67</v>
      </c>
    </row>
    <row r="2748" spans="1:46" x14ac:dyDescent="0.35">
      <c r="A2748">
        <v>191</v>
      </c>
      <c r="B2748">
        <v>113526</v>
      </c>
      <c r="C2748">
        <v>1792</v>
      </c>
      <c r="D2748">
        <v>4</v>
      </c>
      <c r="E2748">
        <v>2</v>
      </c>
      <c r="F2748">
        <v>70</v>
      </c>
      <c r="H2748" t="s">
        <v>1390</v>
      </c>
      <c r="I2748" t="s">
        <v>689</v>
      </c>
      <c r="J2748">
        <v>1422</v>
      </c>
      <c r="K2748">
        <v>229</v>
      </c>
      <c r="M2748" s="38">
        <v>1315</v>
      </c>
      <c r="N2748">
        <v>42</v>
      </c>
      <c r="Q2748">
        <v>184</v>
      </c>
      <c r="R2748">
        <v>122303</v>
      </c>
      <c r="S2748">
        <v>1792</v>
      </c>
      <c r="T2748">
        <v>4</v>
      </c>
      <c r="U2748">
        <v>2</v>
      </c>
      <c r="V2748">
        <v>51</v>
      </c>
      <c r="X2748" t="s">
        <v>1390</v>
      </c>
      <c r="Y2748" t="s">
        <v>689</v>
      </c>
      <c r="Z2748">
        <v>915</v>
      </c>
      <c r="AA2748">
        <v>181</v>
      </c>
      <c r="AC2748">
        <v>657</v>
      </c>
      <c r="AD2748">
        <v>70</v>
      </c>
      <c r="AF2748">
        <v>173</v>
      </c>
      <c r="AG2748">
        <v>123742</v>
      </c>
      <c r="AH2748">
        <v>1792</v>
      </c>
      <c r="AI2748">
        <v>4</v>
      </c>
      <c r="AJ2748">
        <v>2</v>
      </c>
      <c r="AK2748">
        <v>61</v>
      </c>
      <c r="AM2748" t="s">
        <v>1390</v>
      </c>
      <c r="AN2748" s="23" t="s">
        <v>689</v>
      </c>
      <c r="AO2748">
        <v>1299</v>
      </c>
      <c r="AP2748">
        <v>214</v>
      </c>
      <c r="AR2748">
        <v>986</v>
      </c>
      <c r="AS2748">
        <v>56</v>
      </c>
    </row>
    <row r="2749" spans="1:46" x14ac:dyDescent="0.35">
      <c r="A2749">
        <v>191</v>
      </c>
      <c r="B2749">
        <v>113526</v>
      </c>
      <c r="C2749">
        <v>1792</v>
      </c>
      <c r="D2749">
        <v>4</v>
      </c>
      <c r="E2749">
        <v>2</v>
      </c>
      <c r="F2749">
        <v>70</v>
      </c>
      <c r="H2749" t="s">
        <v>36</v>
      </c>
      <c r="I2749" t="s">
        <v>1391</v>
      </c>
      <c r="J2749">
        <v>1423</v>
      </c>
      <c r="K2749">
        <v>229</v>
      </c>
      <c r="M2749">
        <v>162</v>
      </c>
      <c r="N2749">
        <v>50</v>
      </c>
      <c r="Q2749">
        <v>184</v>
      </c>
      <c r="R2749">
        <v>122303</v>
      </c>
      <c r="S2749">
        <v>1792</v>
      </c>
      <c r="T2749">
        <v>4</v>
      </c>
      <c r="U2749">
        <v>2</v>
      </c>
      <c r="V2749">
        <v>51</v>
      </c>
      <c r="X2749" t="s">
        <v>36</v>
      </c>
      <c r="Y2749" t="s">
        <v>1392</v>
      </c>
      <c r="Z2749">
        <v>916</v>
      </c>
      <c r="AA2749">
        <v>182</v>
      </c>
      <c r="AC2749">
        <v>81</v>
      </c>
      <c r="AD2749">
        <v>2</v>
      </c>
      <c r="AF2749">
        <v>173</v>
      </c>
      <c r="AG2749">
        <v>123742</v>
      </c>
      <c r="AH2749">
        <v>1792</v>
      </c>
      <c r="AI2749">
        <v>4</v>
      </c>
      <c r="AJ2749">
        <v>2</v>
      </c>
      <c r="AK2749">
        <v>61</v>
      </c>
      <c r="AM2749" t="s">
        <v>36</v>
      </c>
      <c r="AN2749" t="s">
        <v>1392</v>
      </c>
      <c r="AO2749">
        <v>1300</v>
      </c>
      <c r="AP2749">
        <v>215</v>
      </c>
      <c r="AR2749">
        <v>121</v>
      </c>
      <c r="AS2749">
        <v>53</v>
      </c>
    </row>
    <row r="2750" spans="1:46" x14ac:dyDescent="0.35">
      <c r="A2750">
        <v>192</v>
      </c>
      <c r="B2750">
        <v>113546</v>
      </c>
      <c r="C2750">
        <v>1792</v>
      </c>
      <c r="D2750">
        <v>4</v>
      </c>
      <c r="E2750">
        <v>2</v>
      </c>
      <c r="F2750">
        <v>70</v>
      </c>
      <c r="H2750" t="s">
        <v>24</v>
      </c>
      <c r="I2750" t="s">
        <v>585</v>
      </c>
      <c r="J2750">
        <v>1424</v>
      </c>
      <c r="K2750">
        <v>229</v>
      </c>
      <c r="M2750">
        <v>749</v>
      </c>
      <c r="N2750">
        <v>19</v>
      </c>
      <c r="Q2750">
        <v>184</v>
      </c>
      <c r="R2750">
        <v>122303</v>
      </c>
      <c r="S2750">
        <v>1792</v>
      </c>
      <c r="T2750">
        <v>4</v>
      </c>
      <c r="U2750">
        <v>2</v>
      </c>
      <c r="V2750">
        <v>51</v>
      </c>
      <c r="X2750" t="s">
        <v>24</v>
      </c>
      <c r="Y2750" t="s">
        <v>585</v>
      </c>
      <c r="Z2750">
        <v>917</v>
      </c>
      <c r="AA2750">
        <v>182</v>
      </c>
      <c r="AC2750">
        <v>374</v>
      </c>
      <c r="AD2750">
        <v>59</v>
      </c>
      <c r="AF2750">
        <v>173</v>
      </c>
      <c r="AG2750">
        <v>123742</v>
      </c>
      <c r="AH2750">
        <v>1792</v>
      </c>
      <c r="AI2750">
        <v>4</v>
      </c>
      <c r="AJ2750">
        <v>2</v>
      </c>
      <c r="AK2750">
        <v>61</v>
      </c>
      <c r="AM2750" t="s">
        <v>24</v>
      </c>
      <c r="AN2750" t="s">
        <v>585</v>
      </c>
      <c r="AO2750">
        <v>1301</v>
      </c>
      <c r="AP2750">
        <v>215</v>
      </c>
      <c r="AR2750">
        <v>561</v>
      </c>
      <c r="AS2750">
        <v>88</v>
      </c>
    </row>
    <row r="2751" spans="1:46" x14ac:dyDescent="0.35">
      <c r="A2751">
        <v>192</v>
      </c>
      <c r="B2751">
        <v>113546</v>
      </c>
      <c r="C2751">
        <v>1792</v>
      </c>
      <c r="D2751">
        <v>4</v>
      </c>
      <c r="E2751">
        <v>2</v>
      </c>
      <c r="F2751">
        <v>70</v>
      </c>
      <c r="H2751" t="s">
        <v>1374</v>
      </c>
      <c r="I2751" t="s">
        <v>311</v>
      </c>
      <c r="J2751">
        <v>1425</v>
      </c>
      <c r="K2751">
        <v>229</v>
      </c>
      <c r="M2751">
        <v>316</v>
      </c>
      <c r="N2751">
        <v>91</v>
      </c>
      <c r="Q2751">
        <v>184</v>
      </c>
      <c r="R2751">
        <v>122303</v>
      </c>
      <c r="S2751">
        <v>1792</v>
      </c>
      <c r="T2751">
        <v>4</v>
      </c>
      <c r="U2751">
        <v>2</v>
      </c>
      <c r="V2751">
        <v>51</v>
      </c>
      <c r="X2751" t="s">
        <v>1374</v>
      </c>
      <c r="Y2751" t="s">
        <v>311</v>
      </c>
      <c r="Z2751">
        <v>918</v>
      </c>
      <c r="AA2751">
        <v>182</v>
      </c>
      <c r="AC2751">
        <v>158</v>
      </c>
      <c r="AD2751">
        <v>45</v>
      </c>
      <c r="AF2751">
        <v>173</v>
      </c>
      <c r="AG2751">
        <v>123742</v>
      </c>
      <c r="AH2751">
        <v>1792</v>
      </c>
      <c r="AI2751">
        <v>4</v>
      </c>
      <c r="AJ2751">
        <v>2</v>
      </c>
      <c r="AK2751">
        <v>61</v>
      </c>
      <c r="AM2751" t="s">
        <v>1374</v>
      </c>
      <c r="AN2751" t="s">
        <v>311</v>
      </c>
      <c r="AO2751">
        <v>1302</v>
      </c>
      <c r="AP2751">
        <v>215</v>
      </c>
      <c r="AR2751">
        <v>237</v>
      </c>
      <c r="AS2751">
        <v>67</v>
      </c>
    </row>
    <row r="2752" spans="1:46" x14ac:dyDescent="0.35">
      <c r="A2752">
        <v>192</v>
      </c>
      <c r="B2752">
        <v>113546</v>
      </c>
      <c r="C2752">
        <v>1792</v>
      </c>
      <c r="D2752">
        <v>4</v>
      </c>
      <c r="E2752">
        <v>2</v>
      </c>
      <c r="F2752">
        <v>70</v>
      </c>
      <c r="H2752" t="s">
        <v>24</v>
      </c>
      <c r="I2752" t="s">
        <v>1298</v>
      </c>
      <c r="J2752">
        <v>1426</v>
      </c>
      <c r="K2752">
        <v>230</v>
      </c>
      <c r="M2752">
        <v>13</v>
      </c>
      <c r="N2752">
        <v>78</v>
      </c>
      <c r="Q2752">
        <v>184</v>
      </c>
      <c r="R2752">
        <v>122303</v>
      </c>
      <c r="S2752">
        <v>1792</v>
      </c>
      <c r="T2752">
        <v>4</v>
      </c>
      <c r="U2752">
        <v>2</v>
      </c>
      <c r="V2752">
        <v>51</v>
      </c>
      <c r="X2752" t="s">
        <v>27</v>
      </c>
      <c r="Y2752" t="s">
        <v>1299</v>
      </c>
      <c r="Z2752">
        <v>919</v>
      </c>
      <c r="AA2752">
        <v>163</v>
      </c>
      <c r="AC2752">
        <v>6</v>
      </c>
      <c r="AD2752">
        <v>88</v>
      </c>
      <c r="AF2752">
        <v>173</v>
      </c>
      <c r="AG2752">
        <v>123749</v>
      </c>
      <c r="AH2752">
        <v>1792</v>
      </c>
      <c r="AI2752">
        <v>4</v>
      </c>
      <c r="AJ2752">
        <v>2</v>
      </c>
      <c r="AK2752">
        <v>61</v>
      </c>
      <c r="AM2752" t="s">
        <v>27</v>
      </c>
      <c r="AN2752" t="s">
        <v>1299</v>
      </c>
      <c r="AO2752">
        <v>1303</v>
      </c>
      <c r="AP2752">
        <v>199</v>
      </c>
      <c r="AR2752">
        <v>10</v>
      </c>
      <c r="AS2752">
        <v>33</v>
      </c>
    </row>
    <row r="2753" spans="1:46" x14ac:dyDescent="0.35">
      <c r="A2753">
        <v>192</v>
      </c>
      <c r="B2753">
        <v>113546</v>
      </c>
      <c r="C2753">
        <v>1792</v>
      </c>
      <c r="D2753">
        <v>4</v>
      </c>
      <c r="E2753">
        <v>2</v>
      </c>
      <c r="F2753">
        <v>70</v>
      </c>
      <c r="H2753" t="s">
        <v>352</v>
      </c>
      <c r="I2753" t="s">
        <v>1393</v>
      </c>
      <c r="J2753">
        <v>1427</v>
      </c>
      <c r="K2753">
        <v>230</v>
      </c>
      <c r="M2753">
        <v>37</v>
      </c>
      <c r="N2753">
        <v>51</v>
      </c>
      <c r="Q2753">
        <v>184</v>
      </c>
      <c r="R2753">
        <v>122303</v>
      </c>
      <c r="S2753">
        <v>1792</v>
      </c>
      <c r="T2753">
        <v>4</v>
      </c>
      <c r="U2753">
        <v>2</v>
      </c>
      <c r="V2753">
        <v>51</v>
      </c>
      <c r="X2753" t="s">
        <v>352</v>
      </c>
      <c r="Y2753" t="s">
        <v>353</v>
      </c>
      <c r="Z2753">
        <v>920</v>
      </c>
      <c r="AA2753">
        <v>182</v>
      </c>
      <c r="AC2753">
        <v>18</v>
      </c>
      <c r="AD2753">
        <v>75</v>
      </c>
      <c r="AF2753">
        <v>173</v>
      </c>
      <c r="AG2753">
        <v>123749</v>
      </c>
      <c r="AH2753">
        <v>1792</v>
      </c>
      <c r="AI2753">
        <v>4</v>
      </c>
      <c r="AJ2753">
        <v>2</v>
      </c>
      <c r="AK2753">
        <v>61</v>
      </c>
      <c r="AM2753" t="s">
        <v>352</v>
      </c>
      <c r="AN2753" t="s">
        <v>1393</v>
      </c>
      <c r="AO2753">
        <v>1304</v>
      </c>
      <c r="AP2753">
        <v>215</v>
      </c>
      <c r="AR2753">
        <v>28</v>
      </c>
      <c r="AS2753">
        <v>13</v>
      </c>
    </row>
    <row r="2754" spans="1:46" x14ac:dyDescent="0.35">
      <c r="A2754">
        <v>192</v>
      </c>
      <c r="B2754">
        <v>113546</v>
      </c>
      <c r="C2754">
        <v>1792</v>
      </c>
      <c r="D2754">
        <v>4</v>
      </c>
      <c r="E2754">
        <v>2</v>
      </c>
      <c r="F2754">
        <v>70</v>
      </c>
      <c r="H2754" t="s">
        <v>27</v>
      </c>
      <c r="I2754" t="s">
        <v>1394</v>
      </c>
      <c r="J2754">
        <v>1428</v>
      </c>
      <c r="K2754">
        <v>230</v>
      </c>
      <c r="M2754">
        <v>186</v>
      </c>
      <c r="N2754">
        <v>76</v>
      </c>
      <c r="Q2754">
        <v>184</v>
      </c>
      <c r="R2754">
        <v>122303</v>
      </c>
      <c r="S2754">
        <v>1792</v>
      </c>
      <c r="T2754">
        <v>4</v>
      </c>
      <c r="U2754">
        <v>2</v>
      </c>
      <c r="V2754">
        <v>51</v>
      </c>
      <c r="X2754" t="s">
        <v>27</v>
      </c>
      <c r="Y2754" t="s">
        <v>448</v>
      </c>
      <c r="Z2754">
        <v>921</v>
      </c>
      <c r="AA2754">
        <v>182</v>
      </c>
      <c r="AC2754">
        <v>93</v>
      </c>
      <c r="AD2754">
        <v>40</v>
      </c>
      <c r="AF2754">
        <v>173</v>
      </c>
      <c r="AG2754">
        <v>123749</v>
      </c>
      <c r="AH2754">
        <v>1792</v>
      </c>
      <c r="AI2754">
        <v>4</v>
      </c>
      <c r="AJ2754">
        <v>2</v>
      </c>
      <c r="AK2754">
        <v>61</v>
      </c>
      <c r="AM2754" t="s">
        <v>27</v>
      </c>
      <c r="AN2754" t="s">
        <v>448</v>
      </c>
      <c r="AO2754">
        <v>1305</v>
      </c>
      <c r="AP2754">
        <v>215</v>
      </c>
      <c r="AR2754">
        <v>140</v>
      </c>
      <c r="AS2754">
        <v>7</v>
      </c>
      <c r="AT2754" s="22"/>
    </row>
    <row r="2755" spans="1:46" x14ac:dyDescent="0.35">
      <c r="A2755">
        <v>192</v>
      </c>
      <c r="B2755">
        <v>113546</v>
      </c>
      <c r="C2755">
        <v>1792</v>
      </c>
      <c r="D2755">
        <v>4</v>
      </c>
      <c r="E2755">
        <v>2</v>
      </c>
      <c r="F2755">
        <v>70</v>
      </c>
      <c r="H2755" t="s">
        <v>395</v>
      </c>
      <c r="I2755" t="s">
        <v>396</v>
      </c>
      <c r="J2755">
        <v>1429</v>
      </c>
      <c r="K2755">
        <v>183</v>
      </c>
      <c r="M2755">
        <v>980</v>
      </c>
      <c r="N2755">
        <v>28</v>
      </c>
      <c r="Q2755">
        <v>184</v>
      </c>
      <c r="R2755">
        <v>122303</v>
      </c>
      <c r="S2755">
        <v>1792</v>
      </c>
      <c r="T2755">
        <v>4</v>
      </c>
      <c r="U2755">
        <v>2</v>
      </c>
      <c r="V2755">
        <v>51</v>
      </c>
      <c r="X2755" t="s">
        <v>1279</v>
      </c>
      <c r="Y2755" t="s">
        <v>396</v>
      </c>
      <c r="Z2755">
        <v>922</v>
      </c>
      <c r="AA2755">
        <v>151</v>
      </c>
      <c r="AC2755">
        <v>490</v>
      </c>
      <c r="AD2755">
        <v>14</v>
      </c>
      <c r="AF2755">
        <v>173</v>
      </c>
      <c r="AG2755">
        <v>123749</v>
      </c>
      <c r="AH2755">
        <v>1792</v>
      </c>
      <c r="AI2755">
        <v>4</v>
      </c>
      <c r="AJ2755">
        <v>2</v>
      </c>
      <c r="AK2755">
        <v>61</v>
      </c>
      <c r="AM2755" t="s">
        <v>395</v>
      </c>
      <c r="AN2755" t="s">
        <v>396</v>
      </c>
      <c r="AO2755">
        <v>1306</v>
      </c>
      <c r="AP2755">
        <v>189</v>
      </c>
      <c r="AR2755">
        <v>735</v>
      </c>
      <c r="AS2755">
        <v>20</v>
      </c>
    </row>
    <row r="2756" spans="1:46" x14ac:dyDescent="0.35">
      <c r="M2756"/>
      <c r="Q2756">
        <v>184</v>
      </c>
      <c r="R2756">
        <v>122303</v>
      </c>
      <c r="S2756">
        <v>1792</v>
      </c>
      <c r="T2756">
        <v>4</v>
      </c>
      <c r="U2756">
        <v>2</v>
      </c>
      <c r="V2756">
        <v>51</v>
      </c>
      <c r="X2756" t="s">
        <v>30</v>
      </c>
      <c r="Y2756" t="s">
        <v>679</v>
      </c>
      <c r="Z2756">
        <v>923</v>
      </c>
      <c r="AA2756">
        <v>183</v>
      </c>
      <c r="AC2756">
        <v>940</v>
      </c>
      <c r="AD2756">
        <v>32</v>
      </c>
      <c r="AF2756">
        <v>173</v>
      </c>
      <c r="AG2756">
        <v>123749</v>
      </c>
      <c r="AH2756">
        <v>1792</v>
      </c>
      <c r="AI2756">
        <v>4</v>
      </c>
      <c r="AJ2756">
        <v>2</v>
      </c>
      <c r="AK2756">
        <v>61</v>
      </c>
      <c r="AM2756" t="s">
        <v>30</v>
      </c>
      <c r="AN2756" t="s">
        <v>679</v>
      </c>
      <c r="AO2756">
        <v>1307</v>
      </c>
      <c r="AP2756">
        <v>215</v>
      </c>
      <c r="AR2756" s="38">
        <v>5350</v>
      </c>
      <c r="AS2756">
        <v>57</v>
      </c>
    </row>
    <row r="2757" spans="1:46" x14ac:dyDescent="0.35">
      <c r="M2757"/>
      <c r="Q2757">
        <v>184</v>
      </c>
      <c r="R2757">
        <v>122307</v>
      </c>
      <c r="S2757">
        <v>1792</v>
      </c>
      <c r="T2757">
        <v>4</v>
      </c>
      <c r="U2757">
        <v>2</v>
      </c>
      <c r="V2757">
        <v>52</v>
      </c>
      <c r="X2757" t="s">
        <v>1395</v>
      </c>
      <c r="Y2757" t="s">
        <v>721</v>
      </c>
      <c r="Z2757">
        <v>926</v>
      </c>
      <c r="AA2757">
        <v>183</v>
      </c>
      <c r="AC2757" s="38">
        <v>3163</v>
      </c>
      <c r="AD2757">
        <v>2</v>
      </c>
      <c r="AF2757">
        <v>173</v>
      </c>
      <c r="AG2757">
        <v>123749</v>
      </c>
      <c r="AH2757">
        <v>1792</v>
      </c>
      <c r="AI2757">
        <v>4</v>
      </c>
      <c r="AJ2757">
        <v>2</v>
      </c>
      <c r="AK2757">
        <v>61</v>
      </c>
      <c r="AM2757" t="s">
        <v>1396</v>
      </c>
      <c r="AN2757" t="s">
        <v>721</v>
      </c>
      <c r="AO2757">
        <v>1308</v>
      </c>
      <c r="AP2757">
        <v>216</v>
      </c>
      <c r="AR2757" s="38">
        <v>4744</v>
      </c>
      <c r="AS2757">
        <v>55</v>
      </c>
    </row>
    <row r="2758" spans="1:46" x14ac:dyDescent="0.35">
      <c r="M2758"/>
      <c r="Q2758">
        <v>184</v>
      </c>
      <c r="R2758">
        <v>122307</v>
      </c>
      <c r="S2758">
        <v>1792</v>
      </c>
      <c r="T2758">
        <v>4</v>
      </c>
      <c r="U2758">
        <v>2</v>
      </c>
      <c r="V2758">
        <v>51</v>
      </c>
      <c r="X2758" t="s">
        <v>233</v>
      </c>
      <c r="Y2758" t="s">
        <v>219</v>
      </c>
      <c r="Z2758">
        <v>924</v>
      </c>
      <c r="AA2758">
        <v>66</v>
      </c>
      <c r="AC2758">
        <v>283</v>
      </c>
      <c r="AD2758">
        <v>45</v>
      </c>
      <c r="AF2758">
        <v>173</v>
      </c>
      <c r="AG2758">
        <v>123749</v>
      </c>
      <c r="AH2758">
        <v>1792</v>
      </c>
      <c r="AI2758">
        <v>4</v>
      </c>
      <c r="AJ2758">
        <v>2</v>
      </c>
      <c r="AK2758">
        <v>61</v>
      </c>
      <c r="AM2758" t="s">
        <v>1241</v>
      </c>
      <c r="AN2758" t="s">
        <v>1834</v>
      </c>
      <c r="AO2758">
        <v>1309</v>
      </c>
      <c r="AP2758">
        <v>79</v>
      </c>
      <c r="AR2758">
        <v>425</v>
      </c>
      <c r="AS2758">
        <v>17</v>
      </c>
    </row>
    <row r="2759" spans="1:46" x14ac:dyDescent="0.35">
      <c r="A2759">
        <v>192</v>
      </c>
      <c r="B2759">
        <v>113546</v>
      </c>
      <c r="C2759">
        <v>1792</v>
      </c>
      <c r="D2759">
        <v>4</v>
      </c>
      <c r="E2759">
        <v>7</v>
      </c>
      <c r="F2759">
        <v>73</v>
      </c>
      <c r="H2759" t="s">
        <v>1397</v>
      </c>
      <c r="I2759" t="s">
        <v>1398</v>
      </c>
      <c r="J2759">
        <v>1495</v>
      </c>
      <c r="K2759">
        <v>234</v>
      </c>
      <c r="M2759" s="38">
        <v>1884</v>
      </c>
      <c r="N2759">
        <v>42</v>
      </c>
      <c r="Q2759">
        <v>184</v>
      </c>
      <c r="R2759">
        <v>122307</v>
      </c>
      <c r="S2759">
        <v>1792</v>
      </c>
      <c r="T2759">
        <v>4</v>
      </c>
      <c r="U2759">
        <v>5</v>
      </c>
      <c r="V2759">
        <v>53</v>
      </c>
      <c r="X2759" t="s">
        <v>30</v>
      </c>
      <c r="Y2759" t="s">
        <v>1399</v>
      </c>
      <c r="Z2759">
        <v>944</v>
      </c>
      <c r="AA2759">
        <v>191</v>
      </c>
      <c r="AC2759">
        <v>942</v>
      </c>
      <c r="AD2759">
        <v>21</v>
      </c>
      <c r="AF2759">
        <v>173</v>
      </c>
      <c r="AG2759">
        <v>123749</v>
      </c>
      <c r="AH2759">
        <v>1792</v>
      </c>
      <c r="AI2759">
        <v>4</v>
      </c>
      <c r="AJ2759">
        <v>5</v>
      </c>
      <c r="AK2759">
        <v>64</v>
      </c>
      <c r="AM2759" t="s">
        <v>30</v>
      </c>
      <c r="AN2759" t="s">
        <v>1398</v>
      </c>
      <c r="AO2759">
        <v>1362</v>
      </c>
      <c r="AP2759">
        <v>220</v>
      </c>
      <c r="AR2759" s="38">
        <v>1413</v>
      </c>
      <c r="AS2759">
        <v>32</v>
      </c>
    </row>
    <row r="2760" spans="1:46" x14ac:dyDescent="0.35">
      <c r="M2760"/>
      <c r="Q2760">
        <v>184</v>
      </c>
      <c r="R2760">
        <v>122307</v>
      </c>
      <c r="S2760">
        <v>1792</v>
      </c>
      <c r="T2760">
        <v>4</v>
      </c>
      <c r="U2760">
        <v>6</v>
      </c>
      <c r="V2760">
        <v>53</v>
      </c>
      <c r="X2760" t="s">
        <v>27</v>
      </c>
      <c r="Y2760" t="s">
        <v>665</v>
      </c>
      <c r="Z2760">
        <v>947</v>
      </c>
      <c r="AA2760">
        <v>35</v>
      </c>
      <c r="AC2760" s="38">
        <v>3119</v>
      </c>
      <c r="AD2760">
        <v>45</v>
      </c>
      <c r="AR2760"/>
    </row>
    <row r="2761" spans="1:46" x14ac:dyDescent="0.35">
      <c r="A2761">
        <v>192</v>
      </c>
      <c r="B2761">
        <v>113546</v>
      </c>
      <c r="C2761">
        <v>1792</v>
      </c>
      <c r="D2761">
        <v>4</v>
      </c>
      <c r="E2761">
        <v>7</v>
      </c>
      <c r="F2761">
        <v>74</v>
      </c>
      <c r="H2761" t="s">
        <v>1400</v>
      </c>
      <c r="I2761" t="s">
        <v>1401</v>
      </c>
      <c r="J2761">
        <v>1508</v>
      </c>
      <c r="K2761">
        <v>235</v>
      </c>
      <c r="M2761">
        <v>498</v>
      </c>
      <c r="N2761">
        <v>0</v>
      </c>
      <c r="Q2761">
        <v>184</v>
      </c>
      <c r="R2761">
        <v>122307</v>
      </c>
      <c r="S2761">
        <v>1792</v>
      </c>
      <c r="T2761">
        <v>4</v>
      </c>
      <c r="U2761">
        <v>7</v>
      </c>
      <c r="V2761">
        <v>53</v>
      </c>
      <c r="X2761" t="s">
        <v>1402</v>
      </c>
      <c r="Y2761" t="s">
        <v>1403</v>
      </c>
      <c r="Z2761">
        <v>955</v>
      </c>
      <c r="AA2761">
        <v>191</v>
      </c>
      <c r="AC2761">
        <v>249</v>
      </c>
      <c r="AD2761" t="s">
        <v>1053</v>
      </c>
      <c r="AF2761">
        <v>173</v>
      </c>
      <c r="AG2761">
        <v>123749</v>
      </c>
      <c r="AH2761">
        <v>1792</v>
      </c>
      <c r="AI2761">
        <v>4</v>
      </c>
      <c r="AJ2761">
        <v>7</v>
      </c>
      <c r="AK2761">
        <v>65</v>
      </c>
      <c r="AM2761" t="s">
        <v>37</v>
      </c>
      <c r="AN2761" t="s">
        <v>1404</v>
      </c>
      <c r="AO2761">
        <v>1381</v>
      </c>
      <c r="AP2761">
        <v>220</v>
      </c>
      <c r="AR2761">
        <v>373</v>
      </c>
      <c r="AS2761">
        <v>48</v>
      </c>
    </row>
    <row r="2762" spans="1:46" x14ac:dyDescent="0.35">
      <c r="A2762">
        <v>192</v>
      </c>
      <c r="B2762">
        <v>113546</v>
      </c>
      <c r="C2762">
        <v>1792</v>
      </c>
      <c r="D2762">
        <v>4</v>
      </c>
      <c r="E2762">
        <v>4</v>
      </c>
      <c r="F2762">
        <v>72</v>
      </c>
      <c r="G2762" t="s">
        <v>1405</v>
      </c>
      <c r="H2762" t="s">
        <v>24</v>
      </c>
      <c r="I2762" t="s">
        <v>1406</v>
      </c>
      <c r="J2762">
        <v>1455</v>
      </c>
      <c r="K2762">
        <v>233</v>
      </c>
      <c r="M2762">
        <v>263</v>
      </c>
      <c r="N2762">
        <v>63</v>
      </c>
      <c r="Q2762">
        <v>184</v>
      </c>
      <c r="R2762">
        <v>122307</v>
      </c>
      <c r="S2762">
        <v>1792</v>
      </c>
      <c r="T2762">
        <v>4</v>
      </c>
      <c r="U2762">
        <v>9</v>
      </c>
      <c r="V2762">
        <v>54</v>
      </c>
      <c r="W2762" t="s">
        <v>1407</v>
      </c>
      <c r="X2762" t="s">
        <v>27</v>
      </c>
      <c r="Y2762" t="s">
        <v>1406</v>
      </c>
      <c r="Z2762">
        <v>960</v>
      </c>
      <c r="AA2762">
        <v>192</v>
      </c>
      <c r="AC2762">
        <v>131</v>
      </c>
      <c r="AD2762">
        <v>81</v>
      </c>
      <c r="AF2762">
        <v>173</v>
      </c>
      <c r="AG2762">
        <v>123749</v>
      </c>
      <c r="AH2762">
        <v>1792</v>
      </c>
      <c r="AI2762">
        <v>4</v>
      </c>
      <c r="AJ2762">
        <v>9</v>
      </c>
      <c r="AK2762">
        <v>66</v>
      </c>
      <c r="AL2762" t="s">
        <v>255</v>
      </c>
      <c r="AM2762" t="s">
        <v>27</v>
      </c>
      <c r="AN2762" t="s">
        <v>1406</v>
      </c>
      <c r="AO2762">
        <v>1386</v>
      </c>
      <c r="AP2762">
        <v>221</v>
      </c>
      <c r="AR2762">
        <v>197</v>
      </c>
      <c r="AS2762">
        <v>71</v>
      </c>
    </row>
    <row r="2763" spans="1:46" x14ac:dyDescent="0.35">
      <c r="A2763">
        <v>192</v>
      </c>
      <c r="B2763">
        <v>113546</v>
      </c>
      <c r="C2763">
        <v>1792</v>
      </c>
      <c r="D2763">
        <v>4</v>
      </c>
      <c r="E2763">
        <v>2</v>
      </c>
      <c r="F2763">
        <v>71</v>
      </c>
      <c r="H2763" t="s">
        <v>42</v>
      </c>
      <c r="I2763" t="s">
        <v>45</v>
      </c>
      <c r="J2763">
        <v>1447</v>
      </c>
      <c r="K2763">
        <v>72</v>
      </c>
      <c r="M2763" s="38">
        <v>2035</v>
      </c>
      <c r="N2763">
        <v>61</v>
      </c>
      <c r="AC2763"/>
      <c r="AR2763"/>
    </row>
    <row r="2764" spans="1:46" x14ac:dyDescent="0.35">
      <c r="A2764">
        <v>192</v>
      </c>
      <c r="B2764">
        <v>113546</v>
      </c>
      <c r="C2764">
        <v>1792</v>
      </c>
      <c r="D2764">
        <v>4</v>
      </c>
      <c r="E2764">
        <v>4</v>
      </c>
      <c r="F2764">
        <v>72</v>
      </c>
      <c r="H2764" t="s">
        <v>465</v>
      </c>
      <c r="I2764" t="s">
        <v>728</v>
      </c>
      <c r="J2764">
        <v>1456</v>
      </c>
      <c r="K2764">
        <v>233</v>
      </c>
      <c r="M2764">
        <v>552</v>
      </c>
      <c r="N2764">
        <v>26</v>
      </c>
      <c r="Q2764">
        <v>185</v>
      </c>
      <c r="R2764">
        <v>122312</v>
      </c>
      <c r="S2764">
        <v>1792</v>
      </c>
      <c r="T2764">
        <v>4</v>
      </c>
      <c r="U2764">
        <v>13</v>
      </c>
      <c r="V2764">
        <v>56</v>
      </c>
      <c r="X2764" t="s">
        <v>465</v>
      </c>
      <c r="Y2764" t="s">
        <v>728</v>
      </c>
      <c r="Z2764">
        <v>1013</v>
      </c>
      <c r="AA2764">
        <v>135</v>
      </c>
      <c r="AC2764">
        <v>276</v>
      </c>
      <c r="AD2764">
        <v>12</v>
      </c>
      <c r="AF2764">
        <v>174</v>
      </c>
      <c r="AG2764">
        <v>123809</v>
      </c>
      <c r="AH2764">
        <v>1792</v>
      </c>
      <c r="AI2764">
        <v>4</v>
      </c>
      <c r="AJ2764">
        <v>20</v>
      </c>
      <c r="AK2764">
        <v>71</v>
      </c>
      <c r="AM2764" t="s">
        <v>465</v>
      </c>
      <c r="AN2764" t="s">
        <v>728</v>
      </c>
      <c r="AO2764">
        <v>1467</v>
      </c>
      <c r="AP2764">
        <v>159</v>
      </c>
      <c r="AR2764">
        <v>414</v>
      </c>
      <c r="AS2764">
        <v>19</v>
      </c>
    </row>
    <row r="2765" spans="1:46" x14ac:dyDescent="0.35">
      <c r="M2765"/>
      <c r="Q2765">
        <v>184</v>
      </c>
      <c r="R2765">
        <v>122307</v>
      </c>
      <c r="S2765">
        <v>1792</v>
      </c>
      <c r="T2765">
        <v>4</v>
      </c>
      <c r="U2765">
        <v>9</v>
      </c>
      <c r="V2765">
        <v>54</v>
      </c>
      <c r="X2765" t="s">
        <v>24</v>
      </c>
      <c r="Y2765" t="s">
        <v>1247</v>
      </c>
      <c r="Z2765">
        <v>962</v>
      </c>
      <c r="AA2765">
        <v>139</v>
      </c>
      <c r="AC2765">
        <v>112</v>
      </c>
      <c r="AD2765">
        <v>60</v>
      </c>
      <c r="AF2765">
        <v>174</v>
      </c>
      <c r="AG2765">
        <v>123804</v>
      </c>
      <c r="AH2765">
        <v>1792</v>
      </c>
      <c r="AI2765">
        <v>4</v>
      </c>
      <c r="AJ2765">
        <v>19</v>
      </c>
      <c r="AK2765">
        <v>70</v>
      </c>
      <c r="AM2765" t="s">
        <v>1408</v>
      </c>
      <c r="AN2765" t="s">
        <v>630</v>
      </c>
      <c r="AO2765">
        <v>14499</v>
      </c>
      <c r="AP2765">
        <v>164</v>
      </c>
      <c r="AR2765" s="38">
        <v>1608</v>
      </c>
      <c r="AS2765">
        <v>61</v>
      </c>
    </row>
    <row r="2766" spans="1:46" x14ac:dyDescent="0.35">
      <c r="A2766">
        <v>192</v>
      </c>
      <c r="B2766">
        <v>113546</v>
      </c>
      <c r="C2766">
        <v>1792</v>
      </c>
      <c r="D2766">
        <v>4</v>
      </c>
      <c r="E2766">
        <v>9</v>
      </c>
      <c r="F2766">
        <v>75</v>
      </c>
      <c r="H2766" t="s">
        <v>173</v>
      </c>
      <c r="I2766" t="s">
        <v>739</v>
      </c>
      <c r="J2766">
        <v>1519</v>
      </c>
      <c r="K2766">
        <v>236</v>
      </c>
      <c r="M2766" s="38">
        <v>3289</v>
      </c>
      <c r="N2766">
        <v>9</v>
      </c>
      <c r="Q2766">
        <v>185</v>
      </c>
      <c r="R2766">
        <v>122325</v>
      </c>
      <c r="S2766">
        <v>1792</v>
      </c>
      <c r="T2766">
        <v>5</v>
      </c>
      <c r="U2766">
        <v>2</v>
      </c>
      <c r="V2766">
        <v>62</v>
      </c>
      <c r="X2766" t="s">
        <v>173</v>
      </c>
      <c r="Y2766" t="s">
        <v>739</v>
      </c>
      <c r="Z2766">
        <v>1094</v>
      </c>
      <c r="AA2766">
        <v>170</v>
      </c>
      <c r="AC2766">
        <v>823</v>
      </c>
      <c r="AD2766">
        <v>46</v>
      </c>
      <c r="AF2766">
        <v>175</v>
      </c>
      <c r="AG2766">
        <v>123820</v>
      </c>
      <c r="AH2766">
        <v>1792</v>
      </c>
      <c r="AI2766">
        <v>5</v>
      </c>
      <c r="AJ2766">
        <v>9</v>
      </c>
      <c r="AK2766">
        <v>81</v>
      </c>
      <c r="AM2766" t="s">
        <v>173</v>
      </c>
      <c r="AN2766" t="s">
        <v>739</v>
      </c>
      <c r="AO2766">
        <v>1629</v>
      </c>
      <c r="AP2766">
        <v>241</v>
      </c>
      <c r="AR2766" s="38">
        <v>2463</v>
      </c>
      <c r="AS2766">
        <v>70</v>
      </c>
    </row>
    <row r="2767" spans="1:46" x14ac:dyDescent="0.35">
      <c r="M2767"/>
      <c r="Q2767">
        <v>184</v>
      </c>
      <c r="R2767">
        <v>122307</v>
      </c>
      <c r="S2767">
        <v>1792</v>
      </c>
      <c r="T2767">
        <v>4</v>
      </c>
      <c r="U2767">
        <v>11</v>
      </c>
      <c r="V2767">
        <v>54</v>
      </c>
      <c r="X2767" t="s">
        <v>40</v>
      </c>
      <c r="Y2767" t="s">
        <v>41</v>
      </c>
      <c r="Z2767">
        <v>973</v>
      </c>
      <c r="AA2767">
        <v>42</v>
      </c>
      <c r="AC2767" s="38">
        <v>4430</v>
      </c>
      <c r="AD2767">
        <v>34</v>
      </c>
      <c r="AR2767"/>
    </row>
    <row r="2768" spans="1:46" x14ac:dyDescent="0.35">
      <c r="M2768"/>
      <c r="Q2768">
        <v>184</v>
      </c>
      <c r="R2768">
        <v>122307</v>
      </c>
      <c r="S2768">
        <v>1792</v>
      </c>
      <c r="T2768">
        <v>4</v>
      </c>
      <c r="U2768">
        <v>12</v>
      </c>
      <c r="V2768">
        <v>55</v>
      </c>
      <c r="X2768" t="s">
        <v>42</v>
      </c>
      <c r="Y2768" t="s">
        <v>45</v>
      </c>
      <c r="Z2768">
        <v>1000</v>
      </c>
      <c r="AA2768">
        <v>24</v>
      </c>
      <c r="AC2768">
        <v>747</v>
      </c>
      <c r="AD2768">
        <v>14</v>
      </c>
      <c r="AF2768">
        <v>174</v>
      </c>
      <c r="AG2768">
        <v>123804</v>
      </c>
      <c r="AH2768">
        <v>1792</v>
      </c>
      <c r="AI2768">
        <v>4</v>
      </c>
      <c r="AJ2768">
        <v>12</v>
      </c>
      <c r="AK2768">
        <v>68</v>
      </c>
      <c r="AM2768" t="s">
        <v>42</v>
      </c>
      <c r="AN2768" t="s">
        <v>45</v>
      </c>
      <c r="AO2768">
        <v>1417</v>
      </c>
      <c r="AP2768">
        <v>65</v>
      </c>
      <c r="AR2768" s="38">
        <v>1654</v>
      </c>
      <c r="AS2768">
        <v>54</v>
      </c>
    </row>
    <row r="2769" spans="1:45" x14ac:dyDescent="0.35">
      <c r="A2769">
        <v>192</v>
      </c>
      <c r="B2769">
        <v>113546</v>
      </c>
      <c r="C2769">
        <v>1792</v>
      </c>
      <c r="D2769">
        <v>4</v>
      </c>
      <c r="E2769">
        <v>9</v>
      </c>
      <c r="F2769">
        <v>74</v>
      </c>
      <c r="H2769" t="s">
        <v>26</v>
      </c>
      <c r="I2769" t="s">
        <v>668</v>
      </c>
      <c r="J2769">
        <v>1514</v>
      </c>
      <c r="K2769">
        <v>46</v>
      </c>
      <c r="M2769" s="38">
        <v>7996</v>
      </c>
      <c r="N2769">
        <v>67</v>
      </c>
      <c r="AC2769"/>
      <c r="AR2769"/>
    </row>
    <row r="2770" spans="1:45" x14ac:dyDescent="0.35">
      <c r="A2770">
        <v>192</v>
      </c>
      <c r="B2770">
        <v>113546</v>
      </c>
      <c r="C2770">
        <v>1792</v>
      </c>
      <c r="D2770">
        <v>4</v>
      </c>
      <c r="E2770">
        <v>9</v>
      </c>
      <c r="F2770">
        <v>75</v>
      </c>
      <c r="H2770" t="s">
        <v>28</v>
      </c>
      <c r="I2770" t="s">
        <v>29</v>
      </c>
      <c r="J2770">
        <v>1520</v>
      </c>
      <c r="K2770">
        <v>15</v>
      </c>
      <c r="M2770" s="38">
        <v>4706</v>
      </c>
      <c r="N2770">
        <v>49</v>
      </c>
      <c r="AC2770"/>
      <c r="AR2770"/>
    </row>
    <row r="2771" spans="1:45" x14ac:dyDescent="0.35">
      <c r="A2771">
        <v>192</v>
      </c>
      <c r="B2771">
        <v>113551</v>
      </c>
      <c r="C2771">
        <v>1792</v>
      </c>
      <c r="D2771">
        <v>4</v>
      </c>
      <c r="E2771">
        <v>9</v>
      </c>
      <c r="F2771">
        <v>75</v>
      </c>
      <c r="H2771" t="s">
        <v>179</v>
      </c>
      <c r="I2771" t="s">
        <v>180</v>
      </c>
      <c r="J2771">
        <v>1521</v>
      </c>
      <c r="K2771">
        <v>95</v>
      </c>
      <c r="M2771" s="38">
        <v>1582</v>
      </c>
      <c r="N2771">
        <v>22</v>
      </c>
      <c r="AC2771"/>
      <c r="AR2771"/>
    </row>
    <row r="2772" spans="1:45" x14ac:dyDescent="0.35">
      <c r="A2772">
        <v>192</v>
      </c>
      <c r="B2772">
        <v>113551</v>
      </c>
      <c r="C2772">
        <v>1792</v>
      </c>
      <c r="D2772">
        <v>4</v>
      </c>
      <c r="E2772">
        <v>9</v>
      </c>
      <c r="F2772">
        <v>75</v>
      </c>
      <c r="H2772" t="s">
        <v>1228</v>
      </c>
      <c r="I2772" t="s">
        <v>1229</v>
      </c>
      <c r="J2772">
        <v>1522</v>
      </c>
      <c r="K2772">
        <v>155</v>
      </c>
      <c r="M2772" s="38">
        <v>12092</v>
      </c>
      <c r="N2772">
        <v>81</v>
      </c>
      <c r="Q2772">
        <v>159</v>
      </c>
      <c r="R2772">
        <v>122212</v>
      </c>
      <c r="S2772">
        <v>1792</v>
      </c>
      <c r="T2772">
        <v>3</v>
      </c>
      <c r="U2772">
        <v>14</v>
      </c>
      <c r="V2772">
        <v>38</v>
      </c>
      <c r="X2772" t="s">
        <v>1228</v>
      </c>
      <c r="Y2772" t="s">
        <v>1229</v>
      </c>
      <c r="Z2772">
        <v>794</v>
      </c>
      <c r="AA2772">
        <v>127</v>
      </c>
      <c r="AC2772" s="38">
        <v>2036</v>
      </c>
      <c r="AD2772">
        <v>44</v>
      </c>
      <c r="AR2772"/>
    </row>
    <row r="2773" spans="1:45" x14ac:dyDescent="0.35">
      <c r="A2773">
        <v>192</v>
      </c>
      <c r="B2773">
        <v>113551</v>
      </c>
      <c r="C2773">
        <v>1792</v>
      </c>
      <c r="D2773">
        <v>4</v>
      </c>
      <c r="E2773">
        <v>13</v>
      </c>
      <c r="F2773">
        <v>78</v>
      </c>
      <c r="H2773" t="s">
        <v>40</v>
      </c>
      <c r="I2773" t="s">
        <v>241</v>
      </c>
      <c r="J2773">
        <v>1575</v>
      </c>
      <c r="K2773">
        <v>130</v>
      </c>
      <c r="M2773" s="38">
        <v>2978</v>
      </c>
      <c r="N2773">
        <v>73</v>
      </c>
      <c r="Q2773">
        <v>185</v>
      </c>
      <c r="R2773">
        <v>122312</v>
      </c>
      <c r="S2773">
        <v>1792</v>
      </c>
      <c r="T2773">
        <v>4</v>
      </c>
      <c r="U2773">
        <v>13</v>
      </c>
      <c r="V2773">
        <v>55</v>
      </c>
      <c r="X2773" t="s">
        <v>40</v>
      </c>
      <c r="Y2773" t="s">
        <v>241</v>
      </c>
      <c r="Z2773">
        <v>1004</v>
      </c>
      <c r="AA2773">
        <v>58</v>
      </c>
      <c r="AC2773" s="38">
        <v>1489</v>
      </c>
      <c r="AD2773">
        <v>38</v>
      </c>
      <c r="AF2773">
        <v>174</v>
      </c>
      <c r="AG2773">
        <v>123804</v>
      </c>
      <c r="AH2773">
        <v>1792</v>
      </c>
      <c r="AI2773">
        <v>4</v>
      </c>
      <c r="AJ2773">
        <v>19</v>
      </c>
      <c r="AK2773">
        <v>70</v>
      </c>
      <c r="AM2773" t="s">
        <v>40</v>
      </c>
      <c r="AN2773" t="s">
        <v>241</v>
      </c>
      <c r="AO2773">
        <v>1446</v>
      </c>
      <c r="AP2773">
        <v>68</v>
      </c>
      <c r="AR2773" s="38">
        <v>2234</v>
      </c>
      <c r="AS2773">
        <v>6</v>
      </c>
    </row>
    <row r="2774" spans="1:45" x14ac:dyDescent="0.35">
      <c r="M2774"/>
      <c r="AC2774"/>
      <c r="AF2774">
        <v>174</v>
      </c>
      <c r="AG2774">
        <v>123804</v>
      </c>
      <c r="AH2774">
        <v>1792</v>
      </c>
      <c r="AI2774">
        <v>4</v>
      </c>
      <c r="AJ2774">
        <v>13</v>
      </c>
      <c r="AK2774">
        <v>68</v>
      </c>
      <c r="AM2774" t="s">
        <v>40</v>
      </c>
      <c r="AN2774" t="s">
        <v>41</v>
      </c>
      <c r="AO2774">
        <v>1424</v>
      </c>
      <c r="AP2774">
        <v>44</v>
      </c>
      <c r="AR2774" s="38">
        <v>6444</v>
      </c>
      <c r="AS2774">
        <v>11</v>
      </c>
    </row>
    <row r="2775" spans="1:45" x14ac:dyDescent="0.35">
      <c r="A2775">
        <v>193</v>
      </c>
      <c r="B2775">
        <v>113556</v>
      </c>
      <c r="C2775">
        <v>1792</v>
      </c>
      <c r="D2775">
        <v>4</v>
      </c>
      <c r="E2775">
        <v>18</v>
      </c>
      <c r="F2775">
        <v>80</v>
      </c>
      <c r="H2775" t="s">
        <v>151</v>
      </c>
      <c r="I2775" t="s">
        <v>1409</v>
      </c>
      <c r="J2775">
        <v>1618</v>
      </c>
      <c r="K2775">
        <v>77</v>
      </c>
      <c r="M2775">
        <v>462</v>
      </c>
      <c r="N2775">
        <v>30</v>
      </c>
      <c r="Q2775">
        <v>185</v>
      </c>
      <c r="R2775">
        <v>122312</v>
      </c>
      <c r="S2775">
        <v>1792</v>
      </c>
      <c r="T2775">
        <v>4</v>
      </c>
      <c r="U2775">
        <v>13</v>
      </c>
      <c r="V2775">
        <v>55</v>
      </c>
      <c r="X2775" t="s">
        <v>151</v>
      </c>
      <c r="Y2775" t="s">
        <v>681</v>
      </c>
      <c r="Z2775">
        <v>1005</v>
      </c>
      <c r="AA2775">
        <v>64</v>
      </c>
      <c r="AC2775">
        <v>231</v>
      </c>
      <c r="AD2775">
        <v>15</v>
      </c>
      <c r="AF2775">
        <v>174</v>
      </c>
      <c r="AG2775">
        <v>123804</v>
      </c>
      <c r="AH2775">
        <v>1792</v>
      </c>
      <c r="AI2775">
        <v>4</v>
      </c>
      <c r="AJ2775">
        <v>19</v>
      </c>
      <c r="AK2775">
        <v>70</v>
      </c>
      <c r="AM2775" t="s">
        <v>151</v>
      </c>
      <c r="AN2775" t="s">
        <v>681</v>
      </c>
      <c r="AO2775">
        <v>1448</v>
      </c>
      <c r="AP2775">
        <v>76</v>
      </c>
      <c r="AR2775">
        <v>346</v>
      </c>
      <c r="AS2775">
        <v>72</v>
      </c>
    </row>
    <row r="2776" spans="1:45" x14ac:dyDescent="0.35">
      <c r="M2776"/>
      <c r="Q2776">
        <v>185</v>
      </c>
      <c r="R2776">
        <v>122312</v>
      </c>
      <c r="S2776">
        <v>1792</v>
      </c>
      <c r="T2776">
        <v>4</v>
      </c>
      <c r="U2776">
        <v>13</v>
      </c>
      <c r="V2776">
        <v>56</v>
      </c>
      <c r="X2776" t="s">
        <v>233</v>
      </c>
      <c r="Y2776" t="s">
        <v>219</v>
      </c>
      <c r="Z2776">
        <v>1006</v>
      </c>
      <c r="AA2776">
        <v>66</v>
      </c>
      <c r="AC2776">
        <v>683</v>
      </c>
      <c r="AD2776">
        <v>84</v>
      </c>
      <c r="AF2776">
        <v>174</v>
      </c>
      <c r="AG2776">
        <v>123804</v>
      </c>
      <c r="AH2776">
        <v>1792</v>
      </c>
      <c r="AI2776">
        <v>4</v>
      </c>
      <c r="AJ2776">
        <v>18</v>
      </c>
      <c r="AK2776">
        <v>69</v>
      </c>
      <c r="AM2776" t="s">
        <v>233</v>
      </c>
      <c r="AN2776" t="s">
        <v>1834</v>
      </c>
      <c r="AO2776">
        <v>1438</v>
      </c>
      <c r="AP2776">
        <v>79</v>
      </c>
      <c r="AR2776" s="38">
        <v>1025</v>
      </c>
      <c r="AS2776">
        <v>75</v>
      </c>
    </row>
    <row r="2777" spans="1:45" x14ac:dyDescent="0.35">
      <c r="A2777">
        <v>192</v>
      </c>
      <c r="B2777">
        <v>113551</v>
      </c>
      <c r="C2777">
        <v>1792</v>
      </c>
      <c r="D2777">
        <v>4</v>
      </c>
      <c r="E2777">
        <v>11</v>
      </c>
      <c r="F2777">
        <v>76</v>
      </c>
      <c r="G2777" t="s">
        <v>23</v>
      </c>
      <c r="H2777" t="s">
        <v>24</v>
      </c>
      <c r="I2777" t="s">
        <v>730</v>
      </c>
      <c r="J2777">
        <v>1539</v>
      </c>
      <c r="K2777">
        <v>237</v>
      </c>
      <c r="M2777">
        <v>511</v>
      </c>
      <c r="N2777">
        <v>47</v>
      </c>
      <c r="Q2777">
        <v>185</v>
      </c>
      <c r="R2777">
        <v>122312</v>
      </c>
      <c r="S2777">
        <v>1792</v>
      </c>
      <c r="T2777">
        <v>4</v>
      </c>
      <c r="U2777">
        <v>13</v>
      </c>
      <c r="V2777">
        <v>56</v>
      </c>
      <c r="W2777" t="s">
        <v>1326</v>
      </c>
      <c r="X2777" t="s">
        <v>24</v>
      </c>
      <c r="Y2777" t="s">
        <v>730</v>
      </c>
      <c r="Z2777">
        <v>1007</v>
      </c>
      <c r="AA2777">
        <v>194</v>
      </c>
      <c r="AC2777">
        <v>255</v>
      </c>
      <c r="AD2777">
        <v>73</v>
      </c>
      <c r="AF2777">
        <v>174</v>
      </c>
      <c r="AG2777">
        <v>123809</v>
      </c>
      <c r="AH2777">
        <v>1792</v>
      </c>
      <c r="AI2777">
        <v>4</v>
      </c>
      <c r="AJ2777">
        <v>28</v>
      </c>
      <c r="AK2777">
        <v>77</v>
      </c>
      <c r="AL2777" t="s">
        <v>23</v>
      </c>
      <c r="AM2777" t="s">
        <v>24</v>
      </c>
      <c r="AN2777" t="s">
        <v>730</v>
      </c>
      <c r="AO2777">
        <v>1547</v>
      </c>
      <c r="AP2777">
        <v>235</v>
      </c>
      <c r="AR2777">
        <v>383</v>
      </c>
      <c r="AS2777">
        <v>58</v>
      </c>
    </row>
    <row r="2778" spans="1:45" x14ac:dyDescent="0.35">
      <c r="A2778">
        <v>192</v>
      </c>
      <c r="B2778">
        <v>113551</v>
      </c>
      <c r="C2778">
        <v>1792</v>
      </c>
      <c r="D2778">
        <v>4</v>
      </c>
      <c r="E2778">
        <v>11</v>
      </c>
      <c r="F2778">
        <v>76</v>
      </c>
      <c r="H2778" t="s">
        <v>1098</v>
      </c>
      <c r="I2778" t="s">
        <v>1099</v>
      </c>
      <c r="J2778">
        <v>1538</v>
      </c>
      <c r="K2778">
        <v>61</v>
      </c>
      <c r="M2778" s="38">
        <v>7177</v>
      </c>
      <c r="N2778">
        <v>86</v>
      </c>
      <c r="Q2778">
        <v>185</v>
      </c>
      <c r="R2778">
        <v>122312</v>
      </c>
      <c r="S2778">
        <v>1792</v>
      </c>
      <c r="T2778">
        <v>4</v>
      </c>
      <c r="U2778">
        <v>13</v>
      </c>
      <c r="V2778">
        <v>56</v>
      </c>
      <c r="X2778" t="s">
        <v>1098</v>
      </c>
      <c r="Y2778" t="s">
        <v>1099</v>
      </c>
      <c r="Z2778">
        <v>1008</v>
      </c>
      <c r="AA2778">
        <v>57</v>
      </c>
      <c r="AC2778" s="38">
        <v>3588</v>
      </c>
      <c r="AD2778">
        <v>93</v>
      </c>
      <c r="AF2778">
        <v>174</v>
      </c>
      <c r="AG2778">
        <v>123804</v>
      </c>
      <c r="AH2778">
        <v>1792</v>
      </c>
      <c r="AI2778">
        <v>4</v>
      </c>
      <c r="AJ2778">
        <v>17</v>
      </c>
      <c r="AK2778">
        <v>69</v>
      </c>
      <c r="AM2778" t="s">
        <v>46</v>
      </c>
      <c r="AO2778">
        <v>1437</v>
      </c>
      <c r="AP2778">
        <v>59</v>
      </c>
      <c r="AR2778" s="38">
        <v>5383</v>
      </c>
      <c r="AS2778">
        <v>41</v>
      </c>
    </row>
    <row r="2779" spans="1:45" x14ac:dyDescent="0.35">
      <c r="M2779"/>
      <c r="AC2779"/>
      <c r="AF2779">
        <v>174</v>
      </c>
      <c r="AG2779">
        <v>123804</v>
      </c>
      <c r="AH2779">
        <v>1792</v>
      </c>
      <c r="AI2779">
        <v>4</v>
      </c>
      <c r="AJ2779">
        <v>13</v>
      </c>
      <c r="AK2779">
        <v>68</v>
      </c>
      <c r="AM2779" t="s">
        <v>1293</v>
      </c>
      <c r="AN2779" t="s">
        <v>732</v>
      </c>
      <c r="AO2779">
        <v>1425</v>
      </c>
      <c r="AP2779">
        <v>224</v>
      </c>
      <c r="AR2779" s="38">
        <v>2470</v>
      </c>
      <c r="AS2779">
        <v>49</v>
      </c>
    </row>
    <row r="2780" spans="1:45" x14ac:dyDescent="0.35">
      <c r="M2780"/>
      <c r="Q2780">
        <v>185</v>
      </c>
      <c r="R2780">
        <v>122312</v>
      </c>
      <c r="S2780">
        <v>1792</v>
      </c>
      <c r="T2780">
        <v>4</v>
      </c>
      <c r="U2780">
        <v>13</v>
      </c>
      <c r="V2780">
        <v>56</v>
      </c>
      <c r="X2780" t="s">
        <v>1293</v>
      </c>
      <c r="Y2780" t="s">
        <v>732</v>
      </c>
      <c r="Z2780">
        <v>1020</v>
      </c>
      <c r="AA2780">
        <v>195</v>
      </c>
      <c r="AC2780" s="38">
        <v>1293</v>
      </c>
      <c r="AD2780">
        <v>72</v>
      </c>
      <c r="AF2780">
        <v>174</v>
      </c>
      <c r="AG2780">
        <v>123804</v>
      </c>
      <c r="AH2780">
        <v>1792</v>
      </c>
      <c r="AI2780">
        <v>4</v>
      </c>
      <c r="AJ2780">
        <v>13</v>
      </c>
      <c r="AK2780">
        <v>68</v>
      </c>
      <c r="AM2780" t="s">
        <v>1293</v>
      </c>
      <c r="AN2780" t="s">
        <v>732</v>
      </c>
      <c r="AO2780">
        <v>1426</v>
      </c>
      <c r="AP2780">
        <v>224</v>
      </c>
      <c r="AR2780">
        <v>220</v>
      </c>
      <c r="AS2780">
        <v>9</v>
      </c>
    </row>
    <row r="2781" spans="1:45" x14ac:dyDescent="0.35">
      <c r="A2781">
        <v>192</v>
      </c>
      <c r="B2781">
        <v>113551</v>
      </c>
      <c r="C2781">
        <v>1792</v>
      </c>
      <c r="D2781">
        <v>4</v>
      </c>
      <c r="E2781">
        <v>13</v>
      </c>
      <c r="F2781">
        <v>78</v>
      </c>
      <c r="H2781" t="s">
        <v>40</v>
      </c>
      <c r="I2781" t="s">
        <v>41</v>
      </c>
      <c r="J2781">
        <v>1574</v>
      </c>
      <c r="K2781">
        <v>45</v>
      </c>
      <c r="M2781">
        <v>553</v>
      </c>
      <c r="N2781">
        <v>6</v>
      </c>
      <c r="AC2781"/>
      <c r="AR2781"/>
    </row>
    <row r="2782" spans="1:45" x14ac:dyDescent="0.35">
      <c r="M2782"/>
      <c r="Q2782">
        <v>185</v>
      </c>
      <c r="R2782">
        <v>122312</v>
      </c>
      <c r="S2782">
        <v>1792</v>
      </c>
      <c r="T2782">
        <v>4</v>
      </c>
      <c r="U2782">
        <v>14</v>
      </c>
      <c r="V2782">
        <v>57</v>
      </c>
      <c r="X2782" t="s">
        <v>1246</v>
      </c>
      <c r="Y2782" t="s">
        <v>775</v>
      </c>
      <c r="Z2782">
        <v>1023</v>
      </c>
      <c r="AA2782">
        <v>94</v>
      </c>
      <c r="AC2782" s="38">
        <v>1800</v>
      </c>
      <c r="AD2782" t="s">
        <v>1053</v>
      </c>
      <c r="AR2782"/>
    </row>
    <row r="2783" spans="1:45" x14ac:dyDescent="0.35">
      <c r="M2783"/>
      <c r="Q2783">
        <v>185</v>
      </c>
      <c r="R2783">
        <v>122325</v>
      </c>
      <c r="S2783">
        <v>1792</v>
      </c>
      <c r="T2783">
        <v>4</v>
      </c>
      <c r="U2783">
        <v>20</v>
      </c>
      <c r="V2783">
        <v>59</v>
      </c>
      <c r="X2783" t="s">
        <v>28</v>
      </c>
      <c r="Y2783" t="s">
        <v>29</v>
      </c>
      <c r="Z2783">
        <v>1048</v>
      </c>
      <c r="AA2783">
        <v>15</v>
      </c>
      <c r="AC2783" s="38">
        <v>7576</v>
      </c>
      <c r="AD2783">
        <v>51</v>
      </c>
      <c r="AF2783">
        <v>174</v>
      </c>
      <c r="AG2783">
        <v>123804</v>
      </c>
      <c r="AH2783">
        <v>1792</v>
      </c>
      <c r="AI2783">
        <v>4</v>
      </c>
      <c r="AJ2783">
        <v>20</v>
      </c>
      <c r="AK2783">
        <v>70</v>
      </c>
      <c r="AM2783" t="s">
        <v>28</v>
      </c>
      <c r="AN2783" t="s">
        <v>29</v>
      </c>
      <c r="AO2783">
        <v>1456</v>
      </c>
      <c r="AP2783">
        <v>16</v>
      </c>
      <c r="AR2783" s="38">
        <v>1927</v>
      </c>
      <c r="AS2783">
        <v>52</v>
      </c>
    </row>
    <row r="2784" spans="1:45" x14ac:dyDescent="0.35">
      <c r="A2784">
        <v>192</v>
      </c>
      <c r="B2784">
        <v>113551</v>
      </c>
      <c r="C2784">
        <v>1792</v>
      </c>
      <c r="D2784">
        <v>4</v>
      </c>
      <c r="E2784">
        <v>16</v>
      </c>
      <c r="F2784">
        <v>79</v>
      </c>
      <c r="H2784" t="s">
        <v>122</v>
      </c>
      <c r="I2784" t="s">
        <v>733</v>
      </c>
      <c r="J2784">
        <v>1594</v>
      </c>
      <c r="K2784">
        <v>240</v>
      </c>
      <c r="M2784" s="38">
        <v>9209</v>
      </c>
      <c r="N2784">
        <v>90</v>
      </c>
      <c r="Q2784">
        <v>185</v>
      </c>
      <c r="R2784">
        <v>122325</v>
      </c>
      <c r="S2784">
        <v>1792</v>
      </c>
      <c r="T2784">
        <v>4</v>
      </c>
      <c r="U2784">
        <v>16</v>
      </c>
      <c r="V2784">
        <v>57</v>
      </c>
      <c r="X2784" t="s">
        <v>122</v>
      </c>
      <c r="Y2784" t="s">
        <v>733</v>
      </c>
      <c r="Z2784">
        <v>1033</v>
      </c>
      <c r="AA2784">
        <v>196</v>
      </c>
      <c r="AC2784" s="38">
        <v>27958</v>
      </c>
      <c r="AD2784">
        <v>2</v>
      </c>
      <c r="AF2784">
        <v>174</v>
      </c>
      <c r="AG2784">
        <v>123804</v>
      </c>
      <c r="AH2784">
        <v>1792</v>
      </c>
      <c r="AI2784">
        <v>4</v>
      </c>
      <c r="AJ2784">
        <v>16</v>
      </c>
      <c r="AK2784">
        <v>69</v>
      </c>
      <c r="AM2784" t="s">
        <v>122</v>
      </c>
      <c r="AN2784" t="s">
        <v>733</v>
      </c>
      <c r="AO2784">
        <v>1435</v>
      </c>
      <c r="AP2784">
        <v>225</v>
      </c>
      <c r="AR2784" s="38">
        <v>17285</v>
      </c>
      <c r="AS2784">
        <v>43</v>
      </c>
    </row>
    <row r="2785" spans="1:45" x14ac:dyDescent="0.35">
      <c r="A2785">
        <v>192</v>
      </c>
      <c r="B2785">
        <v>113551</v>
      </c>
      <c r="C2785">
        <v>1792</v>
      </c>
      <c r="D2785">
        <v>4</v>
      </c>
      <c r="E2785">
        <v>13</v>
      </c>
      <c r="F2785">
        <v>77</v>
      </c>
      <c r="H2785" t="s">
        <v>1319</v>
      </c>
      <c r="I2785" t="s">
        <v>199</v>
      </c>
      <c r="J2785">
        <v>1569</v>
      </c>
      <c r="K2785">
        <v>213</v>
      </c>
      <c r="M2785" s="38">
        <v>1499</v>
      </c>
      <c r="N2785">
        <v>90</v>
      </c>
      <c r="AC2785"/>
      <c r="AR2785"/>
    </row>
    <row r="2786" spans="1:45" x14ac:dyDescent="0.35">
      <c r="M2786"/>
      <c r="AC2786"/>
      <c r="AF2786">
        <v>174</v>
      </c>
      <c r="AG2786">
        <v>123809</v>
      </c>
      <c r="AH2786">
        <v>1792</v>
      </c>
      <c r="AI2786">
        <v>4</v>
      </c>
      <c r="AJ2786">
        <v>23</v>
      </c>
      <c r="AK2786">
        <v>72</v>
      </c>
      <c r="AL2786" t="s">
        <v>259</v>
      </c>
      <c r="AM2786" t="s">
        <v>27</v>
      </c>
      <c r="AN2786" t="s">
        <v>91</v>
      </c>
      <c r="AO2786">
        <v>1491</v>
      </c>
      <c r="AP2786">
        <v>14</v>
      </c>
      <c r="AR2786" s="38">
        <v>1655</v>
      </c>
      <c r="AS2786">
        <v>18</v>
      </c>
    </row>
    <row r="2787" spans="1:45" x14ac:dyDescent="0.35">
      <c r="A2787">
        <v>192</v>
      </c>
      <c r="B2787">
        <v>113551</v>
      </c>
      <c r="C2787">
        <v>1792</v>
      </c>
      <c r="D2787">
        <v>4</v>
      </c>
      <c r="E2787">
        <v>13</v>
      </c>
      <c r="F2787">
        <v>78</v>
      </c>
      <c r="H2787" t="s">
        <v>35</v>
      </c>
      <c r="I2787" t="s">
        <v>109</v>
      </c>
      <c r="J2787">
        <v>1576</v>
      </c>
      <c r="K2787">
        <v>238</v>
      </c>
      <c r="M2787" s="38">
        <v>4705</v>
      </c>
      <c r="N2787">
        <v>87</v>
      </c>
      <c r="Q2787">
        <v>7</v>
      </c>
      <c r="R2787">
        <v>115609</v>
      </c>
      <c r="S2787">
        <v>1792</v>
      </c>
      <c r="T2787">
        <v>1</v>
      </c>
      <c r="U2787">
        <v>18</v>
      </c>
      <c r="V2787">
        <v>13</v>
      </c>
      <c r="X2787" t="s">
        <v>35</v>
      </c>
      <c r="Y2787" t="s">
        <v>109</v>
      </c>
      <c r="Z2787">
        <v>278</v>
      </c>
      <c r="AA2787">
        <v>97</v>
      </c>
      <c r="AC2787" s="38">
        <v>2352</v>
      </c>
      <c r="AD2787">
        <v>93</v>
      </c>
      <c r="AF2787">
        <v>7</v>
      </c>
      <c r="AG2787">
        <v>123424</v>
      </c>
      <c r="AH2787">
        <v>1792</v>
      </c>
      <c r="AI2787">
        <v>1</v>
      </c>
      <c r="AJ2787">
        <v>19</v>
      </c>
      <c r="AK2787">
        <v>18</v>
      </c>
      <c r="AM2787" t="s">
        <v>35</v>
      </c>
      <c r="AN2787" t="s">
        <v>109</v>
      </c>
      <c r="AO2787">
        <v>476</v>
      </c>
      <c r="AP2787">
        <v>122</v>
      </c>
      <c r="AR2787" s="38">
        <v>3529</v>
      </c>
      <c r="AS2787">
        <v>40</v>
      </c>
    </row>
    <row r="2788" spans="1:45" x14ac:dyDescent="0.35">
      <c r="A2788">
        <v>192</v>
      </c>
      <c r="B2788">
        <v>113551</v>
      </c>
      <c r="C2788">
        <v>1792</v>
      </c>
      <c r="D2788">
        <v>4</v>
      </c>
      <c r="E2788">
        <v>13</v>
      </c>
      <c r="F2788">
        <v>78</v>
      </c>
      <c r="H2788" t="s">
        <v>233</v>
      </c>
      <c r="I2788" t="s">
        <v>219</v>
      </c>
      <c r="J2788">
        <v>1577</v>
      </c>
      <c r="K2788">
        <v>69</v>
      </c>
      <c r="M2788" s="38">
        <v>2010</v>
      </c>
      <c r="N2788">
        <v>50</v>
      </c>
      <c r="AC2788"/>
      <c r="AR2788"/>
    </row>
    <row r="2789" spans="1:45" x14ac:dyDescent="0.35">
      <c r="A2789">
        <v>192</v>
      </c>
      <c r="B2789">
        <v>113551</v>
      </c>
      <c r="C2789">
        <v>1792</v>
      </c>
      <c r="D2789">
        <v>4</v>
      </c>
      <c r="E2789">
        <v>13</v>
      </c>
      <c r="F2789">
        <v>78</v>
      </c>
      <c r="H2789" t="s">
        <v>1826</v>
      </c>
      <c r="J2789">
        <v>1582</v>
      </c>
      <c r="K2789">
        <v>240</v>
      </c>
      <c r="M2789">
        <v>309</v>
      </c>
      <c r="N2789">
        <v>48</v>
      </c>
      <c r="Q2789">
        <v>185</v>
      </c>
      <c r="R2789">
        <v>122312</v>
      </c>
      <c r="S2789">
        <v>1792</v>
      </c>
      <c r="T2789">
        <v>4</v>
      </c>
      <c r="U2789">
        <v>13</v>
      </c>
      <c r="V2789">
        <v>56</v>
      </c>
      <c r="X2789" t="s">
        <v>1826</v>
      </c>
      <c r="Z2789">
        <v>1021</v>
      </c>
      <c r="AA2789">
        <v>195</v>
      </c>
      <c r="AC2789">
        <v>154</v>
      </c>
      <c r="AD2789">
        <v>74</v>
      </c>
      <c r="AF2789">
        <v>174</v>
      </c>
      <c r="AG2789">
        <v>123804</v>
      </c>
      <c r="AH2789">
        <v>1792</v>
      </c>
      <c r="AI2789">
        <v>4</v>
      </c>
      <c r="AJ2789">
        <v>13</v>
      </c>
      <c r="AK2789">
        <v>68</v>
      </c>
      <c r="AM2789" t="s">
        <v>1826</v>
      </c>
      <c r="AO2789">
        <v>1427</v>
      </c>
      <c r="AP2789">
        <v>224</v>
      </c>
      <c r="AR2789">
        <v>232</v>
      </c>
      <c r="AS2789">
        <v>11</v>
      </c>
    </row>
    <row r="2790" spans="1:45" x14ac:dyDescent="0.35">
      <c r="A2790">
        <v>192</v>
      </c>
      <c r="B2790">
        <v>113551</v>
      </c>
      <c r="C2790">
        <v>1792</v>
      </c>
      <c r="D2790">
        <v>4</v>
      </c>
      <c r="E2790">
        <v>17</v>
      </c>
      <c r="F2790">
        <v>80</v>
      </c>
      <c r="H2790" t="s">
        <v>26</v>
      </c>
      <c r="I2790" t="s">
        <v>372</v>
      </c>
      <c r="J2790">
        <v>1602</v>
      </c>
      <c r="K2790">
        <v>149</v>
      </c>
      <c r="M2790" s="38">
        <v>2362</v>
      </c>
      <c r="N2790">
        <v>18</v>
      </c>
      <c r="O2790" s="39"/>
      <c r="AC2790"/>
      <c r="AR2790"/>
    </row>
    <row r="2791" spans="1:45" x14ac:dyDescent="0.35">
      <c r="A2791">
        <v>192</v>
      </c>
      <c r="B2791">
        <v>113551</v>
      </c>
      <c r="C2791">
        <v>1792</v>
      </c>
      <c r="D2791">
        <v>4</v>
      </c>
      <c r="E2791">
        <v>18</v>
      </c>
      <c r="F2791">
        <v>80</v>
      </c>
      <c r="H2791" t="s">
        <v>233</v>
      </c>
      <c r="I2791" t="s">
        <v>219</v>
      </c>
      <c r="J2791">
        <v>1614</v>
      </c>
      <c r="K2791">
        <v>69</v>
      </c>
      <c r="M2791" s="38">
        <v>2749</v>
      </c>
      <c r="N2791">
        <v>93</v>
      </c>
      <c r="AC2791"/>
      <c r="AR2791"/>
    </row>
    <row r="2792" spans="1:45" x14ac:dyDescent="0.35">
      <c r="A2792">
        <v>193</v>
      </c>
      <c r="B2792">
        <v>113556</v>
      </c>
      <c r="C2792">
        <v>1792</v>
      </c>
      <c r="D2792">
        <v>4</v>
      </c>
      <c r="E2792">
        <v>18</v>
      </c>
      <c r="F2792">
        <v>80</v>
      </c>
      <c r="H2792" t="s">
        <v>1256</v>
      </c>
      <c r="I2792" t="s">
        <v>530</v>
      </c>
      <c r="J2792">
        <v>1615</v>
      </c>
      <c r="K2792">
        <v>153</v>
      </c>
      <c r="M2792" s="38">
        <v>3305</v>
      </c>
      <c r="N2792">
        <v>73</v>
      </c>
      <c r="Q2792">
        <v>184</v>
      </c>
      <c r="R2792">
        <v>122307</v>
      </c>
      <c r="S2792">
        <v>1792</v>
      </c>
      <c r="T2792">
        <v>4</v>
      </c>
      <c r="U2792">
        <v>9</v>
      </c>
      <c r="V2792">
        <v>54</v>
      </c>
      <c r="X2792" t="s">
        <v>1413</v>
      </c>
      <c r="Y2792" t="s">
        <v>530</v>
      </c>
      <c r="Z2792">
        <v>963</v>
      </c>
      <c r="AA2792">
        <v>94</v>
      </c>
      <c r="AC2792" s="38">
        <v>1652</v>
      </c>
      <c r="AD2792">
        <v>86</v>
      </c>
      <c r="AF2792">
        <v>174</v>
      </c>
      <c r="AG2792">
        <v>123804</v>
      </c>
      <c r="AH2792">
        <v>1792</v>
      </c>
      <c r="AI2792">
        <v>4</v>
      </c>
      <c r="AJ2792">
        <v>19</v>
      </c>
      <c r="AK2792">
        <v>70</v>
      </c>
      <c r="AM2792" t="s">
        <v>1256</v>
      </c>
      <c r="AN2792" t="s">
        <v>360</v>
      </c>
      <c r="AO2792">
        <v>1447</v>
      </c>
      <c r="AP2792">
        <v>225</v>
      </c>
      <c r="AR2792" s="38">
        <v>2479</v>
      </c>
      <c r="AS2792">
        <v>29</v>
      </c>
    </row>
    <row r="2793" spans="1:45" x14ac:dyDescent="0.35">
      <c r="A2793">
        <v>193</v>
      </c>
      <c r="B2793">
        <v>113556</v>
      </c>
      <c r="C2793">
        <v>1792</v>
      </c>
      <c r="D2793">
        <v>4</v>
      </c>
      <c r="E2793">
        <v>18</v>
      </c>
      <c r="F2793">
        <v>80</v>
      </c>
      <c r="H2793" t="s">
        <v>24</v>
      </c>
      <c r="I2793" t="s">
        <v>1247</v>
      </c>
      <c r="J2793">
        <v>1617</v>
      </c>
      <c r="K2793">
        <v>169</v>
      </c>
      <c r="M2793">
        <v>115</v>
      </c>
      <c r="N2793">
        <v>98</v>
      </c>
      <c r="AC2793"/>
      <c r="AF2793">
        <v>174</v>
      </c>
      <c r="AG2793">
        <v>123809</v>
      </c>
      <c r="AH2793">
        <v>1792</v>
      </c>
      <c r="AI2793">
        <v>4</v>
      </c>
      <c r="AJ2793">
        <v>24</v>
      </c>
      <c r="AK2793">
        <v>74</v>
      </c>
      <c r="AM2793" t="s">
        <v>24</v>
      </c>
      <c r="AN2793" t="s">
        <v>630</v>
      </c>
      <c r="AO2793">
        <v>1507</v>
      </c>
      <c r="AP2793">
        <v>164</v>
      </c>
      <c r="AR2793" s="38">
        <v>6628</v>
      </c>
      <c r="AS2793">
        <v>16</v>
      </c>
    </row>
    <row r="2794" spans="1:45" x14ac:dyDescent="0.35">
      <c r="A2794">
        <v>193</v>
      </c>
      <c r="B2794">
        <v>113556</v>
      </c>
      <c r="C2794">
        <v>1792</v>
      </c>
      <c r="D2794">
        <v>4</v>
      </c>
      <c r="E2794">
        <v>18</v>
      </c>
      <c r="F2794">
        <v>81</v>
      </c>
      <c r="H2794" t="s">
        <v>26</v>
      </c>
      <c r="I2794" t="s">
        <v>311</v>
      </c>
      <c r="J2794">
        <v>1620</v>
      </c>
      <c r="K2794">
        <v>110</v>
      </c>
      <c r="M2794" s="38">
        <v>6925</v>
      </c>
      <c r="N2794">
        <v>26</v>
      </c>
      <c r="Q2794">
        <v>185</v>
      </c>
      <c r="R2794">
        <v>122312</v>
      </c>
      <c r="S2794">
        <v>1792</v>
      </c>
      <c r="T2794">
        <v>4</v>
      </c>
      <c r="U2794">
        <v>13</v>
      </c>
      <c r="V2794">
        <v>56</v>
      </c>
      <c r="X2794" t="s">
        <v>26</v>
      </c>
      <c r="Y2794" t="s">
        <v>311</v>
      </c>
      <c r="Z2794">
        <v>1015</v>
      </c>
      <c r="AA2794">
        <v>80</v>
      </c>
      <c r="AC2794" s="38">
        <v>3462</v>
      </c>
      <c r="AD2794">
        <v>63</v>
      </c>
      <c r="AF2794">
        <v>174</v>
      </c>
      <c r="AG2794">
        <v>123804</v>
      </c>
      <c r="AH2794">
        <v>1792</v>
      </c>
      <c r="AI2794">
        <v>4</v>
      </c>
      <c r="AJ2794">
        <v>18</v>
      </c>
      <c r="AK2794">
        <v>70</v>
      </c>
      <c r="AM2794" t="s">
        <v>26</v>
      </c>
      <c r="AN2794" t="s">
        <v>311</v>
      </c>
      <c r="AO2794">
        <v>1440</v>
      </c>
      <c r="AP2794">
        <v>100</v>
      </c>
      <c r="AR2794" s="38">
        <v>5193</v>
      </c>
      <c r="AS2794">
        <v>97</v>
      </c>
    </row>
    <row r="2795" spans="1:45" x14ac:dyDescent="0.35">
      <c r="A2795">
        <v>193</v>
      </c>
      <c r="B2795">
        <v>113556</v>
      </c>
      <c r="C2795">
        <v>1792</v>
      </c>
      <c r="D2795">
        <v>4</v>
      </c>
      <c r="E2795">
        <v>18</v>
      </c>
      <c r="F2795">
        <v>81</v>
      </c>
      <c r="H2795" t="s">
        <v>53</v>
      </c>
      <c r="I2795" t="s">
        <v>731</v>
      </c>
      <c r="J2795">
        <v>1621</v>
      </c>
      <c r="K2795">
        <v>242</v>
      </c>
      <c r="M2795">
        <v>84</v>
      </c>
      <c r="N2795">
        <v>67</v>
      </c>
      <c r="Q2795">
        <v>185</v>
      </c>
      <c r="R2795">
        <v>122312</v>
      </c>
      <c r="S2795">
        <v>1792</v>
      </c>
      <c r="T2795">
        <v>4</v>
      </c>
      <c r="U2795">
        <v>13</v>
      </c>
      <c r="V2795">
        <v>55</v>
      </c>
      <c r="W2795" t="s">
        <v>259</v>
      </c>
      <c r="X2795" t="s">
        <v>53</v>
      </c>
      <c r="Y2795" t="s">
        <v>731</v>
      </c>
      <c r="Z2795">
        <v>1003</v>
      </c>
      <c r="AA2795">
        <v>194</v>
      </c>
      <c r="AC2795">
        <v>42</v>
      </c>
      <c r="AD2795">
        <v>34</v>
      </c>
      <c r="AF2795">
        <v>174</v>
      </c>
      <c r="AG2795">
        <v>123804</v>
      </c>
      <c r="AH2795">
        <v>1792</v>
      </c>
      <c r="AI2795">
        <v>4</v>
      </c>
      <c r="AJ2795">
        <v>18</v>
      </c>
      <c r="AK2795">
        <v>70</v>
      </c>
      <c r="AM2795" t="s">
        <v>53</v>
      </c>
      <c r="AN2795" t="s">
        <v>731</v>
      </c>
      <c r="AO2795">
        <v>1442</v>
      </c>
      <c r="AP2795">
        <v>225</v>
      </c>
      <c r="AR2795">
        <v>63</v>
      </c>
      <c r="AS2795">
        <v>51</v>
      </c>
    </row>
    <row r="2796" spans="1:45" x14ac:dyDescent="0.35">
      <c r="A2796">
        <v>193</v>
      </c>
      <c r="B2796">
        <v>113556</v>
      </c>
      <c r="C2796">
        <v>1792</v>
      </c>
      <c r="D2796">
        <v>4</v>
      </c>
      <c r="E2796">
        <v>18</v>
      </c>
      <c r="F2796">
        <v>81</v>
      </c>
      <c r="H2796" t="s">
        <v>550</v>
      </c>
      <c r="I2796" t="s">
        <v>1182</v>
      </c>
      <c r="J2796">
        <v>1622</v>
      </c>
      <c r="K2796">
        <v>218</v>
      </c>
      <c r="M2796">
        <v>829</v>
      </c>
      <c r="N2796">
        <v>30</v>
      </c>
      <c r="AC2796"/>
      <c r="AR2796"/>
    </row>
    <row r="2797" spans="1:45" x14ac:dyDescent="0.35">
      <c r="A2797">
        <v>193</v>
      </c>
      <c r="B2797">
        <v>113556</v>
      </c>
      <c r="C2797">
        <v>1792</v>
      </c>
      <c r="D2797">
        <v>4</v>
      </c>
      <c r="E2797">
        <v>18</v>
      </c>
      <c r="F2797">
        <v>81</v>
      </c>
      <c r="H2797" t="s">
        <v>1397</v>
      </c>
      <c r="I2797" t="s">
        <v>591</v>
      </c>
      <c r="J2797">
        <v>1623</v>
      </c>
      <c r="K2797">
        <v>242</v>
      </c>
      <c r="M2797" s="38">
        <v>3500</v>
      </c>
      <c r="N2797">
        <v>3</v>
      </c>
      <c r="AC2797"/>
      <c r="AR2797"/>
    </row>
    <row r="2798" spans="1:45" x14ac:dyDescent="0.35">
      <c r="A2798">
        <v>193</v>
      </c>
      <c r="B2798">
        <v>113556</v>
      </c>
      <c r="C2798">
        <v>1792</v>
      </c>
      <c r="D2798">
        <v>4</v>
      </c>
      <c r="E2798">
        <v>18</v>
      </c>
      <c r="F2798">
        <v>81</v>
      </c>
      <c r="H2798" t="s">
        <v>692</v>
      </c>
      <c r="I2798" t="s">
        <v>685</v>
      </c>
      <c r="J2798">
        <v>1625</v>
      </c>
      <c r="K2798">
        <v>166</v>
      </c>
      <c r="M2798">
        <v>39</v>
      </c>
      <c r="N2798">
        <v>40</v>
      </c>
      <c r="Q2798">
        <v>185</v>
      </c>
      <c r="R2798">
        <v>122312</v>
      </c>
      <c r="S2798">
        <v>1792</v>
      </c>
      <c r="T2798">
        <v>4</v>
      </c>
      <c r="U2798">
        <v>13</v>
      </c>
      <c r="V2798">
        <v>56</v>
      </c>
      <c r="X2798" t="s">
        <v>692</v>
      </c>
      <c r="Y2798" t="s">
        <v>685</v>
      </c>
      <c r="Z2798">
        <v>1011</v>
      </c>
      <c r="AA2798">
        <v>133</v>
      </c>
      <c r="AC2798">
        <v>19</v>
      </c>
      <c r="AD2798">
        <v>70</v>
      </c>
      <c r="AF2798">
        <v>174</v>
      </c>
      <c r="AG2798">
        <v>123809</v>
      </c>
      <c r="AH2798">
        <v>1792</v>
      </c>
      <c r="AI2798">
        <v>4</v>
      </c>
      <c r="AJ2798">
        <v>28</v>
      </c>
      <c r="AK2798">
        <v>77</v>
      </c>
      <c r="AM2798" t="s">
        <v>692</v>
      </c>
      <c r="AN2798" t="s">
        <v>685</v>
      </c>
      <c r="AO2798">
        <v>1548</v>
      </c>
      <c r="AP2798">
        <v>155</v>
      </c>
      <c r="AR2798">
        <v>29</v>
      </c>
      <c r="AS2798">
        <v>55</v>
      </c>
    </row>
    <row r="2799" spans="1:45" x14ac:dyDescent="0.35">
      <c r="A2799">
        <v>193</v>
      </c>
      <c r="B2799">
        <v>113556</v>
      </c>
      <c r="C2799">
        <v>1792</v>
      </c>
      <c r="D2799">
        <v>4</v>
      </c>
      <c r="E2799">
        <v>18</v>
      </c>
      <c r="F2799">
        <v>81</v>
      </c>
      <c r="H2799" t="s">
        <v>51</v>
      </c>
      <c r="I2799" t="s">
        <v>157</v>
      </c>
      <c r="J2799">
        <v>1629</v>
      </c>
      <c r="K2799">
        <v>82</v>
      </c>
      <c r="M2799">
        <v>396</v>
      </c>
      <c r="N2799">
        <v>28</v>
      </c>
      <c r="Q2799">
        <v>185</v>
      </c>
      <c r="R2799">
        <v>122325</v>
      </c>
      <c r="S2799">
        <v>1792</v>
      </c>
      <c r="T2799">
        <v>4</v>
      </c>
      <c r="U2799">
        <v>18</v>
      </c>
      <c r="V2799">
        <v>58</v>
      </c>
      <c r="X2799" t="s">
        <v>195</v>
      </c>
      <c r="Y2799" t="s">
        <v>157</v>
      </c>
      <c r="Z2799">
        <v>1041</v>
      </c>
      <c r="AA2799">
        <v>59</v>
      </c>
      <c r="AC2799">
        <v>198</v>
      </c>
      <c r="AD2799">
        <v>14</v>
      </c>
      <c r="AF2799">
        <v>174</v>
      </c>
      <c r="AG2799">
        <v>123804</v>
      </c>
      <c r="AH2799">
        <v>1792</v>
      </c>
      <c r="AI2799">
        <v>4</v>
      </c>
      <c r="AJ2799">
        <v>18</v>
      </c>
      <c r="AK2799">
        <v>70</v>
      </c>
      <c r="AM2799" t="s">
        <v>195</v>
      </c>
      <c r="AN2799" t="s">
        <v>157</v>
      </c>
      <c r="AO2799">
        <v>1444</v>
      </c>
      <c r="AP2799">
        <v>69</v>
      </c>
      <c r="AR2799">
        <v>297</v>
      </c>
      <c r="AS2799">
        <v>18</v>
      </c>
    </row>
    <row r="2800" spans="1:45" x14ac:dyDescent="0.35">
      <c r="A2800">
        <v>193</v>
      </c>
      <c r="B2800">
        <v>113556</v>
      </c>
      <c r="C2800">
        <v>1792</v>
      </c>
      <c r="D2800">
        <v>4</v>
      </c>
      <c r="E2800">
        <v>20</v>
      </c>
      <c r="F2800">
        <v>83</v>
      </c>
      <c r="H2800" t="s">
        <v>51</v>
      </c>
      <c r="I2800" t="s">
        <v>333</v>
      </c>
      <c r="J2800">
        <v>1662</v>
      </c>
      <c r="K2800">
        <v>161</v>
      </c>
      <c r="M2800" s="38">
        <v>21229</v>
      </c>
      <c r="N2800">
        <v>53</v>
      </c>
      <c r="Q2800">
        <v>8</v>
      </c>
      <c r="R2800">
        <v>115703</v>
      </c>
      <c r="S2800">
        <v>1792</v>
      </c>
      <c r="T2800">
        <v>1</v>
      </c>
      <c r="U2800">
        <v>27</v>
      </c>
      <c r="V2800">
        <v>16</v>
      </c>
      <c r="X2800" t="s">
        <v>195</v>
      </c>
      <c r="Y2800" t="s">
        <v>333</v>
      </c>
      <c r="Z2800">
        <v>327</v>
      </c>
      <c r="AA2800">
        <v>107</v>
      </c>
      <c r="AC2800" s="38">
        <v>10614</v>
      </c>
      <c r="AD2800">
        <v>79</v>
      </c>
      <c r="AF2800">
        <v>8</v>
      </c>
      <c r="AG2800">
        <v>123451</v>
      </c>
      <c r="AH2800">
        <v>1792</v>
      </c>
      <c r="AI2800">
        <v>1</v>
      </c>
      <c r="AJ2800">
        <v>27</v>
      </c>
      <c r="AK2800">
        <v>23</v>
      </c>
      <c r="AM2800" t="s">
        <v>195</v>
      </c>
      <c r="AN2800" t="s">
        <v>1348</v>
      </c>
      <c r="AO2800">
        <v>552</v>
      </c>
      <c r="AP2800">
        <v>132</v>
      </c>
      <c r="AR2800" s="38">
        <v>15922</v>
      </c>
      <c r="AS2800">
        <v>17</v>
      </c>
    </row>
    <row r="2801" spans="1:45" x14ac:dyDescent="0.35">
      <c r="A2801">
        <v>193</v>
      </c>
      <c r="B2801">
        <v>113556</v>
      </c>
      <c r="C2801">
        <v>1792</v>
      </c>
      <c r="D2801">
        <v>4</v>
      </c>
      <c r="E2801">
        <v>20</v>
      </c>
      <c r="F2801">
        <v>83</v>
      </c>
      <c r="H2801" t="s">
        <v>27</v>
      </c>
      <c r="I2801" t="s">
        <v>1059</v>
      </c>
      <c r="J2801">
        <v>1664</v>
      </c>
      <c r="K2801">
        <v>245</v>
      </c>
      <c r="M2801">
        <v>902</v>
      </c>
      <c r="N2801">
        <v>84</v>
      </c>
      <c r="Q2801">
        <v>185</v>
      </c>
      <c r="R2801">
        <v>122325</v>
      </c>
      <c r="S2801">
        <v>1792</v>
      </c>
      <c r="T2801">
        <v>4</v>
      </c>
      <c r="U2801">
        <v>20</v>
      </c>
      <c r="V2801">
        <v>59</v>
      </c>
      <c r="X2801" t="s">
        <v>27</v>
      </c>
      <c r="Y2801" t="s">
        <v>1059</v>
      </c>
      <c r="Z2801">
        <v>1055</v>
      </c>
      <c r="AA2801">
        <v>198</v>
      </c>
      <c r="AC2801">
        <v>451</v>
      </c>
      <c r="AD2801">
        <v>42</v>
      </c>
      <c r="AF2801">
        <v>174</v>
      </c>
      <c r="AG2801">
        <v>123809</v>
      </c>
      <c r="AH2801">
        <v>1792</v>
      </c>
      <c r="AI2801">
        <v>4</v>
      </c>
      <c r="AJ2801">
        <v>20</v>
      </c>
      <c r="AK2801">
        <v>71</v>
      </c>
      <c r="AM2801" t="s">
        <v>27</v>
      </c>
      <c r="AN2801" t="s">
        <v>1059</v>
      </c>
      <c r="AO2801">
        <v>1466</v>
      </c>
      <c r="AP2801">
        <v>228</v>
      </c>
      <c r="AR2801">
        <v>677</v>
      </c>
      <c r="AS2801">
        <v>13</v>
      </c>
    </row>
    <row r="2802" spans="1:45" x14ac:dyDescent="0.35">
      <c r="A2802">
        <v>193</v>
      </c>
      <c r="B2802">
        <v>113556</v>
      </c>
      <c r="C2802">
        <v>1792</v>
      </c>
      <c r="D2802">
        <v>4</v>
      </c>
      <c r="E2802">
        <v>21</v>
      </c>
      <c r="F2802">
        <v>83</v>
      </c>
      <c r="H2802" t="s">
        <v>330</v>
      </c>
      <c r="I2802" t="s">
        <v>83</v>
      </c>
      <c r="J2802">
        <v>1665</v>
      </c>
      <c r="K2802">
        <v>201</v>
      </c>
      <c r="M2802" s="38">
        <v>2644</v>
      </c>
      <c r="N2802">
        <v>30</v>
      </c>
      <c r="Q2802">
        <v>185</v>
      </c>
      <c r="R2802">
        <v>122325</v>
      </c>
      <c r="S2802">
        <v>1792</v>
      </c>
      <c r="T2802">
        <v>4</v>
      </c>
      <c r="U2802">
        <v>21</v>
      </c>
      <c r="V2802">
        <v>59</v>
      </c>
      <c r="X2802" t="s">
        <v>330</v>
      </c>
      <c r="Y2802" t="s">
        <v>83</v>
      </c>
      <c r="Z2802">
        <v>1056</v>
      </c>
      <c r="AA2802">
        <v>172</v>
      </c>
      <c r="AC2802" s="38">
        <v>1322</v>
      </c>
      <c r="AD2802">
        <v>15</v>
      </c>
      <c r="AF2802">
        <v>174</v>
      </c>
      <c r="AG2802">
        <v>123809</v>
      </c>
      <c r="AH2802">
        <v>1792</v>
      </c>
      <c r="AI2802">
        <v>4</v>
      </c>
      <c r="AJ2802">
        <v>21</v>
      </c>
      <c r="AK2802">
        <v>72</v>
      </c>
      <c r="AM2802" t="s">
        <v>330</v>
      </c>
      <c r="AN2802" t="s">
        <v>83</v>
      </c>
      <c r="AO2802">
        <v>1474</v>
      </c>
      <c r="AP2802">
        <v>94</v>
      </c>
      <c r="AR2802" s="38">
        <v>1983</v>
      </c>
      <c r="AS2802">
        <v>24</v>
      </c>
    </row>
    <row r="2803" spans="1:45" x14ac:dyDescent="0.35">
      <c r="A2803">
        <v>193</v>
      </c>
      <c r="B2803">
        <v>113556</v>
      </c>
      <c r="C2803">
        <v>1792</v>
      </c>
      <c r="D2803">
        <v>4</v>
      </c>
      <c r="E2803">
        <v>28</v>
      </c>
      <c r="F2803">
        <v>89</v>
      </c>
      <c r="H2803" t="s">
        <v>1110</v>
      </c>
      <c r="I2803" t="s">
        <v>1415</v>
      </c>
      <c r="J2803">
        <v>1722</v>
      </c>
      <c r="K2803">
        <v>116</v>
      </c>
      <c r="M2803" s="38">
        <v>1650</v>
      </c>
      <c r="N2803">
        <v>0</v>
      </c>
      <c r="AC2803"/>
      <c r="AR2803"/>
    </row>
    <row r="2804" spans="1:45" x14ac:dyDescent="0.35">
      <c r="A2804">
        <v>193</v>
      </c>
      <c r="B2804">
        <v>113556</v>
      </c>
      <c r="C2804">
        <v>1792</v>
      </c>
      <c r="D2804">
        <v>4</v>
      </c>
      <c r="E2804">
        <v>28</v>
      </c>
      <c r="F2804">
        <v>89</v>
      </c>
      <c r="H2804" t="s">
        <v>1352</v>
      </c>
      <c r="I2804" t="s">
        <v>439</v>
      </c>
      <c r="J2804">
        <v>1723</v>
      </c>
      <c r="K2804">
        <v>160</v>
      </c>
      <c r="M2804" s="38">
        <v>1030</v>
      </c>
      <c r="N2804">
        <v>0</v>
      </c>
      <c r="AC2804"/>
      <c r="AR2804"/>
    </row>
    <row r="2805" spans="1:45" x14ac:dyDescent="0.35">
      <c r="M2805"/>
      <c r="Q2805">
        <v>185</v>
      </c>
      <c r="R2805">
        <v>122325</v>
      </c>
      <c r="S2805">
        <v>1792</v>
      </c>
      <c r="T2805">
        <v>4</v>
      </c>
      <c r="U2805">
        <v>28</v>
      </c>
      <c r="V2805">
        <v>61</v>
      </c>
      <c r="X2805" t="s">
        <v>550</v>
      </c>
      <c r="Y2805" t="s">
        <v>1182</v>
      </c>
      <c r="Z2805">
        <v>1079</v>
      </c>
      <c r="AA2805">
        <v>173</v>
      </c>
      <c r="AC2805">
        <v>536</v>
      </c>
      <c r="AD2805">
        <v>68</v>
      </c>
      <c r="AR2805"/>
    </row>
    <row r="2806" spans="1:45" x14ac:dyDescent="0.35">
      <c r="A2806">
        <v>193</v>
      </c>
      <c r="B2806">
        <v>113556</v>
      </c>
      <c r="C2806">
        <v>1792</v>
      </c>
      <c r="D2806">
        <v>4</v>
      </c>
      <c r="E2806">
        <v>30</v>
      </c>
      <c r="F2806">
        <v>89</v>
      </c>
      <c r="H2806" t="s">
        <v>411</v>
      </c>
      <c r="I2806" t="s">
        <v>38</v>
      </c>
      <c r="J2806">
        <v>1730</v>
      </c>
      <c r="K2806">
        <v>252</v>
      </c>
      <c r="M2806" s="38">
        <v>1658</v>
      </c>
      <c r="N2806">
        <v>0</v>
      </c>
      <c r="Q2806">
        <v>185</v>
      </c>
      <c r="R2806">
        <v>122325</v>
      </c>
      <c r="S2806">
        <v>1792</v>
      </c>
      <c r="T2806">
        <v>5</v>
      </c>
      <c r="U2806">
        <v>1</v>
      </c>
      <c r="V2806">
        <v>62</v>
      </c>
      <c r="X2806" t="s">
        <v>411</v>
      </c>
      <c r="Y2806" t="s">
        <v>38</v>
      </c>
      <c r="Z2806">
        <v>1089</v>
      </c>
      <c r="AA2806">
        <v>200</v>
      </c>
      <c r="AC2806">
        <v>829</v>
      </c>
      <c r="AD2806">
        <v>30</v>
      </c>
      <c r="AF2806">
        <v>174</v>
      </c>
      <c r="AG2806">
        <v>123809</v>
      </c>
      <c r="AH2806">
        <v>1792</v>
      </c>
      <c r="AI2806">
        <v>5</v>
      </c>
      <c r="AJ2806">
        <v>1</v>
      </c>
      <c r="AK2806">
        <v>78</v>
      </c>
      <c r="AM2806" t="s">
        <v>411</v>
      </c>
      <c r="AN2806" t="s">
        <v>38</v>
      </c>
      <c r="AO2806">
        <v>1559</v>
      </c>
      <c r="AP2806">
        <v>235</v>
      </c>
      <c r="AR2806" s="38">
        <v>1243</v>
      </c>
      <c r="AS2806">
        <v>94</v>
      </c>
    </row>
    <row r="2807" spans="1:45" x14ac:dyDescent="0.35">
      <c r="A2807">
        <v>193</v>
      </c>
      <c r="B2807">
        <v>113556</v>
      </c>
      <c r="C2807">
        <v>1792</v>
      </c>
      <c r="D2807">
        <v>4</v>
      </c>
      <c r="E2807">
        <v>30</v>
      </c>
      <c r="F2807">
        <v>89</v>
      </c>
      <c r="H2807" t="s">
        <v>1236</v>
      </c>
      <c r="I2807" t="s">
        <v>1237</v>
      </c>
      <c r="J2807">
        <v>1732</v>
      </c>
      <c r="K2807">
        <v>70</v>
      </c>
      <c r="M2807">
        <v>300</v>
      </c>
      <c r="N2807">
        <v>0</v>
      </c>
      <c r="AC2807"/>
      <c r="AR2807"/>
    </row>
    <row r="2808" spans="1:45" x14ac:dyDescent="0.35">
      <c r="A2808">
        <v>193</v>
      </c>
      <c r="B2808">
        <v>113556</v>
      </c>
      <c r="C2808">
        <v>1792</v>
      </c>
      <c r="D2808">
        <v>4</v>
      </c>
      <c r="E2808">
        <v>30</v>
      </c>
      <c r="F2808">
        <v>89</v>
      </c>
      <c r="H2808" t="s">
        <v>1236</v>
      </c>
      <c r="I2808" t="s">
        <v>1417</v>
      </c>
      <c r="J2808">
        <v>1732</v>
      </c>
      <c r="K2808">
        <v>70</v>
      </c>
      <c r="M2808">
        <v>450</v>
      </c>
      <c r="N2808">
        <v>0</v>
      </c>
      <c r="AC2808"/>
      <c r="AR2808"/>
    </row>
    <row r="2809" spans="1:45" x14ac:dyDescent="0.35">
      <c r="A2809">
        <v>193</v>
      </c>
      <c r="B2809">
        <v>113600</v>
      </c>
      <c r="C2809">
        <v>1792</v>
      </c>
      <c r="D2809">
        <v>4</v>
      </c>
      <c r="E2809">
        <v>30</v>
      </c>
      <c r="F2809">
        <v>89</v>
      </c>
      <c r="H2809" t="s">
        <v>1418</v>
      </c>
      <c r="I2809" t="s">
        <v>725</v>
      </c>
      <c r="J2809">
        <v>1733</v>
      </c>
      <c r="K2809">
        <v>252</v>
      </c>
      <c r="M2809" s="38">
        <v>1353</v>
      </c>
      <c r="N2809">
        <v>86</v>
      </c>
      <c r="Q2809">
        <v>185</v>
      </c>
      <c r="R2809">
        <v>122325</v>
      </c>
      <c r="S2809">
        <v>1792</v>
      </c>
      <c r="T2809">
        <v>4</v>
      </c>
      <c r="U2809">
        <v>28</v>
      </c>
      <c r="V2809">
        <v>61</v>
      </c>
      <c r="X2809" t="s">
        <v>724</v>
      </c>
      <c r="Y2809" t="s">
        <v>725</v>
      </c>
      <c r="Z2809">
        <v>1078</v>
      </c>
      <c r="AA2809">
        <v>199</v>
      </c>
      <c r="AC2809">
        <v>676</v>
      </c>
      <c r="AD2809">
        <v>92</v>
      </c>
      <c r="AF2809">
        <v>174</v>
      </c>
      <c r="AG2809">
        <v>123809</v>
      </c>
      <c r="AH2809">
        <v>1792</v>
      </c>
      <c r="AI2809">
        <v>4</v>
      </c>
      <c r="AJ2809">
        <v>28</v>
      </c>
      <c r="AK2809">
        <v>77</v>
      </c>
      <c r="AM2809" t="s">
        <v>724</v>
      </c>
      <c r="AN2809" t="s">
        <v>1419</v>
      </c>
      <c r="AO2809">
        <v>1550</v>
      </c>
      <c r="AP2809">
        <v>235</v>
      </c>
      <c r="AR2809" s="38">
        <v>1015</v>
      </c>
      <c r="AS2809">
        <v>38</v>
      </c>
    </row>
    <row r="2810" spans="1:45" x14ac:dyDescent="0.35">
      <c r="A2810">
        <v>193</v>
      </c>
      <c r="B2810">
        <v>113600</v>
      </c>
      <c r="C2810">
        <v>1792</v>
      </c>
      <c r="D2810">
        <v>4</v>
      </c>
      <c r="E2810">
        <v>30</v>
      </c>
      <c r="F2810">
        <v>90</v>
      </c>
      <c r="H2810" t="s">
        <v>1420</v>
      </c>
      <c r="I2810" t="s">
        <v>1421</v>
      </c>
      <c r="J2810">
        <v>1738</v>
      </c>
      <c r="K2810">
        <v>84</v>
      </c>
      <c r="M2810">
        <v>815</v>
      </c>
      <c r="N2810">
        <v>34</v>
      </c>
      <c r="AC2810"/>
      <c r="AF2810">
        <v>175</v>
      </c>
      <c r="AG2810">
        <v>123816</v>
      </c>
      <c r="AH2810">
        <v>1792</v>
      </c>
      <c r="AI2810">
        <v>5</v>
      </c>
      <c r="AJ2810">
        <v>2</v>
      </c>
      <c r="AK2810">
        <v>78</v>
      </c>
      <c r="AM2810" t="s">
        <v>27</v>
      </c>
      <c r="AN2810" t="s">
        <v>617</v>
      </c>
      <c r="AO2810">
        <v>1565</v>
      </c>
      <c r="AP2810">
        <v>61</v>
      </c>
      <c r="AR2810">
        <v>822</v>
      </c>
      <c r="AS2810">
        <v>24</v>
      </c>
    </row>
    <row r="2811" spans="1:45" x14ac:dyDescent="0.35">
      <c r="A2811">
        <v>193</v>
      </c>
      <c r="B2811">
        <v>113600</v>
      </c>
      <c r="C2811">
        <v>1792</v>
      </c>
      <c r="D2811">
        <v>5</v>
      </c>
      <c r="E2811">
        <v>1</v>
      </c>
      <c r="F2811">
        <v>90</v>
      </c>
      <c r="H2811" t="s">
        <v>24</v>
      </c>
      <c r="I2811" t="s">
        <v>1422</v>
      </c>
      <c r="J2811">
        <v>1743</v>
      </c>
      <c r="K2811">
        <v>253</v>
      </c>
      <c r="M2811">
        <v>714</v>
      </c>
      <c r="N2811">
        <v>29</v>
      </c>
      <c r="AC2811"/>
      <c r="AR2811"/>
    </row>
    <row r="2812" spans="1:45" x14ac:dyDescent="0.35">
      <c r="A2812">
        <v>193</v>
      </c>
      <c r="B2812">
        <v>113600</v>
      </c>
      <c r="C2812">
        <v>1792</v>
      </c>
      <c r="D2812">
        <v>5</v>
      </c>
      <c r="E2812">
        <v>1</v>
      </c>
      <c r="F2812">
        <v>90</v>
      </c>
      <c r="H2812" t="s">
        <v>330</v>
      </c>
      <c r="I2812" t="s">
        <v>226</v>
      </c>
      <c r="J2812">
        <v>1747</v>
      </c>
      <c r="K2812">
        <v>186</v>
      </c>
      <c r="M2812" s="38">
        <v>2101</v>
      </c>
      <c r="N2812">
        <v>3</v>
      </c>
      <c r="Q2812">
        <v>185</v>
      </c>
      <c r="R2812">
        <v>122325</v>
      </c>
      <c r="S2812">
        <v>1792</v>
      </c>
      <c r="T2812">
        <v>5</v>
      </c>
      <c r="U2812">
        <v>2</v>
      </c>
      <c r="V2812">
        <v>62</v>
      </c>
      <c r="X2812" t="s">
        <v>330</v>
      </c>
      <c r="Y2812" t="s">
        <v>226</v>
      </c>
      <c r="Z2812">
        <v>1092</v>
      </c>
      <c r="AA2812">
        <v>174</v>
      </c>
      <c r="AC2812" s="38">
        <v>1198</v>
      </c>
      <c r="AD2812">
        <v>56</v>
      </c>
      <c r="AF2812">
        <v>174</v>
      </c>
      <c r="AG2812">
        <v>123809</v>
      </c>
      <c r="AH2812">
        <v>1792</v>
      </c>
      <c r="AI2812">
        <v>5</v>
      </c>
      <c r="AJ2812">
        <v>2</v>
      </c>
      <c r="AK2812">
        <v>78</v>
      </c>
      <c r="AM2812" t="s">
        <v>330</v>
      </c>
      <c r="AN2812" t="s">
        <v>226</v>
      </c>
      <c r="AO2812">
        <v>1562</v>
      </c>
      <c r="AP2812">
        <v>182</v>
      </c>
      <c r="AR2812" s="38">
        <v>1575</v>
      </c>
      <c r="AS2812">
        <v>78</v>
      </c>
    </row>
    <row r="2813" spans="1:45" x14ac:dyDescent="0.35">
      <c r="A2813">
        <v>193</v>
      </c>
      <c r="B2813">
        <v>113600</v>
      </c>
      <c r="C2813">
        <v>1792</v>
      </c>
      <c r="D2813">
        <v>5</v>
      </c>
      <c r="E2813">
        <v>1</v>
      </c>
      <c r="F2813">
        <v>90</v>
      </c>
      <c r="H2813" t="s">
        <v>1423</v>
      </c>
      <c r="I2813" t="s">
        <v>226</v>
      </c>
      <c r="J2813">
        <v>1748</v>
      </c>
      <c r="K2813">
        <v>186</v>
      </c>
      <c r="M2813">
        <v>296</v>
      </c>
      <c r="N2813">
        <v>2</v>
      </c>
      <c r="AC2813"/>
      <c r="AF2813">
        <v>174</v>
      </c>
      <c r="AG2813">
        <v>123809</v>
      </c>
      <c r="AH2813">
        <v>1792</v>
      </c>
      <c r="AI2813">
        <v>5</v>
      </c>
      <c r="AJ2813">
        <v>1</v>
      </c>
      <c r="AK2813">
        <v>78</v>
      </c>
      <c r="AM2813" t="s">
        <v>330</v>
      </c>
      <c r="AN2813" t="s">
        <v>226</v>
      </c>
      <c r="AO2813">
        <v>1560</v>
      </c>
      <c r="AP2813">
        <v>182</v>
      </c>
      <c r="AR2813">
        <v>222</v>
      </c>
      <c r="AS2813">
        <v>2</v>
      </c>
    </row>
    <row r="2814" spans="1:45" x14ac:dyDescent="0.35">
      <c r="A2814">
        <v>193</v>
      </c>
      <c r="B2814">
        <v>113600</v>
      </c>
      <c r="C2814">
        <v>1792</v>
      </c>
      <c r="D2814">
        <v>5</v>
      </c>
      <c r="E2814">
        <v>2</v>
      </c>
      <c r="F2814">
        <v>90</v>
      </c>
      <c r="H2814" t="s">
        <v>1395</v>
      </c>
      <c r="I2814" t="s">
        <v>721</v>
      </c>
      <c r="J2814">
        <v>1753</v>
      </c>
      <c r="K2814">
        <v>253</v>
      </c>
      <c r="M2814" s="38">
        <v>1372</v>
      </c>
      <c r="N2814">
        <v>70</v>
      </c>
      <c r="AC2814"/>
      <c r="AR2814"/>
    </row>
    <row r="2815" spans="1:45" x14ac:dyDescent="0.35">
      <c r="A2815">
        <v>193</v>
      </c>
      <c r="B2815">
        <v>113600</v>
      </c>
      <c r="C2815">
        <v>1792</v>
      </c>
      <c r="D2815">
        <v>5</v>
      </c>
      <c r="E2815">
        <v>2</v>
      </c>
      <c r="F2815">
        <v>90</v>
      </c>
      <c r="G2815" t="s">
        <v>23</v>
      </c>
      <c r="H2815" t="s">
        <v>30</v>
      </c>
      <c r="I2815" t="s">
        <v>29</v>
      </c>
      <c r="J2815">
        <v>1754</v>
      </c>
      <c r="K2815">
        <v>180</v>
      </c>
      <c r="M2815" s="38">
        <v>2377</v>
      </c>
      <c r="N2815">
        <v>11</v>
      </c>
      <c r="Q2815">
        <v>190</v>
      </c>
      <c r="R2815">
        <v>122502</v>
      </c>
      <c r="S2815">
        <v>1792</v>
      </c>
      <c r="T2815">
        <v>10</v>
      </c>
      <c r="U2815">
        <v>1</v>
      </c>
      <c r="V2815">
        <v>91</v>
      </c>
      <c r="W2815" t="s">
        <v>23</v>
      </c>
      <c r="X2815" t="s">
        <v>30</v>
      </c>
      <c r="Y2815" t="s">
        <v>817</v>
      </c>
      <c r="Z2815">
        <v>1570</v>
      </c>
      <c r="AA2815">
        <v>240</v>
      </c>
      <c r="AC2815" s="38">
        <v>1188</v>
      </c>
      <c r="AD2815">
        <v>55</v>
      </c>
      <c r="AF2815">
        <v>308</v>
      </c>
      <c r="AG2815">
        <v>124108</v>
      </c>
      <c r="AH2815">
        <v>1792</v>
      </c>
      <c r="AI2815">
        <v>10</v>
      </c>
      <c r="AJ2815">
        <v>1</v>
      </c>
      <c r="AK2815">
        <v>114</v>
      </c>
      <c r="AM2815" t="s">
        <v>30</v>
      </c>
      <c r="AN2815" t="s">
        <v>817</v>
      </c>
      <c r="AO2815">
        <v>2217</v>
      </c>
      <c r="AP2815">
        <v>322</v>
      </c>
      <c r="AR2815" s="38">
        <v>1782</v>
      </c>
      <c r="AS2815">
        <v>83</v>
      </c>
    </row>
    <row r="2816" spans="1:45" x14ac:dyDescent="0.35">
      <c r="A2816">
        <v>194</v>
      </c>
      <c r="B2816">
        <v>113616</v>
      </c>
      <c r="C2816">
        <v>1792</v>
      </c>
      <c r="D2816">
        <v>5</v>
      </c>
      <c r="E2816">
        <v>2</v>
      </c>
      <c r="F2816">
        <v>90</v>
      </c>
      <c r="H2816" t="s">
        <v>40</v>
      </c>
      <c r="I2816" t="s">
        <v>50</v>
      </c>
      <c r="J2816">
        <v>1756</v>
      </c>
      <c r="K2816">
        <v>86</v>
      </c>
      <c r="M2816">
        <v>831</v>
      </c>
      <c r="N2816">
        <v>96</v>
      </c>
      <c r="AC2816"/>
      <c r="AR2816"/>
    </row>
    <row r="2817" spans="1:46" x14ac:dyDescent="0.35">
      <c r="A2817">
        <v>194</v>
      </c>
      <c r="B2817">
        <v>113616</v>
      </c>
      <c r="C2817">
        <v>1792</v>
      </c>
      <c r="D2817">
        <v>5</v>
      </c>
      <c r="E2817">
        <v>2</v>
      </c>
      <c r="F2817">
        <v>90</v>
      </c>
      <c r="H2817" t="s">
        <v>35</v>
      </c>
      <c r="I2817" t="s">
        <v>625</v>
      </c>
      <c r="J2817">
        <v>1758</v>
      </c>
      <c r="K2817">
        <v>167</v>
      </c>
      <c r="M2817" s="38">
        <v>2809</v>
      </c>
      <c r="N2817">
        <v>0</v>
      </c>
      <c r="Q2817">
        <v>185</v>
      </c>
      <c r="R2817">
        <v>122325</v>
      </c>
      <c r="S2817">
        <v>1792</v>
      </c>
      <c r="T2817">
        <v>5</v>
      </c>
      <c r="U2817">
        <v>2</v>
      </c>
      <c r="V2817">
        <v>63</v>
      </c>
      <c r="X2817" t="s">
        <v>535</v>
      </c>
      <c r="Y2817" t="s">
        <v>1370</v>
      </c>
      <c r="Z2817">
        <v>1096</v>
      </c>
      <c r="AA2817">
        <v>131</v>
      </c>
      <c r="AC2817" s="38">
        <v>1243</v>
      </c>
      <c r="AD2817">
        <v>9</v>
      </c>
      <c r="AF2817">
        <v>175</v>
      </c>
      <c r="AG2817">
        <v>123816</v>
      </c>
      <c r="AH2817">
        <v>1792</v>
      </c>
      <c r="AI2817">
        <v>5</v>
      </c>
      <c r="AJ2817">
        <v>2</v>
      </c>
      <c r="AK2817">
        <v>78</v>
      </c>
      <c r="AM2817" t="s">
        <v>35</v>
      </c>
      <c r="AN2817" t="s">
        <v>625</v>
      </c>
      <c r="AO2817">
        <v>1572</v>
      </c>
      <c r="AP2817">
        <v>157</v>
      </c>
      <c r="AR2817" s="38">
        <v>1259</v>
      </c>
      <c r="AS2817">
        <v>98</v>
      </c>
    </row>
    <row r="2818" spans="1:46" x14ac:dyDescent="0.35">
      <c r="A2818">
        <v>194</v>
      </c>
      <c r="B2818">
        <v>113616</v>
      </c>
      <c r="C2818">
        <v>1792</v>
      </c>
      <c r="D2818">
        <v>5</v>
      </c>
      <c r="E2818">
        <v>2</v>
      </c>
      <c r="F2818">
        <v>90</v>
      </c>
      <c r="H2818" t="s">
        <v>1098</v>
      </c>
      <c r="I2818" t="s">
        <v>1099</v>
      </c>
      <c r="J2818">
        <v>1759</v>
      </c>
      <c r="K2818">
        <v>61</v>
      </c>
      <c r="M2818" s="38">
        <v>3487</v>
      </c>
      <c r="N2818">
        <v>4</v>
      </c>
      <c r="Q2818">
        <v>10</v>
      </c>
      <c r="R2818">
        <v>115755</v>
      </c>
      <c r="S2818">
        <v>1792</v>
      </c>
      <c r="T2818">
        <v>2</v>
      </c>
      <c r="U2818">
        <v>21</v>
      </c>
      <c r="V2818">
        <v>29</v>
      </c>
      <c r="X2818" t="s">
        <v>1098</v>
      </c>
      <c r="Y2818" t="s">
        <v>1099</v>
      </c>
      <c r="Z2818">
        <v>582</v>
      </c>
      <c r="AA2818">
        <v>57</v>
      </c>
      <c r="AC2818" s="38">
        <v>1743</v>
      </c>
      <c r="AD2818">
        <v>52</v>
      </c>
      <c r="AF2818">
        <v>175</v>
      </c>
      <c r="AG2818">
        <v>123816</v>
      </c>
      <c r="AH2818">
        <v>1792</v>
      </c>
      <c r="AI2818">
        <v>5</v>
      </c>
      <c r="AJ2818">
        <v>2</v>
      </c>
      <c r="AK2818">
        <v>78</v>
      </c>
      <c r="AM2818" t="s">
        <v>46</v>
      </c>
      <c r="AO2818">
        <v>1573</v>
      </c>
      <c r="AP2818">
        <v>59</v>
      </c>
      <c r="AR2818" s="38">
        <v>2472</v>
      </c>
      <c r="AS2818">
        <v>41</v>
      </c>
    </row>
    <row r="2819" spans="1:46" x14ac:dyDescent="0.35">
      <c r="A2819">
        <v>194</v>
      </c>
      <c r="B2819">
        <v>113616</v>
      </c>
      <c r="C2819">
        <v>1792</v>
      </c>
      <c r="D2819">
        <v>5</v>
      </c>
      <c r="E2819">
        <v>2</v>
      </c>
      <c r="F2819">
        <v>91</v>
      </c>
      <c r="H2819" t="s">
        <v>1424</v>
      </c>
      <c r="I2819" t="s">
        <v>1425</v>
      </c>
      <c r="J2819">
        <v>1760</v>
      </c>
      <c r="K2819">
        <v>56</v>
      </c>
      <c r="M2819">
        <v>242</v>
      </c>
      <c r="N2819">
        <v>15</v>
      </c>
      <c r="Q2819">
        <v>186</v>
      </c>
      <c r="R2819">
        <v>122342</v>
      </c>
      <c r="S2819">
        <v>1792</v>
      </c>
      <c r="T2819">
        <v>5</v>
      </c>
      <c r="U2819">
        <v>2</v>
      </c>
      <c r="V2819">
        <v>63</v>
      </c>
      <c r="X2819" t="s">
        <v>225</v>
      </c>
      <c r="Y2819" t="s">
        <v>226</v>
      </c>
      <c r="Z2819">
        <v>1103</v>
      </c>
      <c r="AA2819">
        <v>49</v>
      </c>
      <c r="AC2819">
        <v>247</v>
      </c>
      <c r="AD2819">
        <v>71</v>
      </c>
      <c r="AF2819">
        <v>175</v>
      </c>
      <c r="AG2819">
        <v>123816</v>
      </c>
      <c r="AH2819">
        <v>1792</v>
      </c>
      <c r="AI2819">
        <v>5</v>
      </c>
      <c r="AJ2819">
        <v>2</v>
      </c>
      <c r="AK2819">
        <v>78</v>
      </c>
      <c r="AM2819" t="s">
        <v>225</v>
      </c>
      <c r="AN2819" t="s">
        <v>226</v>
      </c>
      <c r="AO2819">
        <v>1576</v>
      </c>
      <c r="AP2819">
        <v>51</v>
      </c>
      <c r="AR2819">
        <v>292</v>
      </c>
      <c r="AS2819">
        <v>9</v>
      </c>
      <c r="AT2819" s="22">
        <f>SUM(AR$14:AR2831)+SUM(AS$14:AS2831)/100</f>
        <v>6142132.96</v>
      </c>
    </row>
    <row r="2820" spans="1:46" x14ac:dyDescent="0.35">
      <c r="A2820">
        <v>194</v>
      </c>
      <c r="B2820">
        <v>113616</v>
      </c>
      <c r="C2820">
        <v>1792</v>
      </c>
      <c r="D2820">
        <v>5</v>
      </c>
      <c r="E2820">
        <v>2</v>
      </c>
      <c r="F2820">
        <v>91</v>
      </c>
      <c r="H2820" t="s">
        <v>185</v>
      </c>
      <c r="I2820" t="s">
        <v>288</v>
      </c>
      <c r="J2820">
        <v>1761</v>
      </c>
      <c r="K2820">
        <v>73</v>
      </c>
      <c r="M2820" s="38">
        <v>5021</v>
      </c>
      <c r="N2820">
        <v>90</v>
      </c>
      <c r="AC2820"/>
      <c r="AR2820"/>
    </row>
    <row r="2821" spans="1:46" x14ac:dyDescent="0.35">
      <c r="A2821">
        <v>194</v>
      </c>
      <c r="B2821">
        <v>113616</v>
      </c>
      <c r="C2821">
        <v>1792</v>
      </c>
      <c r="D2821">
        <v>5</v>
      </c>
      <c r="E2821">
        <v>4</v>
      </c>
      <c r="F2821">
        <v>94</v>
      </c>
      <c r="H2821" t="s">
        <v>27</v>
      </c>
      <c r="I2821" t="s">
        <v>1426</v>
      </c>
      <c r="J2821">
        <v>1833</v>
      </c>
      <c r="K2821">
        <v>258</v>
      </c>
      <c r="M2821">
        <v>706</v>
      </c>
      <c r="N2821">
        <v>50</v>
      </c>
      <c r="AC2821"/>
      <c r="AR2821"/>
    </row>
    <row r="2822" spans="1:46" x14ac:dyDescent="0.35">
      <c r="A2822">
        <v>194</v>
      </c>
      <c r="B2822">
        <v>113616</v>
      </c>
      <c r="C2822">
        <v>1792</v>
      </c>
      <c r="D2822">
        <v>5</v>
      </c>
      <c r="E2822">
        <v>4</v>
      </c>
      <c r="F2822">
        <v>94</v>
      </c>
      <c r="H2822" t="s">
        <v>1428</v>
      </c>
      <c r="I2822" t="s">
        <v>923</v>
      </c>
      <c r="J2822">
        <v>1838</v>
      </c>
      <c r="K2822">
        <v>72</v>
      </c>
      <c r="M2822" s="38">
        <v>1526</v>
      </c>
      <c r="N2822">
        <v>77</v>
      </c>
      <c r="AC2822"/>
      <c r="AR2822"/>
    </row>
    <row r="2823" spans="1:46" x14ac:dyDescent="0.35">
      <c r="A2823">
        <v>194</v>
      </c>
      <c r="B2823">
        <v>113616</v>
      </c>
      <c r="C2823">
        <v>1792</v>
      </c>
      <c r="D2823">
        <v>5</v>
      </c>
      <c r="E2823">
        <v>4</v>
      </c>
      <c r="F2823">
        <v>94</v>
      </c>
      <c r="H2823" t="s">
        <v>154</v>
      </c>
      <c r="I2823" t="s">
        <v>339</v>
      </c>
      <c r="J2823">
        <v>1845</v>
      </c>
      <c r="K2823">
        <v>100</v>
      </c>
      <c r="M2823" s="38">
        <v>1036</v>
      </c>
      <c r="N2823">
        <v>35</v>
      </c>
      <c r="Q2823">
        <v>185</v>
      </c>
      <c r="R2823">
        <v>122325</v>
      </c>
      <c r="S2823">
        <v>1792</v>
      </c>
      <c r="T2823">
        <v>5</v>
      </c>
      <c r="U2823">
        <v>2</v>
      </c>
      <c r="V2823">
        <v>63</v>
      </c>
      <c r="X2823" t="s">
        <v>154</v>
      </c>
      <c r="Y2823" t="s">
        <v>339</v>
      </c>
      <c r="Z2823">
        <v>1097</v>
      </c>
      <c r="AA2823">
        <v>72</v>
      </c>
      <c r="AC2823">
        <v>518</v>
      </c>
      <c r="AD2823">
        <v>18</v>
      </c>
      <c r="AF2823">
        <v>175</v>
      </c>
      <c r="AG2823">
        <v>123816</v>
      </c>
      <c r="AH2823">
        <v>1792</v>
      </c>
      <c r="AI2823">
        <v>5</v>
      </c>
      <c r="AJ2823">
        <v>4</v>
      </c>
      <c r="AK2823">
        <v>79</v>
      </c>
      <c r="AM2823" t="s">
        <v>1429</v>
      </c>
      <c r="AN2823" t="s">
        <v>339</v>
      </c>
      <c r="AO2823">
        <v>1598</v>
      </c>
      <c r="AP2823">
        <v>92</v>
      </c>
      <c r="AR2823">
        <v>777</v>
      </c>
      <c r="AS2823">
        <v>27</v>
      </c>
    </row>
    <row r="2824" spans="1:46" x14ac:dyDescent="0.35">
      <c r="A2824">
        <v>194</v>
      </c>
      <c r="B2824">
        <v>113616</v>
      </c>
      <c r="C2824">
        <v>1792</v>
      </c>
      <c r="D2824">
        <v>5</v>
      </c>
      <c r="E2824">
        <v>4</v>
      </c>
      <c r="F2824">
        <v>94</v>
      </c>
      <c r="H2824" t="s">
        <v>1397</v>
      </c>
      <c r="I2824" t="s">
        <v>38</v>
      </c>
      <c r="J2824">
        <v>1847</v>
      </c>
      <c r="K2824">
        <v>40</v>
      </c>
      <c r="M2824">
        <v>530</v>
      </c>
      <c r="N2824">
        <v>89</v>
      </c>
      <c r="Q2824">
        <v>186</v>
      </c>
      <c r="R2824">
        <v>122342</v>
      </c>
      <c r="S2824">
        <v>1792</v>
      </c>
      <c r="T2824">
        <v>5</v>
      </c>
      <c r="U2824">
        <v>5</v>
      </c>
      <c r="V2824">
        <v>65</v>
      </c>
      <c r="X2824" t="s">
        <v>30</v>
      </c>
      <c r="Y2824" t="s">
        <v>38</v>
      </c>
      <c r="Z2824">
        <v>1137</v>
      </c>
      <c r="AA2824">
        <v>36</v>
      </c>
      <c r="AC2824">
        <v>265</v>
      </c>
      <c r="AD2824">
        <v>45</v>
      </c>
      <c r="AF2824">
        <v>175</v>
      </c>
      <c r="AG2824">
        <v>123820</v>
      </c>
      <c r="AH2824">
        <v>1792</v>
      </c>
      <c r="AI2824">
        <v>5</v>
      </c>
      <c r="AJ2824">
        <v>5</v>
      </c>
      <c r="AK2824">
        <v>80</v>
      </c>
      <c r="AM2824" t="s">
        <v>30</v>
      </c>
      <c r="AN2824" t="s">
        <v>38</v>
      </c>
      <c r="AO2824">
        <v>1610</v>
      </c>
      <c r="AP2824">
        <v>37</v>
      </c>
      <c r="AR2824">
        <v>398</v>
      </c>
      <c r="AS2824">
        <v>17</v>
      </c>
      <c r="AT2824" s="23"/>
    </row>
    <row r="2825" spans="1:46" x14ac:dyDescent="0.35">
      <c r="A2825">
        <v>194</v>
      </c>
      <c r="B2825">
        <v>113616</v>
      </c>
      <c r="C2825">
        <v>1792</v>
      </c>
      <c r="D2825">
        <v>5</v>
      </c>
      <c r="E2825">
        <v>4</v>
      </c>
      <c r="F2825">
        <v>94</v>
      </c>
      <c r="H2825" t="s">
        <v>1430</v>
      </c>
      <c r="I2825" t="s">
        <v>333</v>
      </c>
      <c r="J2825">
        <v>1848</v>
      </c>
      <c r="K2825">
        <v>161</v>
      </c>
      <c r="M2825" s="38">
        <v>5979</v>
      </c>
      <c r="N2825">
        <v>53</v>
      </c>
      <c r="AC2825"/>
      <c r="AR2825"/>
    </row>
    <row r="2826" spans="1:46" x14ac:dyDescent="0.35">
      <c r="A2826">
        <v>194</v>
      </c>
      <c r="B2826">
        <v>113621</v>
      </c>
      <c r="C2826">
        <v>1792</v>
      </c>
      <c r="D2826">
        <v>5</v>
      </c>
      <c r="E2826">
        <v>4</v>
      </c>
      <c r="F2826">
        <v>94</v>
      </c>
      <c r="H2826" t="s">
        <v>36</v>
      </c>
      <c r="I2826" t="s">
        <v>47</v>
      </c>
      <c r="J2826">
        <v>1851</v>
      </c>
      <c r="K2826">
        <v>261</v>
      </c>
      <c r="M2826" s="38">
        <v>1262</v>
      </c>
      <c r="N2826">
        <v>79</v>
      </c>
      <c r="AC2826"/>
      <c r="AF2826">
        <v>175</v>
      </c>
      <c r="AG2826">
        <v>123816</v>
      </c>
      <c r="AH2826">
        <v>1792</v>
      </c>
      <c r="AI2826">
        <v>5</v>
      </c>
      <c r="AJ2826">
        <v>4</v>
      </c>
      <c r="AK2826">
        <v>79</v>
      </c>
      <c r="AM2826" t="s">
        <v>36</v>
      </c>
      <c r="AN2826" t="s">
        <v>47</v>
      </c>
      <c r="AO2826">
        <v>1601</v>
      </c>
      <c r="AP2826">
        <v>39</v>
      </c>
      <c r="AR2826">
        <v>947</v>
      </c>
      <c r="AS2826">
        <v>10</v>
      </c>
    </row>
    <row r="2827" spans="1:46" x14ac:dyDescent="0.35">
      <c r="A2827">
        <v>194</v>
      </c>
      <c r="B2827">
        <v>113621</v>
      </c>
      <c r="C2827">
        <v>1792</v>
      </c>
      <c r="D2827">
        <v>5</v>
      </c>
      <c r="E2827">
        <v>5</v>
      </c>
      <c r="F2827">
        <v>95</v>
      </c>
      <c r="H2827" t="s">
        <v>377</v>
      </c>
      <c r="I2827" t="s">
        <v>741</v>
      </c>
      <c r="J2827">
        <v>1862</v>
      </c>
      <c r="K2827">
        <v>259</v>
      </c>
      <c r="M2827" s="38">
        <v>2273</v>
      </c>
      <c r="N2827">
        <v>1</v>
      </c>
      <c r="Q2827">
        <v>186</v>
      </c>
      <c r="R2827">
        <v>122342</v>
      </c>
      <c r="S2827">
        <v>1792</v>
      </c>
      <c r="T2827">
        <v>5</v>
      </c>
      <c r="U2827">
        <v>9</v>
      </c>
      <c r="V2827">
        <v>65</v>
      </c>
      <c r="X2827" t="s">
        <v>740</v>
      </c>
      <c r="Y2827" t="s">
        <v>1431</v>
      </c>
      <c r="Z2827">
        <v>1156</v>
      </c>
      <c r="AA2827">
        <v>205</v>
      </c>
      <c r="AC2827" s="38">
        <v>1136</v>
      </c>
      <c r="AD2827">
        <v>52</v>
      </c>
      <c r="AF2827">
        <v>176</v>
      </c>
      <c r="AG2827">
        <v>123850</v>
      </c>
      <c r="AH2827">
        <v>1792</v>
      </c>
      <c r="AI2827">
        <v>5</v>
      </c>
      <c r="AJ2827">
        <v>16</v>
      </c>
      <c r="AK2827">
        <v>83</v>
      </c>
      <c r="AM2827" t="s">
        <v>740</v>
      </c>
      <c r="AN2827" t="s">
        <v>741</v>
      </c>
      <c r="AO2827">
        <v>1656</v>
      </c>
      <c r="AP2827">
        <v>244</v>
      </c>
      <c r="AR2827" s="38">
        <v>1704</v>
      </c>
      <c r="AS2827">
        <v>76</v>
      </c>
    </row>
    <row r="2828" spans="1:46" x14ac:dyDescent="0.35">
      <c r="A2828">
        <v>194</v>
      </c>
      <c r="B2828">
        <v>113621</v>
      </c>
      <c r="C2828">
        <v>1792</v>
      </c>
      <c r="D2828">
        <v>5</v>
      </c>
      <c r="E2828">
        <v>5</v>
      </c>
      <c r="F2828">
        <v>95</v>
      </c>
      <c r="H2828" t="s">
        <v>173</v>
      </c>
      <c r="I2828" t="s">
        <v>739</v>
      </c>
      <c r="J2828">
        <v>1863</v>
      </c>
      <c r="K2828">
        <v>236</v>
      </c>
      <c r="M2828" s="38">
        <v>3284</v>
      </c>
      <c r="N2828">
        <v>86</v>
      </c>
      <c r="Q2828">
        <v>8</v>
      </c>
      <c r="R2828">
        <v>115709</v>
      </c>
      <c r="S2828">
        <v>1792</v>
      </c>
      <c r="T2828">
        <v>1</v>
      </c>
      <c r="U2828">
        <v>27</v>
      </c>
      <c r="V2828">
        <v>17</v>
      </c>
      <c r="X2828" t="s">
        <v>173</v>
      </c>
      <c r="Y2828" t="s">
        <v>1432</v>
      </c>
      <c r="Z2828">
        <v>340</v>
      </c>
      <c r="AA2828">
        <v>109</v>
      </c>
      <c r="AC2828" s="38">
        <v>1644</v>
      </c>
      <c r="AD2828">
        <v>56</v>
      </c>
      <c r="AF2828">
        <v>7</v>
      </c>
      <c r="AG2828">
        <v>123424</v>
      </c>
      <c r="AH2828">
        <v>1792</v>
      </c>
      <c r="AI2828">
        <v>1</v>
      </c>
      <c r="AJ2828">
        <v>19</v>
      </c>
      <c r="AK2828">
        <v>18</v>
      </c>
      <c r="AM2828" t="s">
        <v>173</v>
      </c>
      <c r="AN2828" t="s">
        <v>1841</v>
      </c>
      <c r="AO2828">
        <v>475</v>
      </c>
      <c r="AP2828">
        <v>120</v>
      </c>
      <c r="AR2828" s="38">
        <v>2466</v>
      </c>
      <c r="AS2828">
        <v>83</v>
      </c>
    </row>
    <row r="2829" spans="1:46" x14ac:dyDescent="0.35">
      <c r="A2829">
        <v>194</v>
      </c>
      <c r="B2829">
        <v>113621</v>
      </c>
      <c r="C2829">
        <v>1792</v>
      </c>
      <c r="D2829">
        <v>5</v>
      </c>
      <c r="E2829">
        <v>5</v>
      </c>
      <c r="F2829">
        <v>95</v>
      </c>
      <c r="H2829" t="s">
        <v>173</v>
      </c>
      <c r="I2829" t="s">
        <v>739</v>
      </c>
      <c r="J2829">
        <v>1864</v>
      </c>
      <c r="K2829">
        <v>236</v>
      </c>
      <c r="M2829">
        <v>156</v>
      </c>
      <c r="N2829">
        <v>29</v>
      </c>
      <c r="Q2829">
        <v>185</v>
      </c>
      <c r="R2829">
        <v>122325</v>
      </c>
      <c r="S2829">
        <v>1792</v>
      </c>
      <c r="T2829">
        <v>5</v>
      </c>
      <c r="U2829">
        <v>2</v>
      </c>
      <c r="V2829">
        <v>62</v>
      </c>
      <c r="X2829" t="s">
        <v>173</v>
      </c>
      <c r="Y2829" t="s">
        <v>739</v>
      </c>
      <c r="Z2829">
        <v>1093</v>
      </c>
      <c r="AA2829">
        <v>170</v>
      </c>
      <c r="AC2829">
        <v>78</v>
      </c>
      <c r="AD2829">
        <v>15</v>
      </c>
      <c r="AF2829">
        <v>175</v>
      </c>
      <c r="AG2829">
        <v>123820</v>
      </c>
      <c r="AH2829">
        <v>1792</v>
      </c>
      <c r="AI2829">
        <v>5</v>
      </c>
      <c r="AJ2829">
        <v>9</v>
      </c>
      <c r="AK2829">
        <v>81</v>
      </c>
      <c r="AM2829" t="s">
        <v>173</v>
      </c>
      <c r="AN2829" t="s">
        <v>739</v>
      </c>
      <c r="AO2829">
        <v>1630</v>
      </c>
      <c r="AP2829">
        <v>241</v>
      </c>
      <c r="AR2829">
        <v>117</v>
      </c>
      <c r="AS2829">
        <v>22</v>
      </c>
      <c r="AT2829" s="22">
        <f>SUM(AR$14:AR2857)+SUM(AS$14:AS2857)/100-AT$321</f>
        <v>6165452.0599999996</v>
      </c>
    </row>
    <row r="2830" spans="1:46" x14ac:dyDescent="0.35">
      <c r="A2830">
        <v>194</v>
      </c>
      <c r="B2830">
        <v>113621</v>
      </c>
      <c r="C2830">
        <v>1792</v>
      </c>
      <c r="D2830">
        <v>5</v>
      </c>
      <c r="E2830">
        <v>7</v>
      </c>
      <c r="F2830">
        <v>95</v>
      </c>
      <c r="H2830" t="s">
        <v>337</v>
      </c>
      <c r="I2830" t="s">
        <v>199</v>
      </c>
      <c r="J2830">
        <v>1869</v>
      </c>
      <c r="K2830">
        <v>213</v>
      </c>
      <c r="M2830" s="38">
        <v>1500</v>
      </c>
      <c r="N2830">
        <v>0</v>
      </c>
      <c r="AC2830"/>
      <c r="AF2830">
        <v>175</v>
      </c>
      <c r="AG2830">
        <v>123820</v>
      </c>
      <c r="AH2830">
        <v>1792</v>
      </c>
      <c r="AI2830">
        <v>5</v>
      </c>
      <c r="AJ2830">
        <v>5</v>
      </c>
      <c r="AK2830">
        <v>80</v>
      </c>
      <c r="AM2830" t="s">
        <v>337</v>
      </c>
      <c r="AN2830" t="s">
        <v>199</v>
      </c>
      <c r="AO2830">
        <v>1612</v>
      </c>
      <c r="AP2830">
        <v>121</v>
      </c>
      <c r="AR2830" s="38">
        <v>1330</v>
      </c>
      <c r="AS2830">
        <v>15</v>
      </c>
    </row>
    <row r="2831" spans="1:46" x14ac:dyDescent="0.35">
      <c r="A2831">
        <v>194</v>
      </c>
      <c r="B2831">
        <v>113621</v>
      </c>
      <c r="C2831">
        <v>1792</v>
      </c>
      <c r="D2831">
        <v>5</v>
      </c>
      <c r="E2831">
        <v>9</v>
      </c>
      <c r="F2831">
        <v>96</v>
      </c>
      <c r="H2831" t="s">
        <v>148</v>
      </c>
      <c r="I2831" t="s">
        <v>720</v>
      </c>
      <c r="J2831">
        <v>1879</v>
      </c>
      <c r="K2831">
        <v>177</v>
      </c>
      <c r="M2831">
        <v>478</v>
      </c>
      <c r="N2831">
        <v>66</v>
      </c>
      <c r="Q2831">
        <v>186</v>
      </c>
      <c r="R2831">
        <v>122342</v>
      </c>
      <c r="S2831">
        <v>1792</v>
      </c>
      <c r="T2831">
        <v>5</v>
      </c>
      <c r="U2831">
        <v>9</v>
      </c>
      <c r="V2831">
        <v>65</v>
      </c>
      <c r="X2831" t="s">
        <v>148</v>
      </c>
      <c r="Y2831" t="s">
        <v>720</v>
      </c>
      <c r="Z2831">
        <v>1154</v>
      </c>
      <c r="AA2831">
        <v>121</v>
      </c>
      <c r="AC2831">
        <v>239</v>
      </c>
      <c r="AD2831">
        <v>32</v>
      </c>
      <c r="AF2831">
        <v>175</v>
      </c>
      <c r="AG2831">
        <v>123820</v>
      </c>
      <c r="AH2831">
        <v>1792</v>
      </c>
      <c r="AI2831">
        <v>5</v>
      </c>
      <c r="AJ2831">
        <v>9</v>
      </c>
      <c r="AK2831">
        <v>81</v>
      </c>
      <c r="AM2831" t="s">
        <v>148</v>
      </c>
      <c r="AN2831" t="s">
        <v>720</v>
      </c>
      <c r="AO2831">
        <v>1631</v>
      </c>
      <c r="AP2831">
        <v>45</v>
      </c>
      <c r="AR2831">
        <v>358</v>
      </c>
      <c r="AS2831">
        <v>99</v>
      </c>
    </row>
    <row r="2832" spans="1:46" x14ac:dyDescent="0.35">
      <c r="A2832">
        <v>194</v>
      </c>
      <c r="B2832">
        <v>113621</v>
      </c>
      <c r="C2832">
        <v>1792</v>
      </c>
      <c r="D2832">
        <v>5</v>
      </c>
      <c r="E2832">
        <v>10</v>
      </c>
      <c r="F2832">
        <v>97</v>
      </c>
      <c r="G2832" t="s">
        <v>23</v>
      </c>
      <c r="H2832" t="s">
        <v>27</v>
      </c>
      <c r="I2832" t="s">
        <v>552</v>
      </c>
      <c r="J2832">
        <v>1889</v>
      </c>
      <c r="K2832">
        <v>239</v>
      </c>
      <c r="M2832">
        <v>169</v>
      </c>
      <c r="N2832">
        <v>18</v>
      </c>
      <c r="AC2832"/>
      <c r="AF2832">
        <v>176</v>
      </c>
      <c r="AG2832">
        <v>123850</v>
      </c>
      <c r="AH2832">
        <v>1792</v>
      </c>
      <c r="AI2832">
        <v>5</v>
      </c>
      <c r="AJ2832">
        <v>16</v>
      </c>
      <c r="AK2832">
        <v>83</v>
      </c>
      <c r="AL2832" t="s">
        <v>798</v>
      </c>
      <c r="AM2832" t="s">
        <v>27</v>
      </c>
      <c r="AN2832" t="s">
        <v>552</v>
      </c>
      <c r="AO2832">
        <v>1657</v>
      </c>
      <c r="AP2832">
        <v>70</v>
      </c>
      <c r="AR2832">
        <v>126</v>
      </c>
      <c r="AS2832">
        <v>89</v>
      </c>
    </row>
    <row r="2833" spans="1:45" x14ac:dyDescent="0.35">
      <c r="A2833">
        <v>194</v>
      </c>
      <c r="B2833">
        <v>113621</v>
      </c>
      <c r="C2833">
        <v>1792</v>
      </c>
      <c r="D2833">
        <v>5</v>
      </c>
      <c r="E2833">
        <v>10</v>
      </c>
      <c r="F2833">
        <v>97</v>
      </c>
      <c r="G2833" t="s">
        <v>23</v>
      </c>
      <c r="H2833" t="s">
        <v>1346</v>
      </c>
      <c r="I2833" t="s">
        <v>745</v>
      </c>
      <c r="J2833">
        <v>1896</v>
      </c>
      <c r="K2833">
        <v>50</v>
      </c>
      <c r="M2833" s="38">
        <v>5897</v>
      </c>
      <c r="N2833">
        <v>32</v>
      </c>
      <c r="Q2833">
        <v>186</v>
      </c>
      <c r="R2833">
        <v>122342</v>
      </c>
      <c r="S2833">
        <v>1792</v>
      </c>
      <c r="T2833">
        <v>5</v>
      </c>
      <c r="U2833">
        <v>10</v>
      </c>
      <c r="V2833">
        <v>66</v>
      </c>
      <c r="X2833" t="s">
        <v>30</v>
      </c>
      <c r="Y2833" t="s">
        <v>745</v>
      </c>
      <c r="Z2833">
        <v>1162</v>
      </c>
      <c r="AA2833">
        <v>42</v>
      </c>
      <c r="AC2833" s="38">
        <v>2948</v>
      </c>
      <c r="AD2833">
        <v>66</v>
      </c>
      <c r="AF2833">
        <v>175</v>
      </c>
      <c r="AG2833">
        <v>123820</v>
      </c>
      <c r="AH2833">
        <v>1792</v>
      </c>
      <c r="AI2833">
        <v>5</v>
      </c>
      <c r="AJ2833">
        <v>15</v>
      </c>
      <c r="AK2833">
        <v>82</v>
      </c>
      <c r="AL2833" t="s">
        <v>23</v>
      </c>
      <c r="AM2833" t="s">
        <v>30</v>
      </c>
      <c r="AN2833" t="s">
        <v>745</v>
      </c>
      <c r="AO2833">
        <v>1634</v>
      </c>
      <c r="AP2833">
        <v>241</v>
      </c>
      <c r="AR2833" s="38">
        <v>4422</v>
      </c>
      <c r="AS2833">
        <v>98</v>
      </c>
    </row>
    <row r="2834" spans="1:45" x14ac:dyDescent="0.35">
      <c r="A2834">
        <v>194</v>
      </c>
      <c r="B2834">
        <v>113621</v>
      </c>
      <c r="C2834">
        <v>1792</v>
      </c>
      <c r="D2834">
        <v>5</v>
      </c>
      <c r="E2834">
        <v>11</v>
      </c>
      <c r="F2834">
        <v>97</v>
      </c>
      <c r="H2834" t="s">
        <v>27</v>
      </c>
      <c r="I2834" t="s">
        <v>678</v>
      </c>
      <c r="J2834">
        <v>1897</v>
      </c>
      <c r="K2834">
        <v>158</v>
      </c>
      <c r="M2834" s="38">
        <v>1812</v>
      </c>
      <c r="N2834">
        <v>35</v>
      </c>
      <c r="Q2834">
        <v>186</v>
      </c>
      <c r="R2834">
        <v>122342</v>
      </c>
      <c r="S2834">
        <v>1792</v>
      </c>
      <c r="T2834">
        <v>5</v>
      </c>
      <c r="U2834">
        <v>11</v>
      </c>
      <c r="V2834">
        <v>66</v>
      </c>
      <c r="X2834" t="s">
        <v>27</v>
      </c>
      <c r="Y2834" t="s">
        <v>678</v>
      </c>
      <c r="Z2834">
        <v>1164</v>
      </c>
      <c r="AA2834">
        <v>126</v>
      </c>
      <c r="AC2834" s="38">
        <v>1351</v>
      </c>
      <c r="AD2834">
        <v>91</v>
      </c>
      <c r="AF2834">
        <v>175</v>
      </c>
      <c r="AG2834">
        <v>123820</v>
      </c>
      <c r="AH2834">
        <v>1792</v>
      </c>
      <c r="AI2834">
        <v>5</v>
      </c>
      <c r="AJ2834">
        <v>15</v>
      </c>
      <c r="AK2834">
        <v>82</v>
      </c>
      <c r="AM2834" t="s">
        <v>27</v>
      </c>
      <c r="AN2834" t="s">
        <v>678</v>
      </c>
      <c r="AO2834">
        <v>1633</v>
      </c>
      <c r="AP2834">
        <v>150</v>
      </c>
      <c r="AR2834" s="38">
        <v>3497</v>
      </c>
      <c r="AS2834">
        <v>46</v>
      </c>
    </row>
    <row r="2835" spans="1:45" x14ac:dyDescent="0.35">
      <c r="A2835">
        <v>194</v>
      </c>
      <c r="B2835">
        <v>113621</v>
      </c>
      <c r="C2835">
        <v>1792</v>
      </c>
      <c r="D2835">
        <v>5</v>
      </c>
      <c r="E2835">
        <v>11</v>
      </c>
      <c r="F2835">
        <v>98</v>
      </c>
      <c r="H2835" t="s">
        <v>350</v>
      </c>
      <c r="I2835" t="s">
        <v>351</v>
      </c>
      <c r="J2835">
        <v>1903</v>
      </c>
      <c r="K2835">
        <v>14</v>
      </c>
      <c r="M2835">
        <v>281</v>
      </c>
      <c r="N2835">
        <v>0</v>
      </c>
      <c r="AC2835"/>
      <c r="AF2835">
        <v>175</v>
      </c>
      <c r="AG2835">
        <v>123820</v>
      </c>
      <c r="AH2835">
        <v>1792</v>
      </c>
      <c r="AI2835">
        <v>5</v>
      </c>
      <c r="AJ2835">
        <v>15</v>
      </c>
      <c r="AK2835">
        <v>82</v>
      </c>
      <c r="AM2835" t="s">
        <v>350</v>
      </c>
      <c r="AN2835" t="s">
        <v>351</v>
      </c>
      <c r="AO2835">
        <v>1635</v>
      </c>
      <c r="AP2835">
        <v>14</v>
      </c>
      <c r="AR2835">
        <v>421</v>
      </c>
      <c r="AS2835">
        <v>60</v>
      </c>
    </row>
    <row r="2836" spans="1:45" x14ac:dyDescent="0.35">
      <c r="A2836">
        <v>194</v>
      </c>
      <c r="B2836">
        <v>113621</v>
      </c>
      <c r="C2836">
        <v>1792</v>
      </c>
      <c r="D2836">
        <v>5</v>
      </c>
      <c r="E2836">
        <v>11</v>
      </c>
      <c r="F2836">
        <v>98</v>
      </c>
      <c r="H2836" t="s">
        <v>1433</v>
      </c>
      <c r="I2836" t="s">
        <v>1434</v>
      </c>
      <c r="J2836">
        <v>1904</v>
      </c>
      <c r="K2836">
        <v>156</v>
      </c>
      <c r="M2836">
        <v>285</v>
      </c>
      <c r="N2836">
        <v>47</v>
      </c>
      <c r="AC2836"/>
      <c r="AR2836"/>
    </row>
    <row r="2837" spans="1:45" x14ac:dyDescent="0.35">
      <c r="A2837">
        <v>194</v>
      </c>
      <c r="B2837">
        <v>113621</v>
      </c>
      <c r="C2837">
        <v>1792</v>
      </c>
      <c r="D2837">
        <v>5</v>
      </c>
      <c r="E2837">
        <v>11</v>
      </c>
      <c r="F2837">
        <v>98</v>
      </c>
      <c r="H2837" t="s">
        <v>735</v>
      </c>
      <c r="J2837">
        <v>1905</v>
      </c>
      <c r="K2837">
        <v>111</v>
      </c>
      <c r="M2837">
        <v>513</v>
      </c>
      <c r="N2837">
        <v>19</v>
      </c>
      <c r="Q2837">
        <v>186</v>
      </c>
      <c r="R2837">
        <v>122342</v>
      </c>
      <c r="S2837">
        <v>1792</v>
      </c>
      <c r="T2837">
        <v>5</v>
      </c>
      <c r="U2837">
        <v>11</v>
      </c>
      <c r="V2837">
        <v>66</v>
      </c>
      <c r="X2837" t="s">
        <v>1435</v>
      </c>
      <c r="Y2837" t="s">
        <v>1436</v>
      </c>
      <c r="Z2837">
        <v>1168</v>
      </c>
      <c r="AA2837">
        <v>81</v>
      </c>
      <c r="AC2837">
        <v>256</v>
      </c>
      <c r="AD2837">
        <v>59</v>
      </c>
      <c r="AF2837">
        <v>175</v>
      </c>
      <c r="AG2837">
        <v>123820</v>
      </c>
      <c r="AH2837">
        <v>1792</v>
      </c>
      <c r="AI2837">
        <v>5</v>
      </c>
      <c r="AJ2837">
        <v>15</v>
      </c>
      <c r="AK2837">
        <v>82</v>
      </c>
      <c r="AM2837" t="s">
        <v>735</v>
      </c>
      <c r="AO2837">
        <v>1636</v>
      </c>
      <c r="AP2837">
        <v>101</v>
      </c>
      <c r="AR2837">
        <v>384</v>
      </c>
      <c r="AS2837">
        <v>89</v>
      </c>
    </row>
    <row r="2838" spans="1:45" x14ac:dyDescent="0.35">
      <c r="A2838">
        <v>194</v>
      </c>
      <c r="B2838">
        <v>113621</v>
      </c>
      <c r="C2838">
        <v>1792</v>
      </c>
      <c r="D2838">
        <v>5</v>
      </c>
      <c r="E2838">
        <v>11</v>
      </c>
      <c r="F2838">
        <v>98</v>
      </c>
      <c r="H2838" t="s">
        <v>33</v>
      </c>
      <c r="I2838" t="s">
        <v>743</v>
      </c>
      <c r="J2838">
        <v>1906</v>
      </c>
      <c r="K2838">
        <v>263</v>
      </c>
      <c r="M2838" s="38">
        <v>4147</v>
      </c>
      <c r="N2838">
        <v>36</v>
      </c>
      <c r="Q2838">
        <v>186</v>
      </c>
      <c r="R2838">
        <v>122342</v>
      </c>
      <c r="S2838">
        <v>1792</v>
      </c>
      <c r="T2838">
        <v>5</v>
      </c>
      <c r="U2838">
        <v>11</v>
      </c>
      <c r="V2838">
        <v>66</v>
      </c>
      <c r="X2838" t="s">
        <v>33</v>
      </c>
      <c r="Y2838" t="s">
        <v>743</v>
      </c>
      <c r="Z2838">
        <v>1167</v>
      </c>
      <c r="AA2838">
        <v>206</v>
      </c>
      <c r="AC2838" s="38">
        <v>2250</v>
      </c>
      <c r="AD2838">
        <v>68</v>
      </c>
      <c r="AF2838">
        <v>175</v>
      </c>
      <c r="AG2838">
        <v>123820</v>
      </c>
      <c r="AH2838">
        <v>1792</v>
      </c>
      <c r="AI2838">
        <v>5</v>
      </c>
      <c r="AJ2838">
        <v>16</v>
      </c>
      <c r="AK2838">
        <v>83</v>
      </c>
      <c r="AM2838" t="s">
        <v>33</v>
      </c>
      <c r="AN2838" t="s">
        <v>743</v>
      </c>
      <c r="AO2838">
        <v>1655</v>
      </c>
      <c r="AP2838">
        <v>244</v>
      </c>
      <c r="AR2838" s="38">
        <v>3376</v>
      </c>
      <c r="AS2838">
        <v>2</v>
      </c>
    </row>
    <row r="2839" spans="1:45" x14ac:dyDescent="0.35">
      <c r="A2839">
        <v>194</v>
      </c>
      <c r="B2839">
        <v>113621</v>
      </c>
      <c r="C2839">
        <v>1792</v>
      </c>
      <c r="D2839">
        <v>5</v>
      </c>
      <c r="E2839">
        <v>17</v>
      </c>
      <c r="F2839">
        <v>101</v>
      </c>
      <c r="H2839" t="s">
        <v>1058</v>
      </c>
      <c r="I2839" t="s">
        <v>1059</v>
      </c>
      <c r="J2839">
        <v>1953</v>
      </c>
      <c r="K2839">
        <v>28</v>
      </c>
      <c r="M2839" s="38">
        <v>1454</v>
      </c>
      <c r="N2839">
        <v>56</v>
      </c>
      <c r="AC2839"/>
      <c r="AR2839"/>
    </row>
    <row r="2840" spans="1:45" x14ac:dyDescent="0.35">
      <c r="A2840">
        <v>194</v>
      </c>
      <c r="B2840">
        <v>113621</v>
      </c>
      <c r="C2840">
        <v>1792</v>
      </c>
      <c r="D2840">
        <v>5</v>
      </c>
      <c r="E2840">
        <v>17</v>
      </c>
      <c r="F2840">
        <v>101</v>
      </c>
      <c r="H2840" t="s">
        <v>24</v>
      </c>
      <c r="I2840" t="s">
        <v>1150</v>
      </c>
      <c r="J2840">
        <v>1954</v>
      </c>
      <c r="K2840">
        <v>113</v>
      </c>
      <c r="M2840">
        <v>240</v>
      </c>
      <c r="N2840">
        <v>0</v>
      </c>
      <c r="Q2840">
        <v>184</v>
      </c>
      <c r="R2840">
        <v>122307</v>
      </c>
      <c r="S2840">
        <v>1792</v>
      </c>
      <c r="T2840">
        <v>4</v>
      </c>
      <c r="U2840">
        <v>2</v>
      </c>
      <c r="V2840">
        <v>51</v>
      </c>
      <c r="X2840" t="s">
        <v>24</v>
      </c>
      <c r="Y2840" t="s">
        <v>627</v>
      </c>
      <c r="Z2840">
        <v>925</v>
      </c>
      <c r="AA2840">
        <v>183</v>
      </c>
      <c r="AC2840">
        <v>120</v>
      </c>
      <c r="AD2840" t="s">
        <v>1053</v>
      </c>
      <c r="AF2840">
        <v>176</v>
      </c>
      <c r="AG2840">
        <v>123850</v>
      </c>
      <c r="AH2840">
        <v>1792</v>
      </c>
      <c r="AI2840">
        <v>5</v>
      </c>
      <c r="AJ2840">
        <v>16</v>
      </c>
      <c r="AK2840">
        <v>83</v>
      </c>
      <c r="AM2840" t="s">
        <v>24</v>
      </c>
      <c r="AN2840" t="s">
        <v>627</v>
      </c>
      <c r="AO2840">
        <v>1660</v>
      </c>
      <c r="AP2840">
        <v>103</v>
      </c>
      <c r="AR2840">
        <v>180</v>
      </c>
      <c r="AS2840">
        <v>0</v>
      </c>
    </row>
    <row r="2841" spans="1:45" x14ac:dyDescent="0.35">
      <c r="A2841">
        <v>194</v>
      </c>
      <c r="B2841">
        <v>113621</v>
      </c>
      <c r="C2841">
        <v>1792</v>
      </c>
      <c r="D2841">
        <v>5</v>
      </c>
      <c r="E2841">
        <v>17</v>
      </c>
      <c r="F2841">
        <v>101</v>
      </c>
      <c r="H2841" t="s">
        <v>27</v>
      </c>
      <c r="I2841" t="s">
        <v>131</v>
      </c>
      <c r="J2841">
        <v>1955</v>
      </c>
      <c r="K2841">
        <v>44</v>
      </c>
      <c r="M2841">
        <v>112</v>
      </c>
      <c r="N2841">
        <v>23</v>
      </c>
      <c r="Q2841">
        <v>186</v>
      </c>
      <c r="R2841">
        <v>122346</v>
      </c>
      <c r="S2841">
        <v>1792</v>
      </c>
      <c r="T2841">
        <v>5</v>
      </c>
      <c r="U2841">
        <v>16</v>
      </c>
      <c r="V2841">
        <v>67</v>
      </c>
      <c r="X2841" t="s">
        <v>27</v>
      </c>
      <c r="Y2841" t="s">
        <v>131</v>
      </c>
      <c r="Z2841">
        <v>1178</v>
      </c>
      <c r="AA2841">
        <v>40</v>
      </c>
      <c r="AC2841">
        <v>56</v>
      </c>
      <c r="AD2841">
        <v>11</v>
      </c>
      <c r="AF2841">
        <v>176</v>
      </c>
      <c r="AG2841">
        <v>123850</v>
      </c>
      <c r="AH2841">
        <v>1792</v>
      </c>
      <c r="AI2841">
        <v>5</v>
      </c>
      <c r="AJ2841">
        <v>16</v>
      </c>
      <c r="AK2841">
        <v>83</v>
      </c>
      <c r="AM2841" t="s">
        <v>27</v>
      </c>
      <c r="AN2841" t="s">
        <v>131</v>
      </c>
      <c r="AO2841">
        <v>1661</v>
      </c>
      <c r="AP2841">
        <v>42</v>
      </c>
      <c r="AR2841">
        <v>84</v>
      </c>
      <c r="AS2841">
        <v>17</v>
      </c>
    </row>
    <row r="2842" spans="1:45" x14ac:dyDescent="0.35">
      <c r="A2842">
        <v>194</v>
      </c>
      <c r="B2842">
        <v>113621</v>
      </c>
      <c r="C2842">
        <v>1792</v>
      </c>
      <c r="D2842">
        <v>5</v>
      </c>
      <c r="E2842">
        <v>17</v>
      </c>
      <c r="F2842">
        <v>101</v>
      </c>
      <c r="H2842" t="s">
        <v>1397</v>
      </c>
      <c r="I2842" t="s">
        <v>1437</v>
      </c>
      <c r="J2842">
        <v>1956</v>
      </c>
      <c r="K2842">
        <v>207</v>
      </c>
      <c r="M2842">
        <v>145</v>
      </c>
      <c r="N2842" s="21">
        <v>20</v>
      </c>
      <c r="Q2842">
        <v>186</v>
      </c>
      <c r="R2842">
        <v>122346</v>
      </c>
      <c r="S2842">
        <v>1792</v>
      </c>
      <c r="T2842">
        <v>5</v>
      </c>
      <c r="U2842">
        <v>16</v>
      </c>
      <c r="V2842">
        <v>67</v>
      </c>
      <c r="X2842" t="s">
        <v>30</v>
      </c>
      <c r="Y2842" t="s">
        <v>1259</v>
      </c>
      <c r="Z2842">
        <v>1180</v>
      </c>
      <c r="AA2842">
        <v>206</v>
      </c>
      <c r="AC2842">
        <v>72</v>
      </c>
      <c r="AD2842">
        <v>60</v>
      </c>
      <c r="AF2842">
        <v>176</v>
      </c>
      <c r="AG2842">
        <v>123850</v>
      </c>
      <c r="AH2842">
        <v>1792</v>
      </c>
      <c r="AI2842">
        <v>5</v>
      </c>
      <c r="AJ2842">
        <v>16</v>
      </c>
      <c r="AK2842">
        <v>83</v>
      </c>
      <c r="AM2842" t="s">
        <v>30</v>
      </c>
      <c r="AN2842" t="s">
        <v>1259</v>
      </c>
      <c r="AO2842">
        <v>1659</v>
      </c>
      <c r="AP2842">
        <v>182</v>
      </c>
      <c r="AR2842">
        <v>108</v>
      </c>
      <c r="AS2842">
        <v>91</v>
      </c>
    </row>
    <row r="2843" spans="1:45" x14ac:dyDescent="0.35">
      <c r="A2843">
        <v>194</v>
      </c>
      <c r="B2843">
        <v>113621</v>
      </c>
      <c r="C2843">
        <v>1792</v>
      </c>
      <c r="D2843">
        <v>5</v>
      </c>
      <c r="E2843">
        <v>17</v>
      </c>
      <c r="F2843">
        <v>101</v>
      </c>
      <c r="H2843" t="s">
        <v>37</v>
      </c>
      <c r="I2843" t="s">
        <v>164</v>
      </c>
      <c r="J2843">
        <v>1957</v>
      </c>
      <c r="K2843">
        <v>265</v>
      </c>
      <c r="M2843">
        <v>356</v>
      </c>
      <c r="N2843" s="21">
        <v>98</v>
      </c>
      <c r="Q2843">
        <v>186</v>
      </c>
      <c r="R2843">
        <v>122346</v>
      </c>
      <c r="S2843">
        <v>1792</v>
      </c>
      <c r="T2843">
        <v>5</v>
      </c>
      <c r="U2843">
        <v>17</v>
      </c>
      <c r="V2843">
        <v>68</v>
      </c>
      <c r="X2843" t="s">
        <v>37</v>
      </c>
      <c r="Y2843" t="s">
        <v>164</v>
      </c>
      <c r="Z2843">
        <v>1176</v>
      </c>
      <c r="AA2843">
        <v>206</v>
      </c>
      <c r="AC2843" s="38">
        <v>1044</v>
      </c>
      <c r="AD2843">
        <v>5</v>
      </c>
      <c r="AF2843">
        <v>176</v>
      </c>
      <c r="AG2843">
        <v>123850</v>
      </c>
      <c r="AH2843">
        <v>1792</v>
      </c>
      <c r="AI2843">
        <v>5</v>
      </c>
      <c r="AJ2843">
        <v>16</v>
      </c>
      <c r="AK2843">
        <v>83</v>
      </c>
      <c r="AM2843" t="s">
        <v>37</v>
      </c>
      <c r="AN2843" t="s">
        <v>164</v>
      </c>
      <c r="AO2843">
        <v>1658</v>
      </c>
      <c r="AP2843">
        <v>244</v>
      </c>
      <c r="AR2843">
        <v>395</v>
      </c>
      <c r="AS2843">
        <v>65</v>
      </c>
    </row>
    <row r="2844" spans="1:45" x14ac:dyDescent="0.35">
      <c r="A2844">
        <v>195</v>
      </c>
      <c r="B2844">
        <v>113626</v>
      </c>
      <c r="C2844">
        <v>1792</v>
      </c>
      <c r="D2844">
        <v>5</v>
      </c>
      <c r="E2844">
        <v>17</v>
      </c>
      <c r="F2844">
        <v>101</v>
      </c>
      <c r="H2844" t="s">
        <v>26</v>
      </c>
      <c r="I2844" t="s">
        <v>357</v>
      </c>
      <c r="J2844">
        <v>1958</v>
      </c>
      <c r="K2844">
        <v>266</v>
      </c>
      <c r="M2844" s="38">
        <v>3213</v>
      </c>
      <c r="N2844" s="21">
        <v>7</v>
      </c>
      <c r="Q2844">
        <v>186</v>
      </c>
      <c r="R2844">
        <v>122346</v>
      </c>
      <c r="S2844">
        <v>1792</v>
      </c>
      <c r="T2844">
        <v>5</v>
      </c>
      <c r="U2844">
        <v>16</v>
      </c>
      <c r="V2844">
        <v>67</v>
      </c>
      <c r="X2844" t="s">
        <v>26</v>
      </c>
      <c r="Y2844" t="s">
        <v>357</v>
      </c>
      <c r="Z2844">
        <v>1179</v>
      </c>
      <c r="AA2844">
        <v>206</v>
      </c>
      <c r="AC2844" s="38">
        <v>1606</v>
      </c>
      <c r="AD2844">
        <v>53</v>
      </c>
      <c r="AF2844">
        <v>176</v>
      </c>
      <c r="AG2844">
        <v>123850</v>
      </c>
      <c r="AH2844">
        <v>1792</v>
      </c>
      <c r="AI2844">
        <v>5</v>
      </c>
      <c r="AJ2844">
        <v>16</v>
      </c>
      <c r="AK2844">
        <v>83</v>
      </c>
      <c r="AM2844" t="s">
        <v>26</v>
      </c>
      <c r="AN2844" t="s">
        <v>357</v>
      </c>
      <c r="AO2844">
        <v>1662</v>
      </c>
      <c r="AP2844">
        <v>245</v>
      </c>
      <c r="AR2844" s="38">
        <v>2409</v>
      </c>
      <c r="AS2844">
        <v>80</v>
      </c>
    </row>
    <row r="2845" spans="1:45" x14ac:dyDescent="0.35">
      <c r="A2845">
        <v>195</v>
      </c>
      <c r="B2845">
        <v>113626</v>
      </c>
      <c r="C2845">
        <v>1792</v>
      </c>
      <c r="D2845">
        <v>5</v>
      </c>
      <c r="E2845">
        <v>18</v>
      </c>
      <c r="F2845">
        <v>101</v>
      </c>
      <c r="H2845" t="s">
        <v>1438</v>
      </c>
      <c r="I2845" t="s">
        <v>643</v>
      </c>
      <c r="J2845">
        <v>1959</v>
      </c>
      <c r="K2845">
        <v>266</v>
      </c>
      <c r="M2845">
        <v>878</v>
      </c>
      <c r="N2845" s="21">
        <v>91</v>
      </c>
      <c r="Q2845">
        <v>186</v>
      </c>
      <c r="R2845">
        <v>122346</v>
      </c>
      <c r="S2845">
        <v>1792</v>
      </c>
      <c r="T2845">
        <v>5</v>
      </c>
      <c r="U2845">
        <v>17</v>
      </c>
      <c r="V2845">
        <v>68</v>
      </c>
      <c r="X2845" t="s">
        <v>1439</v>
      </c>
      <c r="Y2845" t="s">
        <v>643</v>
      </c>
      <c r="Z2845">
        <v>1189</v>
      </c>
      <c r="AA2845">
        <v>207</v>
      </c>
      <c r="AC2845">
        <v>444</v>
      </c>
      <c r="AD2845">
        <v>99</v>
      </c>
      <c r="AF2845">
        <v>176</v>
      </c>
      <c r="AG2845">
        <v>123850</v>
      </c>
      <c r="AH2845">
        <v>1792</v>
      </c>
      <c r="AI2845">
        <v>5</v>
      </c>
      <c r="AJ2845">
        <v>17</v>
      </c>
      <c r="AK2845">
        <v>85</v>
      </c>
      <c r="AM2845" t="s">
        <v>1438</v>
      </c>
      <c r="AN2845" t="s">
        <v>643</v>
      </c>
      <c r="AO2845">
        <v>1679</v>
      </c>
      <c r="AP2845">
        <v>246</v>
      </c>
      <c r="AR2845">
        <v>659</v>
      </c>
      <c r="AS2845">
        <v>18</v>
      </c>
    </row>
    <row r="2846" spans="1:45" x14ac:dyDescent="0.35">
      <c r="A2846">
        <v>195</v>
      </c>
      <c r="B2846">
        <v>113626</v>
      </c>
      <c r="C2846">
        <v>1792</v>
      </c>
      <c r="D2846">
        <v>5</v>
      </c>
      <c r="E2846">
        <v>18</v>
      </c>
      <c r="F2846">
        <v>101</v>
      </c>
      <c r="H2846" t="s">
        <v>1438</v>
      </c>
      <c r="I2846" t="s">
        <v>643</v>
      </c>
      <c r="J2846">
        <v>1960</v>
      </c>
      <c r="K2846">
        <v>266</v>
      </c>
      <c r="M2846">
        <v>411</v>
      </c>
      <c r="N2846" s="21">
        <v>4</v>
      </c>
      <c r="AC2846"/>
      <c r="AF2846">
        <v>176</v>
      </c>
      <c r="AG2846">
        <v>123850</v>
      </c>
      <c r="AH2846">
        <v>1792</v>
      </c>
      <c r="AI2846">
        <v>5</v>
      </c>
      <c r="AJ2846">
        <v>17</v>
      </c>
      <c r="AK2846">
        <v>85</v>
      </c>
      <c r="AM2846" t="s">
        <v>1438</v>
      </c>
      <c r="AN2846" t="s">
        <v>643</v>
      </c>
      <c r="AO2846">
        <v>1680</v>
      </c>
      <c r="AP2846">
        <v>246</v>
      </c>
      <c r="AR2846">
        <v>308</v>
      </c>
      <c r="AS2846">
        <v>29</v>
      </c>
    </row>
    <row r="2847" spans="1:45" x14ac:dyDescent="0.35">
      <c r="A2847">
        <v>195</v>
      </c>
      <c r="B2847">
        <v>113626</v>
      </c>
      <c r="C2847">
        <v>1792</v>
      </c>
      <c r="D2847">
        <v>5</v>
      </c>
      <c r="E2847">
        <v>18</v>
      </c>
      <c r="F2847">
        <v>101</v>
      </c>
      <c r="H2847" t="s">
        <v>284</v>
      </c>
      <c r="I2847" t="s">
        <v>720</v>
      </c>
      <c r="J2847">
        <v>1961</v>
      </c>
      <c r="K2847">
        <v>266</v>
      </c>
      <c r="M2847" s="38">
        <v>1120</v>
      </c>
      <c r="N2847" s="21">
        <v>88</v>
      </c>
      <c r="O2847" s="39"/>
      <c r="AC2847"/>
      <c r="AR2847"/>
    </row>
    <row r="2848" spans="1:45" x14ac:dyDescent="0.35">
      <c r="A2848">
        <v>195</v>
      </c>
      <c r="B2848">
        <v>113626</v>
      </c>
      <c r="C2848">
        <v>1792</v>
      </c>
      <c r="D2848">
        <v>5</v>
      </c>
      <c r="E2848">
        <v>18</v>
      </c>
      <c r="F2848">
        <v>101</v>
      </c>
      <c r="H2848" t="s">
        <v>1397</v>
      </c>
      <c r="I2848" t="s">
        <v>1827</v>
      </c>
      <c r="J2848">
        <v>1962</v>
      </c>
      <c r="K2848">
        <v>71</v>
      </c>
      <c r="M2848">
        <v>806</v>
      </c>
      <c r="N2848" s="21">
        <v>25</v>
      </c>
      <c r="Q2848">
        <v>186</v>
      </c>
      <c r="R2848">
        <v>122346</v>
      </c>
      <c r="S2848">
        <v>1792</v>
      </c>
      <c r="T2848">
        <v>5</v>
      </c>
      <c r="U2848">
        <v>17</v>
      </c>
      <c r="V2848">
        <v>68</v>
      </c>
      <c r="X2848" t="s">
        <v>30</v>
      </c>
      <c r="Y2848" t="s">
        <v>745</v>
      </c>
      <c r="Z2848">
        <v>1190</v>
      </c>
      <c r="AA2848">
        <v>207</v>
      </c>
      <c r="AC2848">
        <v>403</v>
      </c>
      <c r="AD2848">
        <v>12</v>
      </c>
      <c r="AF2848">
        <v>176</v>
      </c>
      <c r="AG2848">
        <v>123850</v>
      </c>
      <c r="AH2848">
        <v>1792</v>
      </c>
      <c r="AI2848">
        <v>5</v>
      </c>
      <c r="AJ2848">
        <v>17</v>
      </c>
      <c r="AK2848">
        <v>85</v>
      </c>
      <c r="AM2848" t="s">
        <v>30</v>
      </c>
      <c r="AN2848" t="s">
        <v>745</v>
      </c>
      <c r="AO2848">
        <v>1681</v>
      </c>
      <c r="AP2848">
        <v>247</v>
      </c>
      <c r="AR2848">
        <v>604</v>
      </c>
      <c r="AS2848">
        <v>68</v>
      </c>
    </row>
    <row r="2849" spans="1:46" x14ac:dyDescent="0.35">
      <c r="A2849">
        <v>195</v>
      </c>
      <c r="B2849">
        <v>113626</v>
      </c>
      <c r="C2849">
        <v>1792</v>
      </c>
      <c r="D2849">
        <v>5</v>
      </c>
      <c r="E2849">
        <v>19</v>
      </c>
      <c r="F2849">
        <v>102</v>
      </c>
      <c r="H2849" t="s">
        <v>1433</v>
      </c>
      <c r="I2849" t="s">
        <v>84</v>
      </c>
      <c r="J2849">
        <v>1981</v>
      </c>
      <c r="K2849">
        <v>268</v>
      </c>
      <c r="M2849" s="38">
        <v>1372</v>
      </c>
      <c r="N2849" s="21">
        <v>8</v>
      </c>
      <c r="Q2849">
        <v>186</v>
      </c>
      <c r="R2849">
        <v>122346</v>
      </c>
      <c r="S2849">
        <v>1792</v>
      </c>
      <c r="T2849">
        <v>5</v>
      </c>
      <c r="U2849">
        <v>19</v>
      </c>
      <c r="V2849">
        <v>69</v>
      </c>
      <c r="X2849" t="s">
        <v>151</v>
      </c>
      <c r="Y2849" t="s">
        <v>84</v>
      </c>
      <c r="Z2849">
        <v>1200</v>
      </c>
      <c r="AA2849">
        <v>208</v>
      </c>
      <c r="AC2849">
        <v>686</v>
      </c>
      <c r="AD2849">
        <v>4</v>
      </c>
      <c r="AF2849">
        <v>176</v>
      </c>
      <c r="AG2849">
        <v>123850</v>
      </c>
      <c r="AH2849">
        <v>1792</v>
      </c>
      <c r="AI2849">
        <v>5</v>
      </c>
      <c r="AJ2849">
        <v>19</v>
      </c>
      <c r="AK2849">
        <v>85</v>
      </c>
      <c r="AM2849" t="s">
        <v>151</v>
      </c>
      <c r="AN2849" t="s">
        <v>84</v>
      </c>
      <c r="AO2849">
        <v>1697</v>
      </c>
      <c r="AP2849">
        <v>247</v>
      </c>
      <c r="AR2849" s="38">
        <v>1029</v>
      </c>
      <c r="AS2849" s="21">
        <v>6</v>
      </c>
    </row>
    <row r="2850" spans="1:46" x14ac:dyDescent="0.35">
      <c r="A2850">
        <v>195</v>
      </c>
      <c r="B2850">
        <v>113626</v>
      </c>
      <c r="C2850">
        <v>1792</v>
      </c>
      <c r="D2850">
        <v>5</v>
      </c>
      <c r="E2850">
        <v>21</v>
      </c>
      <c r="F2850">
        <v>103</v>
      </c>
      <c r="H2850" t="s">
        <v>1414</v>
      </c>
      <c r="I2850" t="s">
        <v>293</v>
      </c>
      <c r="J2850">
        <v>1990</v>
      </c>
      <c r="K2850">
        <v>134</v>
      </c>
      <c r="M2850">
        <v>282</v>
      </c>
      <c r="N2850" s="21">
        <v>83</v>
      </c>
      <c r="Q2850">
        <v>186</v>
      </c>
      <c r="R2850">
        <v>122346</v>
      </c>
      <c r="S2850">
        <v>1792</v>
      </c>
      <c r="T2850">
        <v>5</v>
      </c>
      <c r="U2850">
        <v>21</v>
      </c>
      <c r="V2850">
        <v>69</v>
      </c>
      <c r="X2850" t="s">
        <v>312</v>
      </c>
      <c r="Y2850" t="s">
        <v>293</v>
      </c>
      <c r="Z2850">
        <v>1203</v>
      </c>
      <c r="AA2850">
        <v>118</v>
      </c>
      <c r="AC2850">
        <v>141</v>
      </c>
      <c r="AD2850">
        <v>41</v>
      </c>
      <c r="AF2850">
        <v>176</v>
      </c>
      <c r="AG2850">
        <v>123850</v>
      </c>
      <c r="AH2850">
        <v>1792</v>
      </c>
      <c r="AI2850">
        <v>5</v>
      </c>
      <c r="AJ2850">
        <v>21</v>
      </c>
      <c r="AK2850">
        <v>85</v>
      </c>
      <c r="AM2850" t="s">
        <v>312</v>
      </c>
      <c r="AN2850" t="s">
        <v>293</v>
      </c>
      <c r="AO2850">
        <v>1698</v>
      </c>
      <c r="AP2850">
        <v>78</v>
      </c>
      <c r="AR2850">
        <v>212</v>
      </c>
      <c r="AS2850" s="21">
        <v>11</v>
      </c>
      <c r="AT2850" s="22">
        <f>SUM(AR$14:AR2851)+SUM(AS$14:AS2851)/100</f>
        <v>6160765.4199999999</v>
      </c>
    </row>
    <row r="2851" spans="1:46" x14ac:dyDescent="0.35">
      <c r="A2851">
        <v>195</v>
      </c>
      <c r="B2851">
        <v>113626</v>
      </c>
      <c r="C2851">
        <v>1792</v>
      </c>
      <c r="D2851">
        <v>5</v>
      </c>
      <c r="E2851">
        <v>21</v>
      </c>
      <c r="F2851">
        <v>103</v>
      </c>
      <c r="H2851" t="s">
        <v>1440</v>
      </c>
      <c r="I2851" t="s">
        <v>1441</v>
      </c>
      <c r="J2851">
        <v>1994</v>
      </c>
      <c r="K2851">
        <v>269</v>
      </c>
      <c r="M2851">
        <v>547</v>
      </c>
      <c r="N2851" s="21">
        <v>68</v>
      </c>
      <c r="Q2851">
        <v>186</v>
      </c>
      <c r="R2851">
        <v>122346</v>
      </c>
      <c r="S2851">
        <v>1792</v>
      </c>
      <c r="T2851">
        <v>5</v>
      </c>
      <c r="U2851">
        <v>19</v>
      </c>
      <c r="V2851">
        <v>69</v>
      </c>
      <c r="X2851" t="s">
        <v>1442</v>
      </c>
      <c r="Y2851" t="s">
        <v>190</v>
      </c>
      <c r="Z2851">
        <v>1205</v>
      </c>
      <c r="AA2851">
        <v>208</v>
      </c>
      <c r="AC2851">
        <v>273</v>
      </c>
      <c r="AD2851">
        <v>84</v>
      </c>
      <c r="AF2851">
        <v>176</v>
      </c>
      <c r="AG2851">
        <v>123850</v>
      </c>
      <c r="AH2851">
        <v>1792</v>
      </c>
      <c r="AI2851">
        <v>5</v>
      </c>
      <c r="AJ2851">
        <v>21</v>
      </c>
      <c r="AK2851">
        <v>85</v>
      </c>
      <c r="AM2851" t="s">
        <v>1440</v>
      </c>
      <c r="AN2851" t="s">
        <v>190</v>
      </c>
      <c r="AO2851">
        <v>1703</v>
      </c>
      <c r="AP2851">
        <v>247</v>
      </c>
      <c r="AR2851">
        <v>410</v>
      </c>
      <c r="AS2851" s="21">
        <v>77</v>
      </c>
    </row>
    <row r="2852" spans="1:46" x14ac:dyDescent="0.35">
      <c r="A2852">
        <v>195</v>
      </c>
      <c r="B2852">
        <v>113626</v>
      </c>
      <c r="C2852">
        <v>1792</v>
      </c>
      <c r="D2852">
        <v>5</v>
      </c>
      <c r="E2852">
        <v>24</v>
      </c>
      <c r="F2852">
        <v>106</v>
      </c>
      <c r="H2852" t="s">
        <v>1443</v>
      </c>
      <c r="I2852" t="s">
        <v>228</v>
      </c>
      <c r="J2852">
        <v>2030</v>
      </c>
      <c r="K2852">
        <v>274</v>
      </c>
      <c r="M2852" s="38">
        <v>1929</v>
      </c>
      <c r="N2852" s="21">
        <v>30</v>
      </c>
      <c r="Q2852">
        <v>186</v>
      </c>
      <c r="R2852">
        <v>122346</v>
      </c>
      <c r="S2852">
        <v>1792</v>
      </c>
      <c r="T2852">
        <v>5</v>
      </c>
      <c r="U2852">
        <v>25</v>
      </c>
      <c r="V2852">
        <v>70</v>
      </c>
      <c r="X2852" t="s">
        <v>122</v>
      </c>
      <c r="Y2852" t="s">
        <v>228</v>
      </c>
      <c r="Z2852">
        <v>1220</v>
      </c>
      <c r="AA2852">
        <v>210</v>
      </c>
      <c r="AC2852">
        <v>964</v>
      </c>
      <c r="AD2852">
        <v>66</v>
      </c>
      <c r="AF2852">
        <v>176</v>
      </c>
      <c r="AG2852">
        <v>123856</v>
      </c>
      <c r="AH2852">
        <v>1792</v>
      </c>
      <c r="AI2852">
        <v>5</v>
      </c>
      <c r="AJ2852">
        <v>25</v>
      </c>
      <c r="AK2852">
        <v>87</v>
      </c>
      <c r="AM2852" t="s">
        <v>122</v>
      </c>
      <c r="AN2852" t="s">
        <v>228</v>
      </c>
      <c r="AO2852">
        <v>1727</v>
      </c>
      <c r="AP2852">
        <v>250</v>
      </c>
      <c r="AR2852" s="38">
        <v>1446</v>
      </c>
      <c r="AS2852" s="21">
        <v>97</v>
      </c>
    </row>
    <row r="2853" spans="1:46" x14ac:dyDescent="0.35">
      <c r="A2853">
        <v>195</v>
      </c>
      <c r="B2853">
        <v>113626</v>
      </c>
      <c r="C2853">
        <v>1792</v>
      </c>
      <c r="D2853">
        <v>5</v>
      </c>
      <c r="E2853">
        <v>25</v>
      </c>
      <c r="F2853">
        <v>106</v>
      </c>
      <c r="H2853" t="s">
        <v>102</v>
      </c>
      <c r="I2853" t="s">
        <v>1444</v>
      </c>
      <c r="J2853">
        <v>2031</v>
      </c>
      <c r="K2853">
        <v>274</v>
      </c>
      <c r="M2853" s="38">
        <v>2500</v>
      </c>
      <c r="N2853" s="21">
        <v>0</v>
      </c>
      <c r="AC2853"/>
      <c r="AR2853"/>
      <c r="AS2853" s="21"/>
    </row>
    <row r="2854" spans="1:46" x14ac:dyDescent="0.35">
      <c r="A2854">
        <v>195</v>
      </c>
      <c r="B2854">
        <v>113626</v>
      </c>
      <c r="C2854">
        <v>1792</v>
      </c>
      <c r="D2854">
        <v>5</v>
      </c>
      <c r="E2854">
        <v>25</v>
      </c>
      <c r="F2854">
        <v>106</v>
      </c>
      <c r="H2854" t="s">
        <v>746</v>
      </c>
      <c r="I2854" t="s">
        <v>1427</v>
      </c>
      <c r="J2854">
        <v>2043</v>
      </c>
      <c r="K2854">
        <v>88</v>
      </c>
      <c r="M2854" s="38">
        <v>2944</v>
      </c>
      <c r="N2854" s="21">
        <v>11</v>
      </c>
      <c r="Q2854">
        <v>187</v>
      </c>
      <c r="R2854">
        <v>122354</v>
      </c>
      <c r="S2854">
        <v>1792</v>
      </c>
      <c r="T2854">
        <v>5</v>
      </c>
      <c r="U2854">
        <v>25</v>
      </c>
      <c r="V2854">
        <v>70</v>
      </c>
      <c r="X2854" t="s">
        <v>746</v>
      </c>
      <c r="Y2854" t="s">
        <v>747</v>
      </c>
      <c r="Z2854">
        <v>1221</v>
      </c>
      <c r="AA2854">
        <v>203</v>
      </c>
      <c r="AC2854" s="38">
        <v>1472</v>
      </c>
      <c r="AD2854">
        <v>6</v>
      </c>
      <c r="AF2854">
        <v>176</v>
      </c>
      <c r="AG2854">
        <v>123850</v>
      </c>
      <c r="AH2854">
        <v>1792</v>
      </c>
      <c r="AI2854">
        <v>5</v>
      </c>
      <c r="AJ2854">
        <v>25</v>
      </c>
      <c r="AK2854">
        <v>87</v>
      </c>
      <c r="AM2854" t="s">
        <v>746</v>
      </c>
      <c r="AN2854" t="s">
        <v>747</v>
      </c>
      <c r="AO2854">
        <v>1723</v>
      </c>
      <c r="AP2854">
        <v>238</v>
      </c>
      <c r="AR2854" s="38">
        <v>2208</v>
      </c>
      <c r="AS2854" s="21">
        <v>7</v>
      </c>
    </row>
    <row r="2855" spans="1:46" x14ac:dyDescent="0.35">
      <c r="A2855">
        <v>195</v>
      </c>
      <c r="B2855">
        <v>113626</v>
      </c>
      <c r="C2855">
        <v>1792</v>
      </c>
      <c r="D2855">
        <v>5</v>
      </c>
      <c r="E2855">
        <v>25</v>
      </c>
      <c r="F2855">
        <v>106</v>
      </c>
      <c r="H2855" t="s">
        <v>1445</v>
      </c>
      <c r="I2855" t="s">
        <v>1446</v>
      </c>
      <c r="J2855">
        <v>2044</v>
      </c>
      <c r="K2855">
        <v>276</v>
      </c>
      <c r="M2855" s="38">
        <v>1139</v>
      </c>
      <c r="N2855" s="21">
        <v>10</v>
      </c>
      <c r="Q2855">
        <v>187</v>
      </c>
      <c r="R2855">
        <v>122354</v>
      </c>
      <c r="S2855">
        <v>1792</v>
      </c>
      <c r="T2855">
        <v>5</v>
      </c>
      <c r="U2855">
        <v>25</v>
      </c>
      <c r="V2855">
        <v>70</v>
      </c>
      <c r="X2855" t="s">
        <v>42</v>
      </c>
      <c r="Y2855" t="s">
        <v>139</v>
      </c>
      <c r="Z2855">
        <v>1222</v>
      </c>
      <c r="AA2855">
        <v>210</v>
      </c>
      <c r="AC2855">
        <v>569</v>
      </c>
      <c r="AD2855">
        <v>55</v>
      </c>
      <c r="AF2855">
        <v>176</v>
      </c>
      <c r="AG2855">
        <v>123856</v>
      </c>
      <c r="AH2855">
        <v>1792</v>
      </c>
      <c r="AI2855">
        <v>5</v>
      </c>
      <c r="AJ2855">
        <v>25</v>
      </c>
      <c r="AK2855">
        <v>87</v>
      </c>
      <c r="AM2855" t="s">
        <v>42</v>
      </c>
      <c r="AN2855" t="s">
        <v>1447</v>
      </c>
      <c r="AO2855">
        <v>1728</v>
      </c>
      <c r="AP2855">
        <v>250</v>
      </c>
      <c r="AR2855">
        <v>854</v>
      </c>
      <c r="AS2855" s="21">
        <v>32</v>
      </c>
    </row>
    <row r="2856" spans="1:46" x14ac:dyDescent="0.35">
      <c r="A2856">
        <v>195</v>
      </c>
      <c r="B2856">
        <v>113626</v>
      </c>
      <c r="C2856">
        <v>1792</v>
      </c>
      <c r="D2856">
        <v>5</v>
      </c>
      <c r="E2856">
        <v>25</v>
      </c>
      <c r="F2856">
        <v>106</v>
      </c>
      <c r="H2856" t="s">
        <v>1424</v>
      </c>
      <c r="I2856" t="s">
        <v>226</v>
      </c>
      <c r="J2856">
        <v>2046</v>
      </c>
      <c r="K2856">
        <v>56</v>
      </c>
      <c r="M2856">
        <v>98</v>
      </c>
      <c r="N2856" s="21">
        <v>34</v>
      </c>
      <c r="Q2856">
        <v>186</v>
      </c>
      <c r="R2856">
        <v>122346</v>
      </c>
      <c r="S2856">
        <v>1792</v>
      </c>
      <c r="T2856">
        <v>5</v>
      </c>
      <c r="U2856">
        <v>25</v>
      </c>
      <c r="V2856">
        <v>70</v>
      </c>
      <c r="X2856" t="s">
        <v>225</v>
      </c>
      <c r="Y2856" t="s">
        <v>226</v>
      </c>
      <c r="Z2856">
        <v>1219</v>
      </c>
      <c r="AA2856">
        <v>49</v>
      </c>
      <c r="AC2856">
        <v>114</v>
      </c>
      <c r="AD2856">
        <v>98</v>
      </c>
      <c r="AF2856">
        <v>176</v>
      </c>
      <c r="AG2856">
        <v>123856</v>
      </c>
      <c r="AH2856">
        <v>1792</v>
      </c>
      <c r="AI2856">
        <v>5</v>
      </c>
      <c r="AJ2856">
        <v>25</v>
      </c>
      <c r="AK2856">
        <v>87</v>
      </c>
      <c r="AM2856" t="s">
        <v>225</v>
      </c>
      <c r="AN2856" t="s">
        <v>226</v>
      </c>
      <c r="AO2856">
        <v>1726</v>
      </c>
      <c r="AP2856">
        <v>51</v>
      </c>
      <c r="AR2856">
        <v>73</v>
      </c>
      <c r="AS2856" s="21">
        <v>75</v>
      </c>
    </row>
    <row r="2857" spans="1:46" x14ac:dyDescent="0.35">
      <c r="A2857">
        <v>195</v>
      </c>
      <c r="B2857">
        <v>113626</v>
      </c>
      <c r="C2857">
        <v>1792</v>
      </c>
      <c r="D2857">
        <v>5</v>
      </c>
      <c r="E2857">
        <v>25</v>
      </c>
      <c r="F2857">
        <v>106</v>
      </c>
      <c r="H2857" t="s">
        <v>1424</v>
      </c>
      <c r="I2857" t="s">
        <v>1425</v>
      </c>
      <c r="J2857">
        <v>2047</v>
      </c>
      <c r="K2857">
        <v>56</v>
      </c>
      <c r="M2857">
        <v>131</v>
      </c>
      <c r="N2857" s="21">
        <v>64</v>
      </c>
      <c r="AC2857"/>
      <c r="AF2857">
        <v>176</v>
      </c>
      <c r="AG2857">
        <v>123856</v>
      </c>
      <c r="AH2857">
        <v>1792</v>
      </c>
      <c r="AI2857">
        <v>5</v>
      </c>
      <c r="AJ2857">
        <v>25</v>
      </c>
      <c r="AK2857">
        <v>87</v>
      </c>
      <c r="AM2857" t="s">
        <v>225</v>
      </c>
      <c r="AN2857" t="s">
        <v>226</v>
      </c>
      <c r="AO2857">
        <v>1725</v>
      </c>
      <c r="AP2857">
        <v>51</v>
      </c>
      <c r="AR2857">
        <v>103</v>
      </c>
      <c r="AS2857" s="21">
        <v>53</v>
      </c>
    </row>
    <row r="2858" spans="1:46" x14ac:dyDescent="0.35">
      <c r="A2858">
        <v>195</v>
      </c>
      <c r="B2858">
        <v>113626</v>
      </c>
      <c r="C2858">
        <v>1792</v>
      </c>
      <c r="D2858">
        <v>5</v>
      </c>
      <c r="E2858">
        <v>28</v>
      </c>
      <c r="F2858">
        <v>108</v>
      </c>
      <c r="H2858" t="s">
        <v>1420</v>
      </c>
      <c r="I2858" t="s">
        <v>665</v>
      </c>
      <c r="J2858">
        <v>2057</v>
      </c>
      <c r="K2858">
        <v>39</v>
      </c>
      <c r="M2858">
        <v>463</v>
      </c>
      <c r="N2858" s="21">
        <v>60</v>
      </c>
      <c r="Q2858">
        <v>187</v>
      </c>
      <c r="R2858">
        <v>122354</v>
      </c>
      <c r="S2858">
        <v>1792</v>
      </c>
      <c r="T2858">
        <v>5</v>
      </c>
      <c r="U2858">
        <v>28</v>
      </c>
      <c r="V2858">
        <v>70</v>
      </c>
      <c r="X2858" t="s">
        <v>27</v>
      </c>
      <c r="Y2858" t="s">
        <v>665</v>
      </c>
      <c r="Z2858">
        <v>1235</v>
      </c>
      <c r="AA2858">
        <v>35</v>
      </c>
      <c r="AC2858">
        <v>221</v>
      </c>
      <c r="AD2858">
        <v>51</v>
      </c>
      <c r="AF2858">
        <v>176</v>
      </c>
      <c r="AG2858">
        <v>123856</v>
      </c>
      <c r="AH2858">
        <v>1792</v>
      </c>
      <c r="AI2858">
        <v>5</v>
      </c>
      <c r="AJ2858">
        <v>28</v>
      </c>
      <c r="AK2858">
        <v>88</v>
      </c>
      <c r="AM2858" t="s">
        <v>27</v>
      </c>
      <c r="AN2858" t="s">
        <v>665</v>
      </c>
      <c r="AO2858">
        <v>1738</v>
      </c>
      <c r="AP2858">
        <v>36</v>
      </c>
      <c r="AR2858">
        <v>332</v>
      </c>
      <c r="AS2858" s="21">
        <v>28</v>
      </c>
    </row>
    <row r="2859" spans="1:46" x14ac:dyDescent="0.35">
      <c r="A2859">
        <v>195</v>
      </c>
      <c r="B2859">
        <v>113626</v>
      </c>
      <c r="C2859">
        <v>1792</v>
      </c>
      <c r="D2859">
        <v>5</v>
      </c>
      <c r="E2859">
        <v>28</v>
      </c>
      <c r="F2859">
        <v>108</v>
      </c>
      <c r="H2859" t="s">
        <v>36</v>
      </c>
      <c r="I2859" t="s">
        <v>64</v>
      </c>
      <c r="J2859">
        <v>2058</v>
      </c>
      <c r="K2859">
        <v>66</v>
      </c>
      <c r="M2859" s="38">
        <v>4209</v>
      </c>
      <c r="N2859" s="21">
        <v>72</v>
      </c>
      <c r="AC2859"/>
      <c r="AR2859"/>
      <c r="AS2859" s="21"/>
    </row>
    <row r="2860" spans="1:46" x14ac:dyDescent="0.35">
      <c r="A2860">
        <v>195</v>
      </c>
      <c r="B2860">
        <v>113626</v>
      </c>
      <c r="C2860">
        <v>1792</v>
      </c>
      <c r="D2860">
        <v>5</v>
      </c>
      <c r="E2860">
        <v>29</v>
      </c>
      <c r="F2860">
        <v>108</v>
      </c>
      <c r="H2860" t="s">
        <v>179</v>
      </c>
      <c r="I2860" t="s">
        <v>180</v>
      </c>
      <c r="J2860">
        <v>2069</v>
      </c>
      <c r="K2860">
        <v>95</v>
      </c>
      <c r="M2860">
        <v>462</v>
      </c>
      <c r="N2860" s="21">
        <v>51</v>
      </c>
      <c r="Q2860">
        <v>187</v>
      </c>
      <c r="R2860">
        <v>122354</v>
      </c>
      <c r="S2860">
        <v>1792</v>
      </c>
      <c r="T2860">
        <v>5</v>
      </c>
      <c r="U2860">
        <v>29</v>
      </c>
      <c r="V2860">
        <v>71</v>
      </c>
      <c r="X2860" t="s">
        <v>179</v>
      </c>
      <c r="Y2860" t="s">
        <v>180</v>
      </c>
      <c r="Z2860">
        <v>1243</v>
      </c>
      <c r="AA2860">
        <v>187</v>
      </c>
      <c r="AC2860">
        <v>231</v>
      </c>
      <c r="AD2860">
        <v>26</v>
      </c>
      <c r="AF2860">
        <v>176</v>
      </c>
      <c r="AG2860">
        <v>123856</v>
      </c>
      <c r="AH2860">
        <v>1792</v>
      </c>
      <c r="AI2860">
        <v>5</v>
      </c>
      <c r="AJ2860">
        <v>29</v>
      </c>
      <c r="AK2860">
        <v>88</v>
      </c>
      <c r="AM2860" t="s">
        <v>179</v>
      </c>
      <c r="AN2860" t="s">
        <v>180</v>
      </c>
      <c r="AO2860">
        <v>1746</v>
      </c>
      <c r="AP2860">
        <v>57</v>
      </c>
      <c r="AR2860">
        <v>346</v>
      </c>
      <c r="AS2860" s="21">
        <v>89</v>
      </c>
    </row>
    <row r="2861" spans="1:46" x14ac:dyDescent="0.35">
      <c r="A2861">
        <v>195</v>
      </c>
      <c r="B2861">
        <v>113626</v>
      </c>
      <c r="C2861">
        <v>1792</v>
      </c>
      <c r="D2861">
        <v>6</v>
      </c>
      <c r="E2861">
        <v>2</v>
      </c>
      <c r="F2861">
        <v>110</v>
      </c>
      <c r="H2861" t="s">
        <v>1823</v>
      </c>
      <c r="I2861" t="s">
        <v>1324</v>
      </c>
      <c r="J2861">
        <v>2113</v>
      </c>
      <c r="K2861">
        <v>216</v>
      </c>
      <c r="M2861">
        <v>535</v>
      </c>
      <c r="N2861" s="21">
        <v>92</v>
      </c>
      <c r="AC2861"/>
      <c r="AR2861"/>
      <c r="AS2861" s="21"/>
    </row>
    <row r="2862" spans="1:46" x14ac:dyDescent="0.35">
      <c r="A2862">
        <v>195</v>
      </c>
      <c r="B2862">
        <v>113626</v>
      </c>
      <c r="C2862">
        <v>1792</v>
      </c>
      <c r="D2862">
        <v>6</v>
      </c>
      <c r="E2862">
        <v>7</v>
      </c>
      <c r="F2862">
        <v>112</v>
      </c>
      <c r="H2862" t="s">
        <v>1236</v>
      </c>
      <c r="I2862" t="s">
        <v>1237</v>
      </c>
      <c r="J2862">
        <v>2156</v>
      </c>
      <c r="K2862">
        <v>70</v>
      </c>
      <c r="M2862">
        <v>226</v>
      </c>
      <c r="N2862" s="21">
        <v>1</v>
      </c>
      <c r="Q2862">
        <v>187</v>
      </c>
      <c r="R2862">
        <v>122354</v>
      </c>
      <c r="S2862">
        <v>1792</v>
      </c>
      <c r="T2862">
        <v>6</v>
      </c>
      <c r="U2862">
        <v>4</v>
      </c>
      <c r="V2862">
        <v>72</v>
      </c>
      <c r="X2862" t="s">
        <v>1238</v>
      </c>
      <c r="Y2862" t="s">
        <v>1237</v>
      </c>
      <c r="Z2862">
        <v>1271</v>
      </c>
      <c r="AA2862">
        <v>130</v>
      </c>
      <c r="AC2862">
        <v>113</v>
      </c>
      <c r="AD2862" t="s">
        <v>1053</v>
      </c>
      <c r="AF2862">
        <v>177</v>
      </c>
      <c r="AG2862">
        <v>123901</v>
      </c>
      <c r="AH2862">
        <v>1792</v>
      </c>
      <c r="AI2862">
        <v>6</v>
      </c>
      <c r="AJ2862">
        <v>5</v>
      </c>
      <c r="AK2862">
        <v>90</v>
      </c>
      <c r="AM2862" t="s">
        <v>1238</v>
      </c>
      <c r="AN2862" t="s">
        <v>1237</v>
      </c>
      <c r="AO2862">
        <v>1786</v>
      </c>
      <c r="AP2862">
        <v>144</v>
      </c>
      <c r="AR2862">
        <v>169</v>
      </c>
      <c r="AS2862" s="21">
        <v>50</v>
      </c>
    </row>
    <row r="2863" spans="1:46" x14ac:dyDescent="0.35">
      <c r="A2863">
        <v>195</v>
      </c>
      <c r="B2863">
        <v>113626</v>
      </c>
      <c r="C2863">
        <v>1792</v>
      </c>
      <c r="D2863">
        <v>6</v>
      </c>
      <c r="E2863">
        <v>7</v>
      </c>
      <c r="F2863">
        <v>112</v>
      </c>
      <c r="H2863" t="s">
        <v>1420</v>
      </c>
      <c r="I2863" t="s">
        <v>1270</v>
      </c>
      <c r="J2863">
        <v>2157</v>
      </c>
      <c r="K2863">
        <v>180</v>
      </c>
      <c r="M2863">
        <v>558</v>
      </c>
      <c r="N2863" s="21">
        <v>29</v>
      </c>
      <c r="Q2863">
        <v>187</v>
      </c>
      <c r="R2863">
        <v>122354</v>
      </c>
      <c r="S2863">
        <v>1792</v>
      </c>
      <c r="T2863">
        <v>6</v>
      </c>
      <c r="U2863">
        <v>5</v>
      </c>
      <c r="V2863">
        <v>73</v>
      </c>
      <c r="X2863" t="s">
        <v>27</v>
      </c>
      <c r="Y2863" t="s">
        <v>1271</v>
      </c>
      <c r="Z2863">
        <v>1275</v>
      </c>
      <c r="AA2863">
        <v>148</v>
      </c>
      <c r="AC2863">
        <v>279</v>
      </c>
      <c r="AD2863">
        <v>15</v>
      </c>
      <c r="AF2863">
        <v>176</v>
      </c>
      <c r="AG2863">
        <v>123856</v>
      </c>
      <c r="AH2863">
        <v>1792</v>
      </c>
      <c r="AI2863">
        <v>6</v>
      </c>
      <c r="AJ2863">
        <v>5</v>
      </c>
      <c r="AK2863">
        <v>90</v>
      </c>
      <c r="AM2863" t="s">
        <v>27</v>
      </c>
      <c r="AN2863" t="s">
        <v>1448</v>
      </c>
      <c r="AO2863">
        <v>1778</v>
      </c>
      <c r="AP2863">
        <v>185</v>
      </c>
      <c r="AR2863">
        <v>418</v>
      </c>
      <c r="AS2863" s="21">
        <v>73</v>
      </c>
    </row>
    <row r="2864" spans="1:46" x14ac:dyDescent="0.35">
      <c r="A2864">
        <v>195</v>
      </c>
      <c r="B2864">
        <v>113631</v>
      </c>
      <c r="C2864">
        <v>1792</v>
      </c>
      <c r="D2864">
        <v>6</v>
      </c>
      <c r="E2864">
        <v>8</v>
      </c>
      <c r="F2864">
        <v>112</v>
      </c>
      <c r="H2864" t="s">
        <v>40</v>
      </c>
      <c r="I2864" t="s">
        <v>50</v>
      </c>
      <c r="J2864">
        <v>2162</v>
      </c>
      <c r="K2864">
        <v>86</v>
      </c>
      <c r="M2864"/>
      <c r="N2864" s="21"/>
      <c r="Q2864">
        <v>186</v>
      </c>
      <c r="R2864">
        <v>122342</v>
      </c>
      <c r="S2864">
        <v>1792</v>
      </c>
      <c r="T2864">
        <v>5</v>
      </c>
      <c r="U2864">
        <v>11</v>
      </c>
      <c r="V2864">
        <v>66</v>
      </c>
      <c r="X2864" t="s">
        <v>40</v>
      </c>
      <c r="Y2864" t="s">
        <v>50</v>
      </c>
      <c r="Z2864">
        <v>1163</v>
      </c>
      <c r="AA2864">
        <v>115</v>
      </c>
      <c r="AC2864" s="38">
        <v>4925</v>
      </c>
      <c r="AD2864">
        <v>14</v>
      </c>
      <c r="AR2864"/>
      <c r="AS2864" s="21"/>
    </row>
    <row r="2865" spans="1:46" x14ac:dyDescent="0.35">
      <c r="A2865">
        <v>195</v>
      </c>
      <c r="B2865">
        <v>113631</v>
      </c>
      <c r="C2865">
        <v>1792</v>
      </c>
      <c r="D2865">
        <v>6</v>
      </c>
      <c r="E2865">
        <v>9</v>
      </c>
      <c r="F2865">
        <v>113</v>
      </c>
      <c r="H2865" t="s">
        <v>204</v>
      </c>
      <c r="I2865" t="s">
        <v>739</v>
      </c>
      <c r="J2865">
        <v>2174</v>
      </c>
      <c r="K2865">
        <v>206</v>
      </c>
      <c r="M2865">
        <v>433</v>
      </c>
      <c r="N2865" s="21">
        <v>72</v>
      </c>
      <c r="Q2865">
        <v>187</v>
      </c>
      <c r="R2865">
        <v>122354</v>
      </c>
      <c r="S2865">
        <v>1792</v>
      </c>
      <c r="T2865">
        <v>6</v>
      </c>
      <c r="U2865">
        <v>8</v>
      </c>
      <c r="V2865">
        <v>73</v>
      </c>
      <c r="X2865" t="s">
        <v>204</v>
      </c>
      <c r="Y2865" t="s">
        <v>739</v>
      </c>
      <c r="Z2865">
        <v>1287</v>
      </c>
      <c r="AA2865">
        <v>170</v>
      </c>
      <c r="AC2865">
        <v>216</v>
      </c>
      <c r="AD2865">
        <v>86</v>
      </c>
      <c r="AF2865">
        <v>177</v>
      </c>
      <c r="AG2865">
        <v>123901</v>
      </c>
      <c r="AH2865">
        <v>1792</v>
      </c>
      <c r="AI2865">
        <v>6</v>
      </c>
      <c r="AJ2865">
        <v>8</v>
      </c>
      <c r="AK2865">
        <v>91</v>
      </c>
      <c r="AM2865" t="s">
        <v>204</v>
      </c>
      <c r="AN2865" t="s">
        <v>739</v>
      </c>
      <c r="AO2865">
        <v>1806</v>
      </c>
      <c r="AP2865">
        <v>263</v>
      </c>
      <c r="AR2865">
        <v>325</v>
      </c>
      <c r="AS2865" s="21">
        <v>28</v>
      </c>
    </row>
    <row r="2866" spans="1:46" x14ac:dyDescent="0.35">
      <c r="M2866"/>
      <c r="N2866" s="21"/>
      <c r="Q2866">
        <v>186</v>
      </c>
      <c r="R2866">
        <v>122342</v>
      </c>
      <c r="S2866">
        <v>1792</v>
      </c>
      <c r="T2866">
        <v>5</v>
      </c>
      <c r="U2866">
        <v>9</v>
      </c>
      <c r="V2866">
        <v>65</v>
      </c>
      <c r="X2866" t="s">
        <v>173</v>
      </c>
      <c r="Y2866" t="s">
        <v>739</v>
      </c>
      <c r="Z2866">
        <v>1155</v>
      </c>
      <c r="AA2866">
        <v>170</v>
      </c>
      <c r="AC2866">
        <v>819</v>
      </c>
      <c r="AD2866" t="s">
        <v>1053</v>
      </c>
      <c r="AR2866"/>
      <c r="AS2866" s="21"/>
    </row>
    <row r="2867" spans="1:46" x14ac:dyDescent="0.35">
      <c r="M2867"/>
      <c r="N2867" s="21"/>
      <c r="Q2867">
        <v>186</v>
      </c>
      <c r="R2867">
        <v>122342</v>
      </c>
      <c r="S2867">
        <v>1792</v>
      </c>
      <c r="T2867">
        <v>5</v>
      </c>
      <c r="U2867">
        <v>7</v>
      </c>
      <c r="V2867">
        <v>65</v>
      </c>
      <c r="X2867" t="s">
        <v>337</v>
      </c>
      <c r="Y2867" t="s">
        <v>199</v>
      </c>
      <c r="Z2867">
        <v>1140</v>
      </c>
      <c r="AA2867">
        <v>92</v>
      </c>
      <c r="AC2867" s="38">
        <v>4852</v>
      </c>
      <c r="AD2867">
        <v>1</v>
      </c>
      <c r="AR2867"/>
      <c r="AS2867" s="21"/>
    </row>
    <row r="2868" spans="1:46" x14ac:dyDescent="0.35">
      <c r="M2868"/>
      <c r="N2868" s="21"/>
      <c r="AC2868"/>
      <c r="AF2868">
        <v>175</v>
      </c>
      <c r="AG2868">
        <v>123820</v>
      </c>
      <c r="AH2868">
        <v>1792</v>
      </c>
      <c r="AI2868">
        <v>5</v>
      </c>
      <c r="AJ2868">
        <v>5</v>
      </c>
      <c r="AK2868">
        <v>80</v>
      </c>
      <c r="AM2868" t="s">
        <v>337</v>
      </c>
      <c r="AN2868" t="s">
        <v>199</v>
      </c>
      <c r="AO2868">
        <v>1613</v>
      </c>
      <c r="AP2868">
        <v>121</v>
      </c>
      <c r="AR2868">
        <v>301</v>
      </c>
      <c r="AS2868" s="21">
        <v>82</v>
      </c>
    </row>
    <row r="2869" spans="1:46" x14ac:dyDescent="0.35">
      <c r="M2869"/>
      <c r="N2869" s="21"/>
      <c r="AC2869"/>
      <c r="AF2869">
        <v>175</v>
      </c>
      <c r="AG2869">
        <v>123816</v>
      </c>
      <c r="AH2869">
        <v>1792</v>
      </c>
      <c r="AI2869">
        <v>5</v>
      </c>
      <c r="AJ2869">
        <v>2</v>
      </c>
      <c r="AK2869">
        <v>78</v>
      </c>
      <c r="AM2869" t="s">
        <v>46</v>
      </c>
      <c r="AO2869">
        <v>1571</v>
      </c>
      <c r="AP2869">
        <v>59</v>
      </c>
      <c r="AR2869">
        <v>142</v>
      </c>
      <c r="AS2869" s="21">
        <v>85</v>
      </c>
    </row>
    <row r="2870" spans="1:46" x14ac:dyDescent="0.35">
      <c r="M2870"/>
      <c r="N2870" s="21"/>
      <c r="Q2870">
        <v>185</v>
      </c>
      <c r="R2870">
        <v>122325</v>
      </c>
      <c r="S2870">
        <v>1792</v>
      </c>
      <c r="T2870">
        <v>5</v>
      </c>
      <c r="U2870">
        <v>2</v>
      </c>
      <c r="V2870">
        <v>63</v>
      </c>
      <c r="X2870" t="s">
        <v>330</v>
      </c>
      <c r="Y2870" t="s">
        <v>513</v>
      </c>
      <c r="Z2870">
        <v>1099</v>
      </c>
      <c r="AA2870">
        <v>39</v>
      </c>
      <c r="AC2870">
        <v>66</v>
      </c>
      <c r="AD2870">
        <v>59</v>
      </c>
      <c r="AF2870">
        <v>175</v>
      </c>
      <c r="AG2870">
        <v>123816</v>
      </c>
      <c r="AH2870">
        <v>1792</v>
      </c>
      <c r="AI2870">
        <v>5</v>
      </c>
      <c r="AJ2870">
        <v>2</v>
      </c>
      <c r="AK2870">
        <v>78</v>
      </c>
      <c r="AM2870" t="s">
        <v>330</v>
      </c>
      <c r="AN2870" t="s">
        <v>1449</v>
      </c>
      <c r="AO2870">
        <v>1575</v>
      </c>
      <c r="AP2870">
        <v>40</v>
      </c>
      <c r="AR2870">
        <v>99</v>
      </c>
      <c r="AS2870" s="21">
        <v>89</v>
      </c>
    </row>
    <row r="2871" spans="1:46" x14ac:dyDescent="0.35">
      <c r="M2871"/>
      <c r="N2871" s="21"/>
      <c r="Q2871">
        <v>186</v>
      </c>
      <c r="R2871">
        <v>122342</v>
      </c>
      <c r="S2871">
        <v>1792</v>
      </c>
      <c r="T2871">
        <v>5</v>
      </c>
      <c r="U2871">
        <v>5</v>
      </c>
      <c r="V2871">
        <v>65</v>
      </c>
      <c r="X2871" t="s">
        <v>816</v>
      </c>
      <c r="Y2871" t="s">
        <v>491</v>
      </c>
      <c r="Z2871">
        <v>1136</v>
      </c>
      <c r="AA2871">
        <v>203</v>
      </c>
      <c r="AC2871">
        <v>353</v>
      </c>
      <c r="AD2871">
        <v>25</v>
      </c>
      <c r="AF2871">
        <v>175</v>
      </c>
      <c r="AG2871">
        <v>123820</v>
      </c>
      <c r="AH2871">
        <v>1792</v>
      </c>
      <c r="AI2871">
        <v>5</v>
      </c>
      <c r="AJ2871">
        <v>5</v>
      </c>
      <c r="AK2871">
        <v>80</v>
      </c>
      <c r="AM2871" t="s">
        <v>1450</v>
      </c>
      <c r="AN2871" t="s">
        <v>491</v>
      </c>
      <c r="AO2871">
        <v>1612</v>
      </c>
      <c r="AP2871">
        <v>240</v>
      </c>
      <c r="AR2871">
        <v>546</v>
      </c>
      <c r="AS2871" s="21">
        <v>7</v>
      </c>
    </row>
    <row r="2872" spans="1:46" x14ac:dyDescent="0.35">
      <c r="M2872"/>
      <c r="N2872" s="21"/>
      <c r="Q2872">
        <v>186</v>
      </c>
      <c r="R2872">
        <v>122346</v>
      </c>
      <c r="S2872">
        <v>1792</v>
      </c>
      <c r="T2872">
        <v>5</v>
      </c>
      <c r="U2872">
        <v>16</v>
      </c>
      <c r="V2872">
        <v>67</v>
      </c>
      <c r="X2872" t="s">
        <v>1058</v>
      </c>
      <c r="Y2872" t="s">
        <v>1059</v>
      </c>
      <c r="Z2872">
        <v>1177</v>
      </c>
      <c r="AA2872">
        <v>111</v>
      </c>
      <c r="AC2872">
        <v>277</v>
      </c>
      <c r="AD2872">
        <v>28</v>
      </c>
      <c r="AF2872">
        <v>175</v>
      </c>
      <c r="AG2872">
        <v>123820</v>
      </c>
      <c r="AH2872">
        <v>1792</v>
      </c>
      <c r="AI2872">
        <v>5</v>
      </c>
      <c r="AJ2872">
        <v>16</v>
      </c>
      <c r="AK2872">
        <v>83</v>
      </c>
      <c r="AM2872" t="s">
        <v>567</v>
      </c>
      <c r="AO2872">
        <v>1654</v>
      </c>
      <c r="AP2872">
        <v>27</v>
      </c>
      <c r="AR2872">
        <v>415</v>
      </c>
      <c r="AS2872" s="21">
        <v>91</v>
      </c>
    </row>
    <row r="2873" spans="1:46" x14ac:dyDescent="0.35">
      <c r="M2873"/>
      <c r="N2873" s="21"/>
      <c r="AC2873"/>
      <c r="AF2873">
        <v>175</v>
      </c>
      <c r="AG2873">
        <v>123816</v>
      </c>
      <c r="AH2873">
        <v>1792</v>
      </c>
      <c r="AI2873">
        <v>5</v>
      </c>
      <c r="AJ2873">
        <v>2</v>
      </c>
      <c r="AK2873">
        <v>78</v>
      </c>
      <c r="AM2873" t="s">
        <v>40</v>
      </c>
      <c r="AN2873" t="s">
        <v>41</v>
      </c>
      <c r="AO2873">
        <v>1567</v>
      </c>
      <c r="AP2873">
        <v>44</v>
      </c>
      <c r="AR2873" s="38">
        <v>17910</v>
      </c>
      <c r="AS2873" s="21">
        <v>6</v>
      </c>
      <c r="AT2873" s="39"/>
    </row>
    <row r="2874" spans="1:46" x14ac:dyDescent="0.35">
      <c r="M2874"/>
      <c r="N2874" s="21"/>
      <c r="AC2874"/>
      <c r="AF2874">
        <v>175</v>
      </c>
      <c r="AG2874">
        <v>123816</v>
      </c>
      <c r="AH2874">
        <v>1792</v>
      </c>
      <c r="AI2874">
        <v>5</v>
      </c>
      <c r="AJ2874">
        <v>2</v>
      </c>
      <c r="AK2874">
        <v>78</v>
      </c>
      <c r="AM2874" t="s">
        <v>158</v>
      </c>
      <c r="AN2874" t="s">
        <v>157</v>
      </c>
      <c r="AO2874">
        <v>1569</v>
      </c>
      <c r="AP2874">
        <v>118</v>
      </c>
      <c r="AR2874" s="38">
        <v>7000</v>
      </c>
      <c r="AS2874" s="21">
        <v>0</v>
      </c>
    </row>
    <row r="2875" spans="1:46" x14ac:dyDescent="0.35">
      <c r="M2875"/>
      <c r="N2875" s="21"/>
      <c r="Q2875">
        <v>186</v>
      </c>
      <c r="R2875">
        <v>122342</v>
      </c>
      <c r="S2875">
        <v>1792</v>
      </c>
      <c r="T2875">
        <v>5</v>
      </c>
      <c r="U2875">
        <v>10</v>
      </c>
      <c r="V2875">
        <v>66</v>
      </c>
      <c r="X2875" t="s">
        <v>24</v>
      </c>
      <c r="Y2875" t="s">
        <v>58</v>
      </c>
      <c r="Z2875">
        <v>1161</v>
      </c>
      <c r="AA2875">
        <v>205</v>
      </c>
      <c r="AC2875" s="38">
        <v>5000</v>
      </c>
      <c r="AD2875" t="s">
        <v>1053</v>
      </c>
      <c r="AR2875"/>
      <c r="AS2875" s="21"/>
    </row>
    <row r="2876" spans="1:46" x14ac:dyDescent="0.35">
      <c r="M2876"/>
      <c r="N2876" s="21"/>
      <c r="AC2876"/>
      <c r="AF2876">
        <v>175</v>
      </c>
      <c r="AG2876">
        <v>123816</v>
      </c>
      <c r="AH2876">
        <v>1792</v>
      </c>
      <c r="AI2876">
        <v>5</v>
      </c>
      <c r="AJ2876">
        <v>2</v>
      </c>
      <c r="AK2876">
        <v>78</v>
      </c>
      <c r="AM2876" t="s">
        <v>35</v>
      </c>
      <c r="AN2876" t="s">
        <v>625</v>
      </c>
      <c r="AO2876">
        <v>1574</v>
      </c>
      <c r="AP2876">
        <v>157</v>
      </c>
      <c r="AR2876">
        <v>504</v>
      </c>
      <c r="AS2876" s="21">
        <v>0</v>
      </c>
    </row>
    <row r="2877" spans="1:46" x14ac:dyDescent="0.35">
      <c r="M2877"/>
      <c r="N2877" s="21"/>
      <c r="AC2877"/>
      <c r="AF2877">
        <v>176</v>
      </c>
      <c r="AG2877">
        <v>123850</v>
      </c>
      <c r="AH2877">
        <v>1792</v>
      </c>
      <c r="AI2877">
        <v>5</v>
      </c>
      <c r="AJ2877">
        <v>18</v>
      </c>
      <c r="AK2877">
        <v>85</v>
      </c>
      <c r="AM2877" t="s">
        <v>26</v>
      </c>
      <c r="AN2877" t="s">
        <v>52</v>
      </c>
      <c r="AO2877">
        <v>1690</v>
      </c>
      <c r="AP2877">
        <v>150</v>
      </c>
      <c r="AR2877">
        <v>284</v>
      </c>
      <c r="AS2877" s="21">
        <v>12</v>
      </c>
    </row>
    <row r="2878" spans="1:46" x14ac:dyDescent="0.35">
      <c r="M2878"/>
      <c r="N2878" s="21"/>
      <c r="Q2878">
        <v>186</v>
      </c>
      <c r="R2878">
        <v>122342</v>
      </c>
      <c r="S2878">
        <v>1792</v>
      </c>
      <c r="T2878">
        <v>5</v>
      </c>
      <c r="U2878">
        <v>15</v>
      </c>
      <c r="V2878">
        <v>67</v>
      </c>
      <c r="X2878" t="s">
        <v>330</v>
      </c>
      <c r="Y2878" t="s">
        <v>975</v>
      </c>
      <c r="Z2878">
        <v>1174</v>
      </c>
      <c r="AA2878">
        <v>201</v>
      </c>
      <c r="AC2878" s="38">
        <v>12324</v>
      </c>
      <c r="AD2878">
        <v>80</v>
      </c>
      <c r="AR2878"/>
      <c r="AS2878" s="21"/>
    </row>
    <row r="2879" spans="1:46" x14ac:dyDescent="0.35">
      <c r="M2879"/>
      <c r="N2879" s="21"/>
      <c r="AC2879"/>
      <c r="AF2879">
        <v>176</v>
      </c>
      <c r="AG2879">
        <v>123850</v>
      </c>
      <c r="AH2879">
        <v>1792</v>
      </c>
      <c r="AI2879">
        <v>5</v>
      </c>
      <c r="AJ2879">
        <v>21</v>
      </c>
      <c r="AK2879">
        <v>85</v>
      </c>
      <c r="AM2879" t="s">
        <v>228</v>
      </c>
      <c r="AN2879" t="s">
        <v>271</v>
      </c>
      <c r="AO2879">
        <v>1701</v>
      </c>
      <c r="AP2879">
        <v>19</v>
      </c>
      <c r="AR2879" s="38">
        <v>4963</v>
      </c>
      <c r="AS2879" s="21">
        <v>75</v>
      </c>
    </row>
    <row r="2880" spans="1:46" x14ac:dyDescent="0.35">
      <c r="M2880"/>
      <c r="N2880" s="21"/>
      <c r="AC2880"/>
      <c r="AF2880">
        <v>176</v>
      </c>
      <c r="AG2880">
        <v>123850</v>
      </c>
      <c r="AH2880">
        <v>1792</v>
      </c>
      <c r="AI2880">
        <v>5</v>
      </c>
      <c r="AJ2880">
        <v>21</v>
      </c>
      <c r="AK2880">
        <v>85</v>
      </c>
      <c r="AM2880" t="s">
        <v>228</v>
      </c>
      <c r="AN2880" t="s">
        <v>271</v>
      </c>
      <c r="AO2880">
        <v>1702</v>
      </c>
      <c r="AP2880">
        <v>19</v>
      </c>
      <c r="AR2880" s="38">
        <v>1630</v>
      </c>
      <c r="AS2880" s="21">
        <v>74</v>
      </c>
    </row>
    <row r="2881" spans="1:45" x14ac:dyDescent="0.35">
      <c r="M2881"/>
      <c r="N2881" s="21"/>
      <c r="AC2881"/>
      <c r="AF2881">
        <v>176</v>
      </c>
      <c r="AG2881">
        <v>123850</v>
      </c>
      <c r="AH2881">
        <v>1792</v>
      </c>
      <c r="AI2881">
        <v>5</v>
      </c>
      <c r="AJ2881">
        <v>25</v>
      </c>
      <c r="AK2881">
        <v>87</v>
      </c>
      <c r="AM2881" t="s">
        <v>195</v>
      </c>
      <c r="AN2881" t="s">
        <v>333</v>
      </c>
      <c r="AO2881">
        <v>1721</v>
      </c>
      <c r="AP2881">
        <v>132</v>
      </c>
      <c r="AR2881">
        <v>148</v>
      </c>
      <c r="AS2881" s="21">
        <v>11</v>
      </c>
    </row>
    <row r="2882" spans="1:45" x14ac:dyDescent="0.35">
      <c r="M2882"/>
      <c r="N2882" s="21"/>
      <c r="AC2882"/>
      <c r="AF2882">
        <v>176</v>
      </c>
      <c r="AG2882">
        <v>123856</v>
      </c>
      <c r="AH2882">
        <v>1792</v>
      </c>
      <c r="AI2882">
        <v>5</v>
      </c>
      <c r="AJ2882">
        <v>25</v>
      </c>
      <c r="AK2882">
        <v>87</v>
      </c>
      <c r="AM2882" t="s">
        <v>36</v>
      </c>
      <c r="AN2882" t="s">
        <v>1451</v>
      </c>
      <c r="AO2882">
        <v>1724</v>
      </c>
      <c r="AP2882">
        <v>249</v>
      </c>
      <c r="AR2882" s="38">
        <v>6163</v>
      </c>
      <c r="AS2882" s="21">
        <v>0</v>
      </c>
    </row>
    <row r="2883" spans="1:45" x14ac:dyDescent="0.35">
      <c r="M2883"/>
      <c r="N2883" s="21"/>
      <c r="AC2883"/>
      <c r="AF2883">
        <v>176</v>
      </c>
      <c r="AG2883">
        <v>123856</v>
      </c>
      <c r="AH2883">
        <v>1792</v>
      </c>
      <c r="AI2883">
        <v>5</v>
      </c>
      <c r="AJ2883">
        <v>31</v>
      </c>
      <c r="AK2883">
        <v>88</v>
      </c>
      <c r="AM2883" t="s">
        <v>148</v>
      </c>
      <c r="AN2883" t="s">
        <v>720</v>
      </c>
      <c r="AO2883">
        <v>1754</v>
      </c>
      <c r="AP2883">
        <v>45</v>
      </c>
      <c r="AR2883" s="38">
        <v>1643</v>
      </c>
      <c r="AS2883" s="21">
        <v>81</v>
      </c>
    </row>
    <row r="2884" spans="1:45" x14ac:dyDescent="0.35">
      <c r="M2884"/>
      <c r="N2884" s="21"/>
      <c r="AC2884"/>
      <c r="AF2884">
        <v>176</v>
      </c>
      <c r="AG2884">
        <v>123856</v>
      </c>
      <c r="AH2884">
        <v>1792</v>
      </c>
      <c r="AI2884">
        <v>5</v>
      </c>
      <c r="AJ2884">
        <v>31</v>
      </c>
      <c r="AK2884">
        <v>88</v>
      </c>
      <c r="AM2884" t="s">
        <v>148</v>
      </c>
      <c r="AN2884" t="s">
        <v>720</v>
      </c>
      <c r="AO2884">
        <v>1755</v>
      </c>
      <c r="AP2884">
        <v>45</v>
      </c>
      <c r="AR2884" s="38">
        <v>4646</v>
      </c>
      <c r="AS2884" s="21">
        <v>53</v>
      </c>
    </row>
    <row r="2885" spans="1:45" x14ac:dyDescent="0.35">
      <c r="M2885"/>
      <c r="N2885" s="21"/>
      <c r="Q2885">
        <v>186</v>
      </c>
      <c r="R2885">
        <v>122346</v>
      </c>
      <c r="S2885">
        <v>1792</v>
      </c>
      <c r="T2885">
        <v>5</v>
      </c>
      <c r="U2885">
        <v>21</v>
      </c>
      <c r="V2885">
        <v>69</v>
      </c>
      <c r="X2885" t="s">
        <v>465</v>
      </c>
      <c r="Y2885" t="s">
        <v>227</v>
      </c>
      <c r="Z2885">
        <v>1204</v>
      </c>
      <c r="AA2885">
        <v>208</v>
      </c>
      <c r="AC2885" s="38">
        <v>6894</v>
      </c>
      <c r="AD2885">
        <v>88</v>
      </c>
      <c r="AR2885"/>
      <c r="AS2885" s="21"/>
    </row>
    <row r="2886" spans="1:45" x14ac:dyDescent="0.35">
      <c r="M2886"/>
      <c r="N2886" s="21"/>
      <c r="AC2886"/>
      <c r="AF2886">
        <v>175</v>
      </c>
      <c r="AG2886">
        <v>123820</v>
      </c>
      <c r="AH2886">
        <v>1792</v>
      </c>
      <c r="AI2886">
        <v>5</v>
      </c>
      <c r="AJ2886">
        <v>5</v>
      </c>
      <c r="AK2886">
        <v>80</v>
      </c>
      <c r="AM2886" t="s">
        <v>40</v>
      </c>
      <c r="AN2886" t="s">
        <v>41</v>
      </c>
      <c r="AO2886">
        <v>1606</v>
      </c>
      <c r="AP2886">
        <v>44</v>
      </c>
      <c r="AR2886">
        <v>285</v>
      </c>
      <c r="AS2886" s="21">
        <v>11</v>
      </c>
    </row>
    <row r="2887" spans="1:45" x14ac:dyDescent="0.35">
      <c r="M2887"/>
      <c r="N2887" s="21"/>
      <c r="Q2887">
        <v>187</v>
      </c>
      <c r="R2887">
        <v>122354</v>
      </c>
      <c r="S2887">
        <v>1792</v>
      </c>
      <c r="T2887">
        <v>5</v>
      </c>
      <c r="U2887">
        <v>31</v>
      </c>
      <c r="V2887">
        <v>71</v>
      </c>
      <c r="X2887" t="s">
        <v>705</v>
      </c>
      <c r="Y2887" t="s">
        <v>706</v>
      </c>
      <c r="Z2887">
        <v>1254</v>
      </c>
      <c r="AA2887">
        <v>214</v>
      </c>
      <c r="AC2887" s="38">
        <v>2118</v>
      </c>
      <c r="AD2887">
        <v>89</v>
      </c>
      <c r="AR2887"/>
      <c r="AS2887" s="21"/>
    </row>
    <row r="2888" spans="1:45" x14ac:dyDescent="0.35">
      <c r="M2888"/>
      <c r="N2888" s="21"/>
      <c r="Q2888">
        <v>187</v>
      </c>
      <c r="R2888">
        <v>122354</v>
      </c>
      <c r="S2888">
        <v>1792</v>
      </c>
      <c r="T2888">
        <v>5</v>
      </c>
      <c r="U2888">
        <v>31</v>
      </c>
      <c r="V2888">
        <v>71</v>
      </c>
      <c r="X2888" t="s">
        <v>824</v>
      </c>
      <c r="Y2888" t="s">
        <v>84</v>
      </c>
      <c r="Z2888">
        <v>1255</v>
      </c>
      <c r="AA2888">
        <v>214</v>
      </c>
      <c r="AC2888">
        <v>518</v>
      </c>
      <c r="AD2888">
        <v>9</v>
      </c>
      <c r="AR2888"/>
      <c r="AS2888" s="21"/>
    </row>
    <row r="2889" spans="1:45" x14ac:dyDescent="0.35">
      <c r="M2889"/>
      <c r="N2889" s="21"/>
      <c r="Q2889">
        <v>187</v>
      </c>
      <c r="R2889">
        <v>122354</v>
      </c>
      <c r="S2889">
        <v>1792</v>
      </c>
      <c r="T2889">
        <v>6</v>
      </c>
      <c r="U2889">
        <v>6</v>
      </c>
      <c r="V2889">
        <v>73</v>
      </c>
      <c r="X2889" t="s">
        <v>1452</v>
      </c>
      <c r="Y2889" t="s">
        <v>1453</v>
      </c>
      <c r="Z2889">
        <v>1277</v>
      </c>
      <c r="AA2889">
        <v>196</v>
      </c>
      <c r="AC2889" s="38">
        <v>1061</v>
      </c>
      <c r="AD2889">
        <v>9</v>
      </c>
      <c r="AF2889">
        <v>177</v>
      </c>
      <c r="AG2889">
        <v>123901</v>
      </c>
      <c r="AH2889">
        <v>1792</v>
      </c>
      <c r="AI2889">
        <v>6</v>
      </c>
      <c r="AJ2889">
        <v>6</v>
      </c>
      <c r="AK2889">
        <v>90</v>
      </c>
      <c r="AM2889" t="s">
        <v>1454</v>
      </c>
      <c r="AN2889" t="s">
        <v>755</v>
      </c>
      <c r="AO2889">
        <v>1791</v>
      </c>
      <c r="AP2889">
        <v>216</v>
      </c>
      <c r="AR2889" s="38">
        <v>1668</v>
      </c>
      <c r="AS2889" s="21">
        <v>77</v>
      </c>
    </row>
    <row r="2890" spans="1:45" x14ac:dyDescent="0.35">
      <c r="M2890"/>
      <c r="N2890" s="21"/>
      <c r="Q2890">
        <v>187</v>
      </c>
      <c r="R2890">
        <v>122354</v>
      </c>
      <c r="S2890">
        <v>1792</v>
      </c>
      <c r="T2890">
        <v>6</v>
      </c>
      <c r="U2890">
        <v>7</v>
      </c>
      <c r="V2890">
        <v>73</v>
      </c>
      <c r="X2890" t="s">
        <v>1058</v>
      </c>
      <c r="Y2890" t="s">
        <v>1059</v>
      </c>
      <c r="Z2890">
        <v>1280</v>
      </c>
      <c r="AA2890">
        <v>111</v>
      </c>
      <c r="AC2890" s="38">
        <v>13877</v>
      </c>
      <c r="AD2890">
        <v>9</v>
      </c>
      <c r="AF2890">
        <v>177</v>
      </c>
      <c r="AG2890">
        <v>123901</v>
      </c>
      <c r="AH2890">
        <v>1792</v>
      </c>
      <c r="AI2890">
        <v>6</v>
      </c>
      <c r="AJ2890">
        <v>8</v>
      </c>
      <c r="AK2890">
        <v>91</v>
      </c>
      <c r="AM2890" t="s">
        <v>567</v>
      </c>
      <c r="AO2890">
        <v>1803</v>
      </c>
      <c r="AP2890">
        <v>27</v>
      </c>
      <c r="AR2890" s="38">
        <v>19234</v>
      </c>
      <c r="AS2890" s="21">
        <v>17</v>
      </c>
    </row>
    <row r="2891" spans="1:45" x14ac:dyDescent="0.35">
      <c r="A2891">
        <v>195</v>
      </c>
      <c r="B2891">
        <v>113631</v>
      </c>
      <c r="C2891">
        <v>1792</v>
      </c>
      <c r="D2891">
        <v>6</v>
      </c>
      <c r="E2891">
        <v>9</v>
      </c>
      <c r="F2891">
        <v>113</v>
      </c>
      <c r="H2891" t="s">
        <v>1445</v>
      </c>
      <c r="I2891" t="s">
        <v>1029</v>
      </c>
      <c r="J2891">
        <v>2176</v>
      </c>
      <c r="K2891">
        <v>284</v>
      </c>
      <c r="M2891">
        <v>762</v>
      </c>
      <c r="N2891" s="21">
        <v>54</v>
      </c>
      <c r="Q2891">
        <v>187</v>
      </c>
      <c r="R2891">
        <v>122354</v>
      </c>
      <c r="S2891">
        <v>1792</v>
      </c>
      <c r="T2891">
        <v>6</v>
      </c>
      <c r="U2891">
        <v>9</v>
      </c>
      <c r="V2891">
        <v>74</v>
      </c>
      <c r="X2891" t="s">
        <v>42</v>
      </c>
      <c r="Y2891" t="s">
        <v>1029</v>
      </c>
      <c r="Z2891">
        <v>1289</v>
      </c>
      <c r="AA2891">
        <v>218</v>
      </c>
      <c r="AC2891">
        <v>381</v>
      </c>
      <c r="AD2891">
        <v>49</v>
      </c>
      <c r="AF2891">
        <v>177</v>
      </c>
      <c r="AG2891">
        <v>123901</v>
      </c>
      <c r="AH2891">
        <v>1792</v>
      </c>
      <c r="AI2891">
        <v>6</v>
      </c>
      <c r="AJ2891">
        <v>9</v>
      </c>
      <c r="AK2891">
        <v>91</v>
      </c>
      <c r="AM2891" t="s">
        <v>42</v>
      </c>
      <c r="AN2891" t="s">
        <v>1029</v>
      </c>
      <c r="AO2891">
        <v>1808</v>
      </c>
      <c r="AP2891">
        <v>264</v>
      </c>
      <c r="AR2891">
        <v>572</v>
      </c>
      <c r="AS2891" s="21">
        <v>24</v>
      </c>
    </row>
    <row r="2892" spans="1:45" x14ac:dyDescent="0.35">
      <c r="M2892"/>
      <c r="N2892" s="21"/>
      <c r="Q2892">
        <v>187</v>
      </c>
      <c r="R2892">
        <v>122354</v>
      </c>
      <c r="S2892">
        <v>1792</v>
      </c>
      <c r="T2892">
        <v>6</v>
      </c>
      <c r="U2892">
        <v>13</v>
      </c>
      <c r="V2892">
        <v>75</v>
      </c>
      <c r="X2892" t="s">
        <v>36</v>
      </c>
      <c r="Y2892" t="s">
        <v>44</v>
      </c>
      <c r="Z2892">
        <v>1309</v>
      </c>
      <c r="AA2892">
        <v>53</v>
      </c>
      <c r="AC2892" s="38">
        <v>2840</v>
      </c>
      <c r="AD2892">
        <v>87</v>
      </c>
      <c r="AR2892"/>
      <c r="AS2892" s="21"/>
    </row>
    <row r="2893" spans="1:45" x14ac:dyDescent="0.35">
      <c r="A2893">
        <v>195</v>
      </c>
      <c r="B2893">
        <v>113631</v>
      </c>
      <c r="C2893">
        <v>1792</v>
      </c>
      <c r="D2893">
        <v>6</v>
      </c>
      <c r="E2893">
        <v>11</v>
      </c>
      <c r="F2893">
        <v>113</v>
      </c>
      <c r="H2893" t="s">
        <v>40</v>
      </c>
      <c r="I2893" t="s">
        <v>50</v>
      </c>
      <c r="J2893">
        <v>2193</v>
      </c>
      <c r="K2893">
        <v>86</v>
      </c>
      <c r="M2893"/>
      <c r="N2893" s="21"/>
      <c r="AC2893"/>
      <c r="AR2893"/>
      <c r="AS2893" s="21"/>
    </row>
    <row r="2894" spans="1:45" x14ac:dyDescent="0.35">
      <c r="A2894">
        <v>195</v>
      </c>
      <c r="B2894">
        <v>113631</v>
      </c>
      <c r="C2894">
        <v>1792</v>
      </c>
      <c r="D2894">
        <v>6</v>
      </c>
      <c r="E2894">
        <v>12</v>
      </c>
      <c r="F2894">
        <v>113</v>
      </c>
      <c r="H2894" t="s">
        <v>122</v>
      </c>
      <c r="I2894" t="s">
        <v>663</v>
      </c>
      <c r="J2894">
        <v>2199</v>
      </c>
      <c r="K2894">
        <v>284</v>
      </c>
      <c r="M2894">
        <v>172</v>
      </c>
      <c r="N2894" s="21">
        <v>70</v>
      </c>
      <c r="Q2894">
        <v>187</v>
      </c>
      <c r="R2894">
        <v>122354</v>
      </c>
      <c r="S2894">
        <v>1792</v>
      </c>
      <c r="T2894">
        <v>6</v>
      </c>
      <c r="U2894">
        <v>12</v>
      </c>
      <c r="V2894">
        <v>75</v>
      </c>
      <c r="X2894" t="s">
        <v>122</v>
      </c>
      <c r="Y2894" t="s">
        <v>663</v>
      </c>
      <c r="Z2894">
        <v>1302</v>
      </c>
      <c r="AA2894">
        <v>218</v>
      </c>
      <c r="AC2894">
        <v>86</v>
      </c>
      <c r="AD2894">
        <v>35</v>
      </c>
      <c r="AF2894">
        <v>177</v>
      </c>
      <c r="AG2894">
        <v>123901</v>
      </c>
      <c r="AH2894">
        <v>1792</v>
      </c>
      <c r="AI2894">
        <v>6</v>
      </c>
      <c r="AJ2894">
        <v>12</v>
      </c>
      <c r="AK2894">
        <v>92</v>
      </c>
      <c r="AM2894" t="s">
        <v>122</v>
      </c>
      <c r="AN2894" t="s">
        <v>663</v>
      </c>
      <c r="AO2894">
        <v>1824</v>
      </c>
      <c r="AP2894">
        <v>265</v>
      </c>
      <c r="AR2894">
        <v>129</v>
      </c>
      <c r="AS2894" s="21">
        <v>54</v>
      </c>
    </row>
    <row r="2895" spans="1:45" x14ac:dyDescent="0.35">
      <c r="A2895">
        <v>195</v>
      </c>
      <c r="B2895">
        <v>113631</v>
      </c>
      <c r="C2895">
        <v>1792</v>
      </c>
      <c r="D2895">
        <v>6</v>
      </c>
      <c r="E2895">
        <v>12</v>
      </c>
      <c r="F2895">
        <v>113</v>
      </c>
      <c r="H2895" t="s">
        <v>240</v>
      </c>
      <c r="I2895" t="s">
        <v>382</v>
      </c>
      <c r="J2895">
        <v>2204</v>
      </c>
      <c r="K2895">
        <v>108</v>
      </c>
      <c r="M2895">
        <v>283</v>
      </c>
      <c r="N2895" s="21">
        <v>58</v>
      </c>
      <c r="Q2895">
        <v>187</v>
      </c>
      <c r="R2895">
        <v>122354</v>
      </c>
      <c r="S2895">
        <v>1792</v>
      </c>
      <c r="T2895">
        <v>6</v>
      </c>
      <c r="U2895">
        <v>12</v>
      </c>
      <c r="V2895">
        <v>75</v>
      </c>
      <c r="X2895" t="s">
        <v>240</v>
      </c>
      <c r="Y2895" t="s">
        <v>1455</v>
      </c>
      <c r="Z2895">
        <v>1305</v>
      </c>
      <c r="AA2895">
        <v>77</v>
      </c>
      <c r="AC2895">
        <v>141</v>
      </c>
      <c r="AD2895">
        <v>79</v>
      </c>
      <c r="AF2895">
        <v>177</v>
      </c>
      <c r="AG2895">
        <v>123901</v>
      </c>
      <c r="AH2895">
        <v>1792</v>
      </c>
      <c r="AI2895">
        <v>6</v>
      </c>
      <c r="AJ2895">
        <v>11</v>
      </c>
      <c r="AK2895">
        <v>91</v>
      </c>
      <c r="AM2895" t="s">
        <v>240</v>
      </c>
      <c r="AN2895" t="s">
        <v>382</v>
      </c>
      <c r="AO2895">
        <v>1825</v>
      </c>
      <c r="AP2895">
        <v>98</v>
      </c>
      <c r="AR2895">
        <v>212</v>
      </c>
      <c r="AS2895" s="21">
        <v>68</v>
      </c>
    </row>
    <row r="2896" spans="1:45" x14ac:dyDescent="0.35">
      <c r="A2896">
        <v>195</v>
      </c>
      <c r="B2896">
        <v>113631</v>
      </c>
      <c r="C2896">
        <v>1792</v>
      </c>
      <c r="D2896">
        <v>6</v>
      </c>
      <c r="E2896">
        <v>13</v>
      </c>
      <c r="F2896">
        <v>114</v>
      </c>
      <c r="H2896" t="s">
        <v>1058</v>
      </c>
      <c r="I2896" t="s">
        <v>1059</v>
      </c>
      <c r="J2896">
        <v>2210</v>
      </c>
      <c r="K2896">
        <v>28</v>
      </c>
      <c r="M2896" s="38">
        <v>27754</v>
      </c>
      <c r="N2896" s="21">
        <v>18</v>
      </c>
      <c r="Q2896">
        <v>187</v>
      </c>
      <c r="R2896">
        <v>122354</v>
      </c>
      <c r="S2896">
        <v>1792</v>
      </c>
      <c r="T2896">
        <v>6</v>
      </c>
      <c r="U2896">
        <v>13</v>
      </c>
      <c r="V2896">
        <v>75</v>
      </c>
      <c r="X2896" t="s">
        <v>1058</v>
      </c>
      <c r="Y2896" t="s">
        <v>1059</v>
      </c>
      <c r="Z2896">
        <v>1308</v>
      </c>
      <c r="AA2896">
        <v>27</v>
      </c>
      <c r="AC2896">
        <v>917</v>
      </c>
      <c r="AD2896">
        <v>9</v>
      </c>
      <c r="AF2896">
        <v>177</v>
      </c>
      <c r="AG2896">
        <v>123901</v>
      </c>
      <c r="AH2896">
        <v>1792</v>
      </c>
      <c r="AI2896">
        <v>6</v>
      </c>
      <c r="AJ2896">
        <v>13</v>
      </c>
      <c r="AK2896">
        <v>92</v>
      </c>
      <c r="AM2896" t="s">
        <v>567</v>
      </c>
      <c r="AO2896">
        <v>1827</v>
      </c>
      <c r="AP2896">
        <v>27</v>
      </c>
      <c r="AR2896">
        <v>687</v>
      </c>
      <c r="AS2896" s="21">
        <v>82</v>
      </c>
    </row>
    <row r="2897" spans="1:46" x14ac:dyDescent="0.35">
      <c r="A2897">
        <v>195</v>
      </c>
      <c r="B2897">
        <v>113631</v>
      </c>
      <c r="C2897">
        <v>1792</v>
      </c>
      <c r="D2897">
        <v>6</v>
      </c>
      <c r="E2897">
        <v>13</v>
      </c>
      <c r="F2897">
        <v>114</v>
      </c>
      <c r="H2897" t="s">
        <v>1058</v>
      </c>
      <c r="I2897" t="s">
        <v>1059</v>
      </c>
      <c r="J2897">
        <v>2211</v>
      </c>
      <c r="K2897">
        <v>28</v>
      </c>
      <c r="M2897" s="38">
        <v>1834</v>
      </c>
      <c r="N2897" s="21">
        <v>18</v>
      </c>
      <c r="AC2897"/>
      <c r="AR2897"/>
      <c r="AS2897" s="21"/>
    </row>
    <row r="2898" spans="1:46" x14ac:dyDescent="0.35">
      <c r="A2898">
        <v>195</v>
      </c>
      <c r="B2898">
        <v>113631</v>
      </c>
      <c r="C2898">
        <v>1792</v>
      </c>
      <c r="D2898">
        <v>6</v>
      </c>
      <c r="E2898">
        <v>15</v>
      </c>
      <c r="F2898">
        <v>115</v>
      </c>
      <c r="H2898" t="s">
        <v>1456</v>
      </c>
      <c r="I2898" t="s">
        <v>872</v>
      </c>
      <c r="J2898">
        <v>2232</v>
      </c>
      <c r="K2898">
        <v>222</v>
      </c>
      <c r="M2898">
        <v>676</v>
      </c>
      <c r="N2898" s="21">
        <v>10</v>
      </c>
      <c r="Q2898">
        <v>187</v>
      </c>
      <c r="R2898">
        <v>122359</v>
      </c>
      <c r="S2898">
        <v>1792</v>
      </c>
      <c r="T2898">
        <v>6</v>
      </c>
      <c r="U2898">
        <v>14</v>
      </c>
      <c r="V2898">
        <v>75</v>
      </c>
      <c r="X2898" t="s">
        <v>310</v>
      </c>
      <c r="Y2898" t="s">
        <v>872</v>
      </c>
      <c r="Z2898">
        <v>1313</v>
      </c>
      <c r="AA2898">
        <v>173</v>
      </c>
      <c r="AC2898">
        <v>338</v>
      </c>
      <c r="AD2898">
        <v>5</v>
      </c>
      <c r="AF2898">
        <v>177</v>
      </c>
      <c r="AG2898">
        <v>123901</v>
      </c>
      <c r="AH2898">
        <v>1792</v>
      </c>
      <c r="AI2898">
        <v>6</v>
      </c>
      <c r="AJ2898">
        <v>15</v>
      </c>
      <c r="AK2898">
        <v>93</v>
      </c>
      <c r="AM2898" t="s">
        <v>871</v>
      </c>
      <c r="AN2898" t="s">
        <v>872</v>
      </c>
      <c r="AO2898">
        <v>1834</v>
      </c>
      <c r="AP2898">
        <v>208</v>
      </c>
      <c r="AR2898">
        <v>507</v>
      </c>
      <c r="AS2898" s="21">
        <v>8</v>
      </c>
    </row>
    <row r="2899" spans="1:46" x14ac:dyDescent="0.35">
      <c r="A2899">
        <v>196</v>
      </c>
      <c r="B2899">
        <v>113647</v>
      </c>
      <c r="C2899">
        <v>1792</v>
      </c>
      <c r="D2899">
        <v>6</v>
      </c>
      <c r="E2899">
        <v>15</v>
      </c>
      <c r="F2899">
        <v>116</v>
      </c>
      <c r="H2899" t="s">
        <v>1457</v>
      </c>
      <c r="I2899" t="s">
        <v>27</v>
      </c>
      <c r="J2899">
        <v>2242</v>
      </c>
      <c r="K2899">
        <v>286</v>
      </c>
      <c r="M2899">
        <v>202</v>
      </c>
      <c r="N2899" s="21">
        <v>71</v>
      </c>
      <c r="Q2899">
        <v>187</v>
      </c>
      <c r="R2899">
        <v>122359</v>
      </c>
      <c r="S2899">
        <v>1792</v>
      </c>
      <c r="T2899">
        <v>6</v>
      </c>
      <c r="U2899">
        <v>15</v>
      </c>
      <c r="V2899">
        <v>75</v>
      </c>
      <c r="X2899" t="s">
        <v>261</v>
      </c>
      <c r="Y2899" t="s">
        <v>1458</v>
      </c>
      <c r="Z2899">
        <v>1319</v>
      </c>
      <c r="AA2899">
        <v>219</v>
      </c>
      <c r="AC2899">
        <v>101</v>
      </c>
      <c r="AD2899">
        <v>36</v>
      </c>
      <c r="AF2899">
        <v>177</v>
      </c>
      <c r="AG2899">
        <v>123901</v>
      </c>
      <c r="AH2899">
        <v>1792</v>
      </c>
      <c r="AI2899">
        <v>6</v>
      </c>
      <c r="AJ2899">
        <v>15</v>
      </c>
      <c r="AK2899">
        <v>93</v>
      </c>
      <c r="AM2899" t="s">
        <v>261</v>
      </c>
      <c r="AN2899" t="s">
        <v>819</v>
      </c>
      <c r="AO2899">
        <v>1845</v>
      </c>
      <c r="AP2899">
        <v>266</v>
      </c>
      <c r="AR2899">
        <v>152</v>
      </c>
      <c r="AS2899" s="21">
        <v>4</v>
      </c>
    </row>
    <row r="2900" spans="1:46" x14ac:dyDescent="0.35">
      <c r="A2900">
        <v>196</v>
      </c>
      <c r="B2900">
        <v>113647</v>
      </c>
      <c r="C2900">
        <v>1792</v>
      </c>
      <c r="D2900">
        <v>6</v>
      </c>
      <c r="E2900">
        <v>15</v>
      </c>
      <c r="F2900">
        <v>116</v>
      </c>
      <c r="H2900" t="s">
        <v>185</v>
      </c>
      <c r="I2900" t="s">
        <v>288</v>
      </c>
      <c r="J2900">
        <v>2244</v>
      </c>
      <c r="K2900">
        <v>73</v>
      </c>
      <c r="M2900">
        <v>739</v>
      </c>
      <c r="N2900" s="21">
        <v>93</v>
      </c>
      <c r="AC2900"/>
      <c r="AR2900"/>
      <c r="AS2900" s="21"/>
    </row>
    <row r="2901" spans="1:46" x14ac:dyDescent="0.35">
      <c r="M2901"/>
      <c r="N2901" s="21"/>
      <c r="AC2901"/>
      <c r="AF2901">
        <v>176</v>
      </c>
      <c r="AG2901">
        <v>123856</v>
      </c>
      <c r="AH2901">
        <v>1792</v>
      </c>
      <c r="AI2901">
        <v>6</v>
      </c>
      <c r="AJ2901">
        <v>2</v>
      </c>
      <c r="AK2901">
        <v>89</v>
      </c>
      <c r="AM2901" t="s">
        <v>1109</v>
      </c>
      <c r="AO2901">
        <v>1765</v>
      </c>
      <c r="AP2901">
        <v>85</v>
      </c>
      <c r="AR2901" s="38">
        <v>4200</v>
      </c>
      <c r="AS2901" s="21">
        <v>52</v>
      </c>
    </row>
    <row r="2902" spans="1:46" x14ac:dyDescent="0.35">
      <c r="M2902"/>
      <c r="N2902" s="21"/>
      <c r="AC2902"/>
      <c r="AF2902">
        <v>176</v>
      </c>
      <c r="AG2902">
        <v>123856</v>
      </c>
      <c r="AH2902">
        <v>1792</v>
      </c>
      <c r="AI2902">
        <v>6</v>
      </c>
      <c r="AJ2902">
        <v>5</v>
      </c>
      <c r="AK2902">
        <v>90</v>
      </c>
      <c r="AM2902" t="s">
        <v>24</v>
      </c>
      <c r="AN2902" t="s">
        <v>630</v>
      </c>
      <c r="AO2902">
        <v>1774</v>
      </c>
      <c r="AP2902">
        <v>164</v>
      </c>
      <c r="AR2902" s="38">
        <v>2205</v>
      </c>
      <c r="AS2902" s="21">
        <v>17</v>
      </c>
    </row>
    <row r="2903" spans="1:46" x14ac:dyDescent="0.35">
      <c r="M2903"/>
      <c r="N2903" s="21"/>
      <c r="AC2903"/>
      <c r="AF2903">
        <v>176</v>
      </c>
      <c r="AG2903">
        <v>123856</v>
      </c>
      <c r="AH2903">
        <v>1792</v>
      </c>
      <c r="AI2903">
        <v>6</v>
      </c>
      <c r="AJ2903">
        <v>5</v>
      </c>
      <c r="AK2903">
        <v>90</v>
      </c>
      <c r="AM2903" t="s">
        <v>310</v>
      </c>
      <c r="AN2903" t="s">
        <v>724</v>
      </c>
      <c r="AO2903">
        <v>1775</v>
      </c>
      <c r="AP2903">
        <v>257</v>
      </c>
      <c r="AR2903">
        <v>833</v>
      </c>
      <c r="AS2903" s="21">
        <v>33</v>
      </c>
    </row>
    <row r="2904" spans="1:46" x14ac:dyDescent="0.35">
      <c r="M2904"/>
      <c r="N2904" s="21"/>
      <c r="AC2904"/>
      <c r="AF2904">
        <v>177</v>
      </c>
      <c r="AG2904">
        <v>123901</v>
      </c>
      <c r="AH2904">
        <v>1792</v>
      </c>
      <c r="AI2904">
        <v>6</v>
      </c>
      <c r="AJ2904">
        <v>6</v>
      </c>
      <c r="AK2904">
        <v>90</v>
      </c>
      <c r="AM2904" t="s">
        <v>758</v>
      </c>
      <c r="AN2904" t="s">
        <v>521</v>
      </c>
      <c r="AO2904">
        <v>1792</v>
      </c>
      <c r="AP2904">
        <v>26</v>
      </c>
      <c r="AR2904" s="38">
        <v>2587</v>
      </c>
      <c r="AS2904" s="21">
        <v>0</v>
      </c>
    </row>
    <row r="2905" spans="1:46" x14ac:dyDescent="0.35">
      <c r="M2905"/>
      <c r="N2905" s="21"/>
      <c r="AC2905"/>
      <c r="AF2905">
        <v>177</v>
      </c>
      <c r="AG2905">
        <v>123901</v>
      </c>
      <c r="AH2905">
        <v>1792</v>
      </c>
      <c r="AI2905">
        <v>6</v>
      </c>
      <c r="AJ2905">
        <v>8</v>
      </c>
      <c r="AK2905">
        <v>91</v>
      </c>
      <c r="AM2905" t="s">
        <v>28</v>
      </c>
      <c r="AN2905" t="s">
        <v>591</v>
      </c>
      <c r="AO2905">
        <v>1804</v>
      </c>
      <c r="AP2905">
        <v>69</v>
      </c>
      <c r="AR2905">
        <v>833</v>
      </c>
      <c r="AS2905" s="21">
        <v>33</v>
      </c>
    </row>
    <row r="2906" spans="1:46" x14ac:dyDescent="0.35">
      <c r="M2906"/>
      <c r="N2906" s="21"/>
      <c r="AC2906"/>
      <c r="AF2906">
        <v>177</v>
      </c>
      <c r="AG2906">
        <v>123901</v>
      </c>
      <c r="AH2906">
        <v>1792</v>
      </c>
      <c r="AI2906">
        <v>6</v>
      </c>
      <c r="AJ2906">
        <v>8</v>
      </c>
      <c r="AK2906">
        <v>91</v>
      </c>
      <c r="AM2906" t="s">
        <v>93</v>
      </c>
      <c r="AN2906" t="s">
        <v>94</v>
      </c>
      <c r="AO2906">
        <v>1805</v>
      </c>
      <c r="AP2906">
        <v>62</v>
      </c>
      <c r="AR2906">
        <v>833</v>
      </c>
      <c r="AS2906" s="21">
        <v>33</v>
      </c>
    </row>
    <row r="2907" spans="1:46" x14ac:dyDescent="0.35">
      <c r="M2907"/>
      <c r="N2907" s="21"/>
      <c r="AC2907"/>
      <c r="AF2907">
        <v>177</v>
      </c>
      <c r="AG2907">
        <v>123901</v>
      </c>
      <c r="AH2907">
        <v>1792</v>
      </c>
      <c r="AI2907">
        <v>6</v>
      </c>
      <c r="AJ2907">
        <v>11</v>
      </c>
      <c r="AK2907">
        <v>91</v>
      </c>
      <c r="AL2907" t="s">
        <v>23</v>
      </c>
      <c r="AM2907" t="s">
        <v>173</v>
      </c>
      <c r="AN2907" t="s">
        <v>300</v>
      </c>
      <c r="AO2907">
        <v>1823</v>
      </c>
      <c r="AP2907">
        <v>101</v>
      </c>
      <c r="AR2907">
        <v>896</v>
      </c>
      <c r="AS2907" s="21">
        <v>58</v>
      </c>
    </row>
    <row r="2908" spans="1:46" x14ac:dyDescent="0.35">
      <c r="M2908"/>
      <c r="N2908" s="21"/>
      <c r="AC2908"/>
      <c r="AF2908">
        <v>178</v>
      </c>
      <c r="AG2908">
        <v>123928</v>
      </c>
      <c r="AH2908">
        <v>1792</v>
      </c>
      <c r="AI2908">
        <v>7</v>
      </c>
      <c r="AJ2908">
        <v>6</v>
      </c>
      <c r="AK2908">
        <v>95</v>
      </c>
      <c r="AM2908" t="s">
        <v>1109</v>
      </c>
      <c r="AO2908">
        <v>1882</v>
      </c>
      <c r="AP2908">
        <v>85</v>
      </c>
      <c r="AR2908" s="38">
        <v>2963</v>
      </c>
      <c r="AS2908" s="21">
        <v>37</v>
      </c>
    </row>
    <row r="2909" spans="1:46" x14ac:dyDescent="0.35">
      <c r="M2909"/>
      <c r="N2909" s="21"/>
      <c r="AC2909"/>
      <c r="AF2909">
        <v>178</v>
      </c>
      <c r="AG2909">
        <v>123928</v>
      </c>
      <c r="AH2909">
        <v>1792</v>
      </c>
      <c r="AI2909">
        <v>7</v>
      </c>
      <c r="AJ2909">
        <v>6</v>
      </c>
      <c r="AK2909">
        <v>95</v>
      </c>
      <c r="AM2909" t="s">
        <v>465</v>
      </c>
      <c r="AN2909" t="s">
        <v>728</v>
      </c>
      <c r="AO2909">
        <v>1886</v>
      </c>
      <c r="AP2909">
        <v>159</v>
      </c>
      <c r="AR2909">
        <v>532</v>
      </c>
      <c r="AS2909" s="21">
        <v>97</v>
      </c>
      <c r="AT2909" s="39"/>
    </row>
    <row r="2910" spans="1:46" x14ac:dyDescent="0.35">
      <c r="M2910"/>
      <c r="N2910" s="21"/>
      <c r="AC2910"/>
      <c r="AF2910">
        <v>178</v>
      </c>
      <c r="AG2910">
        <v>123928</v>
      </c>
      <c r="AH2910">
        <v>1792</v>
      </c>
      <c r="AI2910">
        <v>7</v>
      </c>
      <c r="AJ2910">
        <v>6</v>
      </c>
      <c r="AK2910">
        <v>95</v>
      </c>
      <c r="AM2910" t="s">
        <v>185</v>
      </c>
      <c r="AN2910" t="s">
        <v>288</v>
      </c>
      <c r="AO2910">
        <v>1887</v>
      </c>
      <c r="AP2910">
        <v>87</v>
      </c>
      <c r="AR2910">
        <v>641</v>
      </c>
      <c r="AS2910" s="21">
        <v>13</v>
      </c>
    </row>
    <row r="2911" spans="1:46" x14ac:dyDescent="0.35">
      <c r="M2911"/>
      <c r="N2911" s="21"/>
      <c r="AC2911"/>
      <c r="AF2911">
        <v>178</v>
      </c>
      <c r="AG2911">
        <v>123928</v>
      </c>
      <c r="AH2911">
        <v>1792</v>
      </c>
      <c r="AI2911">
        <v>7</v>
      </c>
      <c r="AJ2911">
        <v>12</v>
      </c>
      <c r="AK2911">
        <v>97</v>
      </c>
      <c r="AM2911" t="s">
        <v>27</v>
      </c>
      <c r="AN2911" t="s">
        <v>1459</v>
      </c>
      <c r="AO2911">
        <v>1925</v>
      </c>
      <c r="AP2911">
        <v>14</v>
      </c>
      <c r="AR2911" s="38">
        <v>1000</v>
      </c>
      <c r="AS2911" s="21">
        <v>0</v>
      </c>
    </row>
    <row r="2912" spans="1:46" x14ac:dyDescent="0.35">
      <c r="M2912"/>
      <c r="N2912" s="21"/>
      <c r="AC2912"/>
      <c r="AF2912">
        <v>178</v>
      </c>
      <c r="AG2912">
        <v>123928</v>
      </c>
      <c r="AH2912">
        <v>1792</v>
      </c>
      <c r="AI2912">
        <v>7</v>
      </c>
      <c r="AJ2912">
        <v>16</v>
      </c>
      <c r="AK2912">
        <v>97</v>
      </c>
      <c r="AM2912" t="s">
        <v>46</v>
      </c>
      <c r="AO2912">
        <v>1931</v>
      </c>
      <c r="AP2912">
        <v>59</v>
      </c>
      <c r="AR2912" s="38">
        <v>1542</v>
      </c>
      <c r="AS2912" s="21">
        <v>22</v>
      </c>
    </row>
    <row r="2913" spans="1:45" x14ac:dyDescent="0.35">
      <c r="M2913"/>
      <c r="N2913" s="21"/>
      <c r="AC2913"/>
      <c r="AF2913">
        <v>178</v>
      </c>
      <c r="AG2913">
        <v>123928</v>
      </c>
      <c r="AH2913">
        <v>1792</v>
      </c>
      <c r="AI2913">
        <v>7</v>
      </c>
      <c r="AJ2913">
        <v>6</v>
      </c>
      <c r="AK2913">
        <v>95</v>
      </c>
      <c r="AM2913" t="s">
        <v>27</v>
      </c>
      <c r="AN2913" t="s">
        <v>1460</v>
      </c>
      <c r="AO2913">
        <v>1881</v>
      </c>
      <c r="AP2913">
        <v>273</v>
      </c>
      <c r="AR2913" s="38">
        <v>1531</v>
      </c>
      <c r="AS2913" s="21">
        <v>14</v>
      </c>
    </row>
    <row r="2914" spans="1:45" x14ac:dyDescent="0.35">
      <c r="M2914"/>
      <c r="N2914" s="21"/>
      <c r="AC2914"/>
      <c r="AF2914">
        <v>178</v>
      </c>
      <c r="AG2914">
        <v>123928</v>
      </c>
      <c r="AH2914">
        <v>1792</v>
      </c>
      <c r="AI2914">
        <v>7</v>
      </c>
      <c r="AJ2914">
        <v>2</v>
      </c>
      <c r="AK2914">
        <v>94</v>
      </c>
      <c r="AM2914" t="s">
        <v>26</v>
      </c>
      <c r="AN2914" t="s">
        <v>372</v>
      </c>
      <c r="AO2914">
        <v>1857</v>
      </c>
      <c r="AP2914">
        <v>80</v>
      </c>
      <c r="AR2914" s="38">
        <v>7000</v>
      </c>
      <c r="AS2914" s="21"/>
    </row>
    <row r="2915" spans="1:45" x14ac:dyDescent="0.35">
      <c r="A2915">
        <v>196</v>
      </c>
      <c r="B2915">
        <v>113647</v>
      </c>
      <c r="C2915">
        <v>1792</v>
      </c>
      <c r="D2915">
        <v>7</v>
      </c>
      <c r="E2915">
        <v>2</v>
      </c>
      <c r="F2915">
        <v>117</v>
      </c>
      <c r="H2915" t="s">
        <v>1461</v>
      </c>
      <c r="I2915" t="s">
        <v>761</v>
      </c>
      <c r="J2915">
        <v>2246</v>
      </c>
      <c r="K2915">
        <v>287</v>
      </c>
      <c r="M2915">
        <v>16</v>
      </c>
      <c r="N2915" s="21">
        <v>88</v>
      </c>
      <c r="Q2915">
        <v>188</v>
      </c>
      <c r="R2915">
        <v>122416</v>
      </c>
      <c r="S2915">
        <v>1792</v>
      </c>
      <c r="T2915">
        <v>7</v>
      </c>
      <c r="U2915">
        <v>2</v>
      </c>
      <c r="V2915">
        <v>77</v>
      </c>
      <c r="X2915" t="s">
        <v>1461</v>
      </c>
      <c r="Y2915" t="s">
        <v>761</v>
      </c>
      <c r="Z2915">
        <v>1324</v>
      </c>
      <c r="AA2915">
        <v>220</v>
      </c>
      <c r="AC2915">
        <v>8</v>
      </c>
      <c r="AD2915">
        <v>44</v>
      </c>
      <c r="AF2915">
        <v>178</v>
      </c>
      <c r="AG2915">
        <v>123928</v>
      </c>
      <c r="AH2915">
        <v>1792</v>
      </c>
      <c r="AI2915">
        <v>7</v>
      </c>
      <c r="AJ2915">
        <v>2</v>
      </c>
      <c r="AK2915">
        <v>94</v>
      </c>
      <c r="AM2915" t="s">
        <v>1461</v>
      </c>
      <c r="AN2915" t="s">
        <v>761</v>
      </c>
      <c r="AO2915">
        <v>1860</v>
      </c>
      <c r="AP2915">
        <v>269</v>
      </c>
      <c r="AR2915">
        <v>12</v>
      </c>
      <c r="AS2915" s="21">
        <v>66</v>
      </c>
    </row>
    <row r="2916" spans="1:45" x14ac:dyDescent="0.35">
      <c r="A2916">
        <v>196</v>
      </c>
      <c r="B2916">
        <v>113647</v>
      </c>
      <c r="C2916">
        <v>1792</v>
      </c>
      <c r="D2916">
        <v>7</v>
      </c>
      <c r="E2916">
        <v>2</v>
      </c>
      <c r="F2916">
        <v>117</v>
      </c>
      <c r="H2916" t="s">
        <v>1462</v>
      </c>
      <c r="I2916" t="s">
        <v>734</v>
      </c>
      <c r="J2916">
        <v>2247</v>
      </c>
      <c r="K2916">
        <v>287</v>
      </c>
      <c r="M2916">
        <v>681</v>
      </c>
      <c r="N2916" s="21">
        <v>78</v>
      </c>
      <c r="Q2916">
        <v>188</v>
      </c>
      <c r="R2916">
        <v>122416</v>
      </c>
      <c r="S2916">
        <v>1792</v>
      </c>
      <c r="T2916">
        <v>7</v>
      </c>
      <c r="U2916">
        <v>2</v>
      </c>
      <c r="V2916">
        <v>77</v>
      </c>
      <c r="X2916" t="s">
        <v>409</v>
      </c>
      <c r="Y2916" t="s">
        <v>734</v>
      </c>
      <c r="Z2916">
        <v>1325</v>
      </c>
      <c r="AA2916">
        <v>220</v>
      </c>
      <c r="AC2916">
        <v>340</v>
      </c>
      <c r="AD2916">
        <v>90</v>
      </c>
      <c r="AF2916">
        <v>178</v>
      </c>
      <c r="AG2916">
        <v>123928</v>
      </c>
      <c r="AH2916">
        <v>1792</v>
      </c>
      <c r="AI2916">
        <v>7</v>
      </c>
      <c r="AJ2916">
        <v>2</v>
      </c>
      <c r="AK2916">
        <v>94</v>
      </c>
      <c r="AM2916" t="s">
        <v>409</v>
      </c>
      <c r="AN2916" t="s">
        <v>734</v>
      </c>
      <c r="AO2916">
        <v>1858</v>
      </c>
      <c r="AP2916">
        <v>269</v>
      </c>
      <c r="AR2916">
        <v>511</v>
      </c>
      <c r="AS2916" s="21">
        <v>34</v>
      </c>
    </row>
    <row r="2917" spans="1:45" x14ac:dyDescent="0.35">
      <c r="A2917">
        <v>196</v>
      </c>
      <c r="B2917">
        <v>113647</v>
      </c>
      <c r="C2917">
        <v>1792</v>
      </c>
      <c r="D2917">
        <v>7</v>
      </c>
      <c r="E2917">
        <v>1</v>
      </c>
      <c r="F2917">
        <v>117</v>
      </c>
      <c r="G2917" t="s">
        <v>1463</v>
      </c>
      <c r="H2917" t="s">
        <v>1420</v>
      </c>
      <c r="I2917" t="s">
        <v>110</v>
      </c>
      <c r="J2917">
        <v>2245</v>
      </c>
      <c r="K2917">
        <v>287</v>
      </c>
      <c r="M2917">
        <v>695</v>
      </c>
      <c r="N2917" s="21">
        <v>15</v>
      </c>
      <c r="Q2917">
        <v>188</v>
      </c>
      <c r="R2917">
        <v>122416</v>
      </c>
      <c r="S2917">
        <v>1792</v>
      </c>
      <c r="T2917">
        <v>7</v>
      </c>
      <c r="U2917">
        <v>2</v>
      </c>
      <c r="V2917">
        <v>77</v>
      </c>
      <c r="W2917" t="s">
        <v>1464</v>
      </c>
      <c r="X2917" t="s">
        <v>27</v>
      </c>
      <c r="Y2917" t="s">
        <v>110</v>
      </c>
      <c r="Z2917">
        <v>1326</v>
      </c>
      <c r="AA2917">
        <v>229</v>
      </c>
      <c r="AC2917">
        <v>147</v>
      </c>
      <c r="AD2917">
        <v>57</v>
      </c>
      <c r="AF2917">
        <v>178</v>
      </c>
      <c r="AG2917">
        <v>123928</v>
      </c>
      <c r="AH2917">
        <v>1792</v>
      </c>
      <c r="AI2917">
        <v>7</v>
      </c>
      <c r="AJ2917">
        <v>2</v>
      </c>
      <c r="AK2917">
        <v>94</v>
      </c>
      <c r="AL2917" t="s">
        <v>1463</v>
      </c>
      <c r="AM2917" t="s">
        <v>27</v>
      </c>
      <c r="AN2917" t="s">
        <v>110</v>
      </c>
      <c r="AO2917">
        <v>1859</v>
      </c>
      <c r="AP2917">
        <v>269</v>
      </c>
      <c r="AR2917">
        <v>521</v>
      </c>
      <c r="AS2917" s="21">
        <v>37</v>
      </c>
    </row>
    <row r="2918" spans="1:45" x14ac:dyDescent="0.35">
      <c r="A2918">
        <v>196</v>
      </c>
      <c r="B2918">
        <v>113647</v>
      </c>
      <c r="C2918">
        <v>1792</v>
      </c>
      <c r="D2918">
        <v>7</v>
      </c>
      <c r="E2918">
        <v>3</v>
      </c>
      <c r="F2918">
        <v>119</v>
      </c>
      <c r="H2918" t="s">
        <v>222</v>
      </c>
      <c r="I2918" t="s">
        <v>521</v>
      </c>
      <c r="J2918">
        <v>2293</v>
      </c>
      <c r="K2918">
        <v>288</v>
      </c>
      <c r="M2918">
        <v>579</v>
      </c>
      <c r="N2918" s="21">
        <v>35</v>
      </c>
      <c r="Q2918">
        <v>188</v>
      </c>
      <c r="R2918">
        <v>122416</v>
      </c>
      <c r="S2918">
        <v>1792</v>
      </c>
      <c r="T2918">
        <v>7</v>
      </c>
      <c r="U2918">
        <v>3</v>
      </c>
      <c r="V2918">
        <v>77</v>
      </c>
      <c r="X2918" t="s">
        <v>222</v>
      </c>
      <c r="Y2918" t="s">
        <v>521</v>
      </c>
      <c r="Z2918">
        <v>1331</v>
      </c>
      <c r="AA2918">
        <v>221</v>
      </c>
      <c r="AC2918">
        <v>289</v>
      </c>
      <c r="AD2918">
        <v>68</v>
      </c>
      <c r="AF2918">
        <v>178</v>
      </c>
      <c r="AG2918">
        <v>123928</v>
      </c>
      <c r="AH2918">
        <v>1792</v>
      </c>
      <c r="AI2918">
        <v>7</v>
      </c>
      <c r="AJ2918">
        <v>3</v>
      </c>
      <c r="AK2918">
        <v>94</v>
      </c>
      <c r="AM2918" t="s">
        <v>222</v>
      </c>
      <c r="AN2918" t="s">
        <v>521</v>
      </c>
      <c r="AO2918">
        <v>1869</v>
      </c>
      <c r="AP2918">
        <v>270</v>
      </c>
      <c r="AR2918">
        <v>434</v>
      </c>
      <c r="AS2918" s="21">
        <v>51</v>
      </c>
    </row>
    <row r="2919" spans="1:45" x14ac:dyDescent="0.35">
      <c r="A2919">
        <v>196</v>
      </c>
      <c r="B2919">
        <v>113647</v>
      </c>
      <c r="C2919">
        <v>1792</v>
      </c>
      <c r="D2919">
        <v>7</v>
      </c>
      <c r="E2919">
        <v>11</v>
      </c>
      <c r="F2919">
        <v>122</v>
      </c>
      <c r="H2919" t="s">
        <v>1465</v>
      </c>
      <c r="I2919" t="s">
        <v>1466</v>
      </c>
      <c r="J2919">
        <v>2349</v>
      </c>
      <c r="K2919">
        <v>292</v>
      </c>
      <c r="M2919">
        <v>216</v>
      </c>
      <c r="N2919" s="21">
        <v>73</v>
      </c>
      <c r="Q2919">
        <v>188</v>
      </c>
      <c r="R2919">
        <v>122416</v>
      </c>
      <c r="S2919">
        <v>1792</v>
      </c>
      <c r="T2919">
        <v>7</v>
      </c>
      <c r="U2919">
        <v>7</v>
      </c>
      <c r="V2919">
        <v>77</v>
      </c>
      <c r="X2919" t="s">
        <v>93</v>
      </c>
      <c r="Y2919" t="s">
        <v>1466</v>
      </c>
      <c r="Z2919">
        <v>1341</v>
      </c>
      <c r="AA2919">
        <v>222</v>
      </c>
      <c r="AC2919">
        <v>108</v>
      </c>
      <c r="AD2919">
        <v>36</v>
      </c>
      <c r="AF2919">
        <v>178</v>
      </c>
      <c r="AG2919">
        <v>123928</v>
      </c>
      <c r="AH2919">
        <v>1792</v>
      </c>
      <c r="AI2919">
        <v>7</v>
      </c>
      <c r="AJ2919">
        <v>6</v>
      </c>
      <c r="AK2919">
        <v>95</v>
      </c>
      <c r="AM2919" t="s">
        <v>93</v>
      </c>
      <c r="AN2919" t="s">
        <v>1466</v>
      </c>
      <c r="AO2919">
        <v>1886</v>
      </c>
      <c r="AP2919">
        <v>272</v>
      </c>
      <c r="AR2919">
        <v>162</v>
      </c>
      <c r="AS2919" s="21">
        <v>54</v>
      </c>
    </row>
    <row r="2920" spans="1:45" x14ac:dyDescent="0.35">
      <c r="A2920">
        <v>196</v>
      </c>
      <c r="B2920">
        <v>113647</v>
      </c>
      <c r="C2920">
        <v>1792</v>
      </c>
      <c r="D2920">
        <v>7</v>
      </c>
      <c r="E2920">
        <v>5</v>
      </c>
      <c r="F2920">
        <v>120</v>
      </c>
      <c r="H2920" t="s">
        <v>185</v>
      </c>
      <c r="I2920" t="s">
        <v>288</v>
      </c>
      <c r="J2920">
        <v>2296</v>
      </c>
      <c r="K2920">
        <v>73</v>
      </c>
      <c r="M2920" s="38">
        <v>3501</v>
      </c>
      <c r="N2920" s="21">
        <v>10</v>
      </c>
      <c r="Q2920">
        <v>188</v>
      </c>
      <c r="R2920">
        <v>122416</v>
      </c>
      <c r="S2920">
        <v>1792</v>
      </c>
      <c r="T2920">
        <v>7</v>
      </c>
      <c r="U2920">
        <v>7</v>
      </c>
      <c r="V2920">
        <v>78</v>
      </c>
      <c r="X2920" t="s">
        <v>185</v>
      </c>
      <c r="Y2920" t="s">
        <v>288</v>
      </c>
      <c r="Z2920">
        <v>1342</v>
      </c>
      <c r="AA2920">
        <v>67</v>
      </c>
      <c r="AC2920" s="38">
        <v>1820</v>
      </c>
      <c r="AD2920">
        <v>51</v>
      </c>
      <c r="AF2920">
        <v>178</v>
      </c>
      <c r="AG2920">
        <v>123928</v>
      </c>
      <c r="AH2920">
        <v>1792</v>
      </c>
      <c r="AI2920">
        <v>7</v>
      </c>
      <c r="AJ2920">
        <v>6</v>
      </c>
      <c r="AK2920">
        <v>95</v>
      </c>
      <c r="AM2920" t="s">
        <v>185</v>
      </c>
      <c r="AN2920" t="s">
        <v>288</v>
      </c>
      <c r="AO2920">
        <v>1884</v>
      </c>
      <c r="AP2920">
        <v>87</v>
      </c>
      <c r="AR2920" s="38">
        <v>2843</v>
      </c>
      <c r="AS2920" s="21">
        <v>59</v>
      </c>
    </row>
    <row r="2921" spans="1:45" x14ac:dyDescent="0.35">
      <c r="A2921">
        <v>196</v>
      </c>
      <c r="B2921">
        <v>113647</v>
      </c>
      <c r="C2921">
        <v>1792</v>
      </c>
      <c r="D2921">
        <v>7</v>
      </c>
      <c r="E2921">
        <v>10</v>
      </c>
      <c r="F2921">
        <v>120</v>
      </c>
      <c r="H2921" t="s">
        <v>850</v>
      </c>
      <c r="I2921" t="s">
        <v>1467</v>
      </c>
      <c r="J2921">
        <v>2313</v>
      </c>
      <c r="K2921">
        <v>289</v>
      </c>
      <c r="M2921">
        <v>288</v>
      </c>
      <c r="N2921" s="21">
        <v>30</v>
      </c>
      <c r="Q2921">
        <v>188</v>
      </c>
      <c r="R2921">
        <v>122416</v>
      </c>
      <c r="S2921">
        <v>1792</v>
      </c>
      <c r="T2921">
        <v>7</v>
      </c>
      <c r="U2921">
        <v>10</v>
      </c>
      <c r="V2921">
        <v>78</v>
      </c>
      <c r="X2921" t="s">
        <v>850</v>
      </c>
      <c r="Y2921" t="s">
        <v>292</v>
      </c>
      <c r="Z2921">
        <v>1349</v>
      </c>
      <c r="AA2921">
        <v>222</v>
      </c>
      <c r="AC2921">
        <v>144</v>
      </c>
      <c r="AD2921">
        <v>14</v>
      </c>
      <c r="AF2921">
        <v>178</v>
      </c>
      <c r="AG2921">
        <v>123928</v>
      </c>
      <c r="AH2921">
        <v>1792</v>
      </c>
      <c r="AI2921">
        <v>7</v>
      </c>
      <c r="AJ2921">
        <v>10</v>
      </c>
      <c r="AK2921">
        <v>96</v>
      </c>
      <c r="AM2921" t="s">
        <v>850</v>
      </c>
      <c r="AN2921" t="s">
        <v>292</v>
      </c>
      <c r="AO2921">
        <v>1904</v>
      </c>
      <c r="AP2921">
        <v>275</v>
      </c>
      <c r="AR2921">
        <v>216</v>
      </c>
      <c r="AS2921" s="21">
        <v>21</v>
      </c>
    </row>
    <row r="2922" spans="1:45" x14ac:dyDescent="0.35">
      <c r="A2922">
        <v>196</v>
      </c>
      <c r="B2922">
        <v>113647</v>
      </c>
      <c r="C2922">
        <v>1792</v>
      </c>
      <c r="D2922">
        <v>7</v>
      </c>
      <c r="E2922">
        <v>11</v>
      </c>
      <c r="F2922">
        <v>122</v>
      </c>
      <c r="H2922" t="s">
        <v>768</v>
      </c>
      <c r="I2922" t="s">
        <v>1468</v>
      </c>
      <c r="J2922">
        <v>2347</v>
      </c>
      <c r="K2922">
        <v>291</v>
      </c>
      <c r="M2922">
        <v>700</v>
      </c>
      <c r="N2922" s="21">
        <v>0</v>
      </c>
      <c r="Q2922">
        <v>188</v>
      </c>
      <c r="R2922">
        <v>122416</v>
      </c>
      <c r="S2922">
        <v>1792</v>
      </c>
      <c r="T2922">
        <v>7</v>
      </c>
      <c r="U2922">
        <v>7</v>
      </c>
      <c r="V2922">
        <v>78</v>
      </c>
      <c r="X2922" t="s">
        <v>768</v>
      </c>
      <c r="Y2922" t="s">
        <v>769</v>
      </c>
      <c r="Z2922">
        <v>1344</v>
      </c>
      <c r="AA2922">
        <v>222</v>
      </c>
      <c r="AC2922">
        <v>385</v>
      </c>
      <c r="AD2922">
        <v>17</v>
      </c>
      <c r="AF2922">
        <v>178</v>
      </c>
      <c r="AG2922">
        <v>123928</v>
      </c>
      <c r="AH2922">
        <v>1792</v>
      </c>
      <c r="AI2922">
        <v>7</v>
      </c>
      <c r="AJ2922">
        <v>6</v>
      </c>
      <c r="AK2922">
        <v>95</v>
      </c>
      <c r="AM2922" t="s">
        <v>768</v>
      </c>
      <c r="AN2922" t="s">
        <v>769</v>
      </c>
      <c r="AO2922">
        <v>1885</v>
      </c>
      <c r="AP2922">
        <v>271</v>
      </c>
      <c r="AR2922">
        <v>44</v>
      </c>
      <c r="AS2922" s="21">
        <v>79</v>
      </c>
    </row>
    <row r="2923" spans="1:45" x14ac:dyDescent="0.35">
      <c r="A2923">
        <v>196</v>
      </c>
      <c r="B2923">
        <v>113647</v>
      </c>
      <c r="C2923">
        <v>1792</v>
      </c>
      <c r="D2923">
        <v>7</v>
      </c>
      <c r="E2923">
        <v>11</v>
      </c>
      <c r="F2923">
        <v>122</v>
      </c>
      <c r="H2923" t="s">
        <v>27</v>
      </c>
      <c r="I2923" t="s">
        <v>748</v>
      </c>
      <c r="J2923">
        <v>2348</v>
      </c>
      <c r="K2923">
        <v>77</v>
      </c>
      <c r="M2923">
        <v>28</v>
      </c>
      <c r="N2923" s="21">
        <v>50</v>
      </c>
      <c r="Q2923">
        <v>188</v>
      </c>
      <c r="R2923">
        <v>122416</v>
      </c>
      <c r="S2923">
        <v>1792</v>
      </c>
      <c r="T2923">
        <v>7</v>
      </c>
      <c r="U2923">
        <v>7</v>
      </c>
      <c r="V2923">
        <v>78</v>
      </c>
      <c r="X2923" t="s">
        <v>27</v>
      </c>
      <c r="Y2923" t="s">
        <v>748</v>
      </c>
      <c r="Z2923">
        <v>1343</v>
      </c>
      <c r="AA2923">
        <v>96</v>
      </c>
      <c r="AC2923">
        <v>14</v>
      </c>
      <c r="AD2923">
        <v>25</v>
      </c>
      <c r="AF2923">
        <v>178</v>
      </c>
      <c r="AG2923">
        <v>123928</v>
      </c>
      <c r="AH2923">
        <v>1792</v>
      </c>
      <c r="AI2923">
        <v>7</v>
      </c>
      <c r="AJ2923">
        <v>6</v>
      </c>
      <c r="AK2923">
        <v>95</v>
      </c>
      <c r="AM2923" t="s">
        <v>27</v>
      </c>
      <c r="AN2923" t="s">
        <v>748</v>
      </c>
      <c r="AO2923">
        <v>1888</v>
      </c>
      <c r="AP2923">
        <v>117</v>
      </c>
      <c r="AR2923">
        <v>21</v>
      </c>
      <c r="AS2923" s="21">
        <v>36</v>
      </c>
    </row>
    <row r="2924" spans="1:45" x14ac:dyDescent="0.35">
      <c r="A2924">
        <v>196</v>
      </c>
      <c r="B2924">
        <v>113651</v>
      </c>
      <c r="C2924">
        <v>1792</v>
      </c>
      <c r="D2924">
        <v>7</v>
      </c>
      <c r="E2924">
        <v>13</v>
      </c>
      <c r="F2924">
        <v>123</v>
      </c>
      <c r="H2924" t="s">
        <v>24</v>
      </c>
      <c r="I2924" t="s">
        <v>624</v>
      </c>
      <c r="J2924">
        <v>2366</v>
      </c>
      <c r="K2924">
        <v>167</v>
      </c>
      <c r="M2924" s="38">
        <v>2200</v>
      </c>
      <c r="N2924" s="21">
        <v>54</v>
      </c>
      <c r="Q2924">
        <v>188</v>
      </c>
      <c r="R2924">
        <v>122416</v>
      </c>
      <c r="S2924">
        <v>1792</v>
      </c>
      <c r="T2924">
        <v>7</v>
      </c>
      <c r="U2924">
        <v>13</v>
      </c>
      <c r="V2924">
        <v>79</v>
      </c>
      <c r="X2924" t="s">
        <v>24</v>
      </c>
      <c r="Y2924" t="s">
        <v>624</v>
      </c>
      <c r="Z2924">
        <v>1363</v>
      </c>
      <c r="AA2924">
        <v>112</v>
      </c>
      <c r="AC2924" s="38">
        <v>1100</v>
      </c>
      <c r="AD2924">
        <v>27</v>
      </c>
      <c r="AF2924">
        <v>178</v>
      </c>
      <c r="AG2924">
        <v>123928</v>
      </c>
      <c r="AH2924">
        <v>1792</v>
      </c>
      <c r="AI2924">
        <v>7</v>
      </c>
      <c r="AJ2924">
        <v>16</v>
      </c>
      <c r="AK2924">
        <v>98</v>
      </c>
      <c r="AM2924" t="s">
        <v>24</v>
      </c>
      <c r="AN2924" t="s">
        <v>624</v>
      </c>
      <c r="AO2924">
        <v>1937</v>
      </c>
      <c r="AP2924">
        <v>133</v>
      </c>
      <c r="AR2924" s="38">
        <v>1650</v>
      </c>
      <c r="AS2924" s="21">
        <v>41</v>
      </c>
    </row>
    <row r="2925" spans="1:45" x14ac:dyDescent="0.35">
      <c r="A2925">
        <v>196</v>
      </c>
      <c r="B2925">
        <v>113647</v>
      </c>
      <c r="C2925">
        <v>1792</v>
      </c>
      <c r="D2925">
        <v>7</v>
      </c>
      <c r="E2925">
        <v>11</v>
      </c>
      <c r="F2925">
        <v>122</v>
      </c>
      <c r="H2925" t="s">
        <v>35</v>
      </c>
      <c r="I2925" t="s">
        <v>260</v>
      </c>
      <c r="J2925">
        <v>2350</v>
      </c>
      <c r="K2925">
        <v>292</v>
      </c>
      <c r="M2925">
        <v>87</v>
      </c>
      <c r="N2925" s="21">
        <v>40</v>
      </c>
      <c r="Q2925">
        <v>188</v>
      </c>
      <c r="R2925">
        <v>122416</v>
      </c>
      <c r="S2925">
        <v>1792</v>
      </c>
      <c r="T2925">
        <v>7</v>
      </c>
      <c r="U2925">
        <v>13</v>
      </c>
      <c r="V2925">
        <v>79</v>
      </c>
      <c r="X2925" t="s">
        <v>35</v>
      </c>
      <c r="Y2925" t="s">
        <v>260</v>
      </c>
      <c r="Z2925">
        <v>1364</v>
      </c>
      <c r="AA2925">
        <v>224</v>
      </c>
      <c r="AC2925">
        <v>43</v>
      </c>
      <c r="AD2925">
        <v>70</v>
      </c>
      <c r="AF2925">
        <v>178</v>
      </c>
      <c r="AG2925">
        <v>123932</v>
      </c>
      <c r="AH2925">
        <v>1792</v>
      </c>
      <c r="AI2925">
        <v>7</v>
      </c>
      <c r="AJ2925">
        <v>16</v>
      </c>
      <c r="AK2925">
        <v>98</v>
      </c>
      <c r="AM2925" t="s">
        <v>35</v>
      </c>
      <c r="AN2925" t="s">
        <v>260</v>
      </c>
      <c r="AO2925">
        <v>1938</v>
      </c>
      <c r="AP2925">
        <v>280</v>
      </c>
      <c r="AR2925">
        <v>65</v>
      </c>
      <c r="AS2925" s="21">
        <v>55</v>
      </c>
    </row>
    <row r="2926" spans="1:45" x14ac:dyDescent="0.35">
      <c r="A2926">
        <v>196</v>
      </c>
      <c r="B2926">
        <v>113651</v>
      </c>
      <c r="C2926">
        <v>1792</v>
      </c>
      <c r="D2926">
        <v>7</v>
      </c>
      <c r="E2926">
        <v>14</v>
      </c>
      <c r="F2926">
        <v>124</v>
      </c>
      <c r="H2926" t="s">
        <v>352</v>
      </c>
      <c r="I2926" t="s">
        <v>818</v>
      </c>
      <c r="J2926">
        <v>2383</v>
      </c>
      <c r="K2926">
        <v>228</v>
      </c>
      <c r="M2926" s="38">
        <v>1761</v>
      </c>
      <c r="N2926" s="21">
        <v>87</v>
      </c>
      <c r="Q2926">
        <v>188</v>
      </c>
      <c r="R2926">
        <v>122416</v>
      </c>
      <c r="S2926">
        <v>1792</v>
      </c>
      <c r="T2926">
        <v>7</v>
      </c>
      <c r="U2926">
        <v>13</v>
      </c>
      <c r="V2926">
        <v>79</v>
      </c>
      <c r="X2926" t="s">
        <v>352</v>
      </c>
      <c r="Y2926" t="s">
        <v>818</v>
      </c>
      <c r="Z2926">
        <v>1365</v>
      </c>
      <c r="AA2926">
        <v>181</v>
      </c>
      <c r="AC2926">
        <v>880</v>
      </c>
      <c r="AD2926">
        <v>94</v>
      </c>
      <c r="AF2926">
        <v>178</v>
      </c>
      <c r="AG2926">
        <v>123928</v>
      </c>
      <c r="AH2926">
        <v>1792</v>
      </c>
      <c r="AI2926">
        <v>7</v>
      </c>
      <c r="AJ2926">
        <v>16</v>
      </c>
      <c r="AK2926">
        <v>97</v>
      </c>
      <c r="AM2926" t="s">
        <v>352</v>
      </c>
      <c r="AN2926" t="s">
        <v>818</v>
      </c>
      <c r="AO2926">
        <v>1933</v>
      </c>
      <c r="AP2926">
        <v>214</v>
      </c>
      <c r="AR2926" s="38">
        <v>1321</v>
      </c>
      <c r="AS2926" s="21">
        <v>40</v>
      </c>
    </row>
    <row r="2927" spans="1:45" x14ac:dyDescent="0.35">
      <c r="A2927">
        <v>196</v>
      </c>
      <c r="B2927">
        <v>113651</v>
      </c>
      <c r="C2927">
        <v>1792</v>
      </c>
      <c r="D2927">
        <v>7</v>
      </c>
      <c r="E2927">
        <v>13</v>
      </c>
      <c r="F2927">
        <v>123</v>
      </c>
      <c r="H2927" t="s">
        <v>1469</v>
      </c>
      <c r="I2927" t="s">
        <v>41</v>
      </c>
      <c r="J2927">
        <v>2364</v>
      </c>
      <c r="K2927">
        <v>45</v>
      </c>
      <c r="M2927">
        <v>14</v>
      </c>
      <c r="N2927" s="21">
        <v>80</v>
      </c>
      <c r="AC2927"/>
      <c r="AF2927">
        <v>178</v>
      </c>
      <c r="AG2927">
        <v>123928</v>
      </c>
      <c r="AH2927">
        <v>1792</v>
      </c>
      <c r="AI2927">
        <v>7</v>
      </c>
      <c r="AJ2927">
        <v>16</v>
      </c>
      <c r="AK2927">
        <v>97</v>
      </c>
      <c r="AM2927" t="s">
        <v>40</v>
      </c>
      <c r="AN2927" t="s">
        <v>41</v>
      </c>
      <c r="AO2927">
        <v>1936</v>
      </c>
      <c r="AP2927">
        <v>44</v>
      </c>
      <c r="AR2927">
        <v>11</v>
      </c>
      <c r="AS2927" s="21">
        <v>10</v>
      </c>
    </row>
    <row r="2928" spans="1:45" x14ac:dyDescent="0.35">
      <c r="A2928">
        <v>196</v>
      </c>
      <c r="B2928">
        <v>113651</v>
      </c>
      <c r="C2928">
        <v>1792</v>
      </c>
      <c r="D2928">
        <v>7</v>
      </c>
      <c r="E2928">
        <v>13</v>
      </c>
      <c r="F2928">
        <v>123</v>
      </c>
      <c r="H2928" t="s">
        <v>1469</v>
      </c>
      <c r="I2928" t="s">
        <v>41</v>
      </c>
      <c r="J2928">
        <v>2365</v>
      </c>
      <c r="K2928">
        <v>45</v>
      </c>
      <c r="M2928">
        <v>274</v>
      </c>
      <c r="N2928" s="21">
        <v>63</v>
      </c>
      <c r="Q2928">
        <v>188</v>
      </c>
      <c r="R2928">
        <v>122416</v>
      </c>
      <c r="S2928">
        <v>1792</v>
      </c>
      <c r="T2928">
        <v>7</v>
      </c>
      <c r="U2928">
        <v>13</v>
      </c>
      <c r="V2928">
        <v>79</v>
      </c>
      <c r="X2928" t="s">
        <v>40</v>
      </c>
      <c r="Y2928" t="s">
        <v>41</v>
      </c>
      <c r="Z2928">
        <v>1370</v>
      </c>
      <c r="AA2928">
        <v>42</v>
      </c>
      <c r="AC2928">
        <v>144</v>
      </c>
      <c r="AD2928">
        <v>72</v>
      </c>
      <c r="AF2928">
        <v>178</v>
      </c>
      <c r="AG2928">
        <v>123928</v>
      </c>
      <c r="AH2928">
        <v>1792</v>
      </c>
      <c r="AI2928">
        <v>7</v>
      </c>
      <c r="AJ2928">
        <v>16</v>
      </c>
      <c r="AK2928">
        <v>97</v>
      </c>
      <c r="AM2928" t="s">
        <v>40</v>
      </c>
      <c r="AN2928" t="s">
        <v>41</v>
      </c>
      <c r="AO2928">
        <v>1935</v>
      </c>
      <c r="AP2928">
        <v>44</v>
      </c>
      <c r="AR2928">
        <v>205</v>
      </c>
      <c r="AS2928" s="21">
        <v>96</v>
      </c>
    </row>
    <row r="2929" spans="1:46" x14ac:dyDescent="0.35">
      <c r="A2929">
        <v>196</v>
      </c>
      <c r="B2929">
        <v>113651</v>
      </c>
      <c r="C2929">
        <v>1792</v>
      </c>
      <c r="D2929">
        <v>7</v>
      </c>
      <c r="E2929">
        <v>14</v>
      </c>
      <c r="F2929">
        <v>124</v>
      </c>
      <c r="H2929" t="s">
        <v>24</v>
      </c>
      <c r="I2929" t="s">
        <v>212</v>
      </c>
      <c r="J2929">
        <v>2380</v>
      </c>
      <c r="K2929">
        <v>295</v>
      </c>
      <c r="M2929">
        <v>217</v>
      </c>
      <c r="N2929" s="21">
        <v>12</v>
      </c>
      <c r="Q2929">
        <v>188</v>
      </c>
      <c r="R2929">
        <v>122422</v>
      </c>
      <c r="S2929">
        <v>1792</v>
      </c>
      <c r="T2929">
        <v>7</v>
      </c>
      <c r="U2929">
        <v>13</v>
      </c>
      <c r="V2929">
        <v>79</v>
      </c>
      <c r="X2929" t="s">
        <v>24</v>
      </c>
      <c r="Y2929" t="s">
        <v>212</v>
      </c>
      <c r="Z2929">
        <v>1371</v>
      </c>
      <c r="AA2929">
        <v>226</v>
      </c>
      <c r="AC2929">
        <v>108</v>
      </c>
      <c r="AD2929">
        <v>57</v>
      </c>
      <c r="AF2929">
        <v>178</v>
      </c>
      <c r="AG2929">
        <v>123928</v>
      </c>
      <c r="AH2929">
        <v>1792</v>
      </c>
      <c r="AI2929">
        <v>7</v>
      </c>
      <c r="AJ2929">
        <v>16</v>
      </c>
      <c r="AK2929">
        <v>97</v>
      </c>
      <c r="AM2929" t="s">
        <v>24</v>
      </c>
      <c r="AN2929" t="s">
        <v>212</v>
      </c>
      <c r="AO2929">
        <v>1934</v>
      </c>
      <c r="AP2929">
        <v>136</v>
      </c>
      <c r="AR2929">
        <v>162</v>
      </c>
      <c r="AS2929" s="21">
        <v>85</v>
      </c>
    </row>
    <row r="2930" spans="1:46" x14ac:dyDescent="0.35">
      <c r="A2930">
        <v>196</v>
      </c>
      <c r="B2930">
        <v>113651</v>
      </c>
      <c r="C2930">
        <v>1792</v>
      </c>
      <c r="D2930">
        <v>7</v>
      </c>
      <c r="E2930">
        <v>14</v>
      </c>
      <c r="F2930">
        <v>124</v>
      </c>
      <c r="H2930" t="s">
        <v>438</v>
      </c>
      <c r="I2930" t="s">
        <v>38</v>
      </c>
      <c r="J2930">
        <v>2394</v>
      </c>
      <c r="K2930">
        <v>296</v>
      </c>
      <c r="M2930" s="38">
        <v>1131</v>
      </c>
      <c r="N2930" s="21">
        <v>11</v>
      </c>
      <c r="Q2930">
        <v>188</v>
      </c>
      <c r="R2930">
        <v>122416</v>
      </c>
      <c r="S2930">
        <v>1792</v>
      </c>
      <c r="T2930">
        <v>7</v>
      </c>
      <c r="U2930">
        <v>13</v>
      </c>
      <c r="V2930">
        <v>79</v>
      </c>
      <c r="X2930" t="s">
        <v>438</v>
      </c>
      <c r="Y2930" t="s">
        <v>38</v>
      </c>
      <c r="Z2930">
        <v>1366</v>
      </c>
      <c r="AA2930">
        <v>225</v>
      </c>
      <c r="AC2930">
        <v>565</v>
      </c>
      <c r="AD2930">
        <v>56</v>
      </c>
      <c r="AF2930">
        <v>178</v>
      </c>
      <c r="AG2930">
        <v>123932</v>
      </c>
      <c r="AH2930">
        <v>1792</v>
      </c>
      <c r="AI2930">
        <v>7</v>
      </c>
      <c r="AJ2930">
        <v>16</v>
      </c>
      <c r="AK2930">
        <v>98</v>
      </c>
      <c r="AM2930" t="s">
        <v>438</v>
      </c>
      <c r="AN2930" t="s">
        <v>38</v>
      </c>
      <c r="AO2930">
        <v>1940</v>
      </c>
      <c r="AP2930">
        <v>281</v>
      </c>
      <c r="AR2930">
        <v>848</v>
      </c>
      <c r="AS2930" s="21">
        <v>34</v>
      </c>
    </row>
    <row r="2931" spans="1:46" x14ac:dyDescent="0.35">
      <c r="A2931">
        <v>196</v>
      </c>
      <c r="B2931">
        <v>113651</v>
      </c>
      <c r="C2931">
        <v>1792</v>
      </c>
      <c r="D2931">
        <v>7</v>
      </c>
      <c r="E2931">
        <v>14</v>
      </c>
      <c r="F2931">
        <v>124</v>
      </c>
      <c r="H2931" t="s">
        <v>185</v>
      </c>
      <c r="I2931" t="s">
        <v>624</v>
      </c>
      <c r="J2931">
        <v>2385</v>
      </c>
      <c r="K2931">
        <v>296</v>
      </c>
      <c r="M2931">
        <v>203</v>
      </c>
      <c r="N2931" s="21">
        <v>19</v>
      </c>
      <c r="Q2931">
        <v>188</v>
      </c>
      <c r="R2931">
        <v>122416</v>
      </c>
      <c r="S2931">
        <v>1792</v>
      </c>
      <c r="T2931">
        <v>7</v>
      </c>
      <c r="U2931">
        <v>13</v>
      </c>
      <c r="V2931">
        <v>79</v>
      </c>
      <c r="X2931" t="s">
        <v>185</v>
      </c>
      <c r="Y2931" t="s">
        <v>599</v>
      </c>
      <c r="Z2931">
        <v>1367</v>
      </c>
      <c r="AA2931">
        <v>225</v>
      </c>
      <c r="AC2931">
        <v>101</v>
      </c>
      <c r="AD2931">
        <v>59</v>
      </c>
      <c r="AF2931">
        <v>178</v>
      </c>
      <c r="AG2931">
        <v>123932</v>
      </c>
      <c r="AH2931">
        <v>1792</v>
      </c>
      <c r="AI2931">
        <v>7</v>
      </c>
      <c r="AJ2931">
        <v>16</v>
      </c>
      <c r="AK2931">
        <v>98</v>
      </c>
      <c r="AM2931" t="s">
        <v>185</v>
      </c>
      <c r="AN2931" t="s">
        <v>624</v>
      </c>
      <c r="AO2931">
        <v>1942</v>
      </c>
      <c r="AP2931">
        <v>281</v>
      </c>
      <c r="AR2931">
        <v>152</v>
      </c>
      <c r="AS2931" s="21">
        <v>38</v>
      </c>
    </row>
    <row r="2932" spans="1:46" x14ac:dyDescent="0.35">
      <c r="A2932">
        <v>196</v>
      </c>
      <c r="B2932">
        <v>113651</v>
      </c>
      <c r="C2932">
        <v>1792</v>
      </c>
      <c r="D2932">
        <v>7</v>
      </c>
      <c r="E2932">
        <v>14</v>
      </c>
      <c r="F2932">
        <v>124</v>
      </c>
      <c r="H2932" t="s">
        <v>122</v>
      </c>
      <c r="I2932" t="s">
        <v>1470</v>
      </c>
      <c r="J2932">
        <v>2386</v>
      </c>
      <c r="K2932">
        <v>296</v>
      </c>
      <c r="M2932">
        <v>81</v>
      </c>
      <c r="N2932" s="21">
        <v>26</v>
      </c>
      <c r="Q2932">
        <v>188</v>
      </c>
      <c r="R2932">
        <v>122416</v>
      </c>
      <c r="S2932">
        <v>1792</v>
      </c>
      <c r="T2932">
        <v>7</v>
      </c>
      <c r="U2932">
        <v>13</v>
      </c>
      <c r="V2932">
        <v>79</v>
      </c>
      <c r="X2932" t="s">
        <v>122</v>
      </c>
      <c r="Y2932" t="s">
        <v>1470</v>
      </c>
      <c r="Z2932">
        <v>1368</v>
      </c>
      <c r="AA2932">
        <v>225</v>
      </c>
      <c r="AC2932">
        <v>40</v>
      </c>
      <c r="AD2932">
        <v>63</v>
      </c>
      <c r="AF2932">
        <v>178</v>
      </c>
      <c r="AG2932">
        <v>123932</v>
      </c>
      <c r="AH2932">
        <v>1792</v>
      </c>
      <c r="AI2932">
        <v>7</v>
      </c>
      <c r="AJ2932">
        <v>16</v>
      </c>
      <c r="AK2932">
        <v>98</v>
      </c>
      <c r="AM2932" t="s">
        <v>122</v>
      </c>
      <c r="AN2932" t="s">
        <v>1470</v>
      </c>
      <c r="AO2932">
        <v>1941</v>
      </c>
      <c r="AP2932">
        <v>281</v>
      </c>
      <c r="AR2932">
        <v>60</v>
      </c>
      <c r="AS2932" s="21">
        <v>95</v>
      </c>
    </row>
    <row r="2933" spans="1:46" x14ac:dyDescent="0.35">
      <c r="A2933">
        <v>196</v>
      </c>
      <c r="B2933">
        <v>113651</v>
      </c>
      <c r="C2933">
        <v>1792</v>
      </c>
      <c r="D2933">
        <v>7</v>
      </c>
      <c r="E2933">
        <v>17</v>
      </c>
      <c r="F2933">
        <v>126</v>
      </c>
      <c r="H2933" t="s">
        <v>1058</v>
      </c>
      <c r="I2933" t="s">
        <v>1059</v>
      </c>
      <c r="J2933">
        <v>2404</v>
      </c>
      <c r="K2933">
        <v>28</v>
      </c>
      <c r="M2933" s="38">
        <v>12189</v>
      </c>
      <c r="N2933" s="21">
        <v>29</v>
      </c>
      <c r="AC2933"/>
      <c r="AR2933"/>
      <c r="AS2933" s="21"/>
    </row>
    <row r="2934" spans="1:46" x14ac:dyDescent="0.35">
      <c r="A2934">
        <v>196</v>
      </c>
      <c r="B2934">
        <v>113651</v>
      </c>
      <c r="C2934">
        <v>1792</v>
      </c>
      <c r="D2934">
        <v>7</v>
      </c>
      <c r="E2934">
        <v>17</v>
      </c>
      <c r="F2934">
        <v>126</v>
      </c>
      <c r="H2934" t="s">
        <v>204</v>
      </c>
      <c r="I2934" t="s">
        <v>598</v>
      </c>
      <c r="J2934">
        <v>2406</v>
      </c>
      <c r="K2934">
        <v>297</v>
      </c>
      <c r="M2934">
        <v>598</v>
      </c>
      <c r="N2934" s="21">
        <v>26</v>
      </c>
      <c r="Q2934">
        <v>188</v>
      </c>
      <c r="R2934">
        <v>122422</v>
      </c>
      <c r="S2934">
        <v>1792</v>
      </c>
      <c r="T2934">
        <v>7</v>
      </c>
      <c r="U2934">
        <v>18</v>
      </c>
      <c r="V2934">
        <v>80</v>
      </c>
      <c r="X2934" t="s">
        <v>204</v>
      </c>
      <c r="Y2934" t="s">
        <v>598</v>
      </c>
      <c r="Z2934">
        <v>1388</v>
      </c>
      <c r="AA2934">
        <v>228</v>
      </c>
      <c r="AC2934">
        <v>299</v>
      </c>
      <c r="AD2934">
        <v>13</v>
      </c>
      <c r="AF2934">
        <v>178</v>
      </c>
      <c r="AG2934">
        <v>123932</v>
      </c>
      <c r="AH2934">
        <v>1792</v>
      </c>
      <c r="AI2934">
        <v>7</v>
      </c>
      <c r="AJ2934">
        <v>18</v>
      </c>
      <c r="AK2934">
        <v>99</v>
      </c>
      <c r="AM2934" t="s">
        <v>204</v>
      </c>
      <c r="AN2934" t="s">
        <v>598</v>
      </c>
      <c r="AO2934">
        <v>1958</v>
      </c>
      <c r="AP2934">
        <v>284</v>
      </c>
      <c r="AR2934">
        <v>448</v>
      </c>
      <c r="AS2934" s="21">
        <v>67</v>
      </c>
    </row>
    <row r="2935" spans="1:46" x14ac:dyDescent="0.35">
      <c r="A2935">
        <v>196</v>
      </c>
      <c r="B2935">
        <v>113651</v>
      </c>
      <c r="C2935">
        <v>1792</v>
      </c>
      <c r="D2935">
        <v>7</v>
      </c>
      <c r="E2935">
        <v>18</v>
      </c>
      <c r="F2935">
        <v>126</v>
      </c>
      <c r="H2935" t="s">
        <v>1471</v>
      </c>
      <c r="I2935" t="s">
        <v>755</v>
      </c>
      <c r="J2935">
        <v>24676</v>
      </c>
      <c r="K2935">
        <v>280</v>
      </c>
      <c r="M2935" s="38">
        <v>1000</v>
      </c>
      <c r="N2935" s="21">
        <v>0</v>
      </c>
      <c r="Q2935">
        <v>188</v>
      </c>
      <c r="R2935">
        <v>122422</v>
      </c>
      <c r="S2935">
        <v>1792</v>
      </c>
      <c r="T2935">
        <v>7</v>
      </c>
      <c r="U2935">
        <v>21</v>
      </c>
      <c r="V2935">
        <v>81</v>
      </c>
      <c r="X2935" t="s">
        <v>1472</v>
      </c>
      <c r="Y2935" t="s">
        <v>755</v>
      </c>
      <c r="Z2935">
        <v>1404</v>
      </c>
      <c r="AA2935">
        <v>196</v>
      </c>
      <c r="AC2935" s="38">
        <v>2000</v>
      </c>
      <c r="AD2935" t="s">
        <v>1053</v>
      </c>
      <c r="AF2935">
        <v>308</v>
      </c>
      <c r="AG2935">
        <v>124108</v>
      </c>
      <c r="AH2935">
        <v>1792</v>
      </c>
      <c r="AI2935">
        <v>10</v>
      </c>
      <c r="AJ2935">
        <v>31</v>
      </c>
      <c r="AK2935">
        <v>124</v>
      </c>
      <c r="AM2935" t="s">
        <v>1473</v>
      </c>
      <c r="AN2935" t="s">
        <v>755</v>
      </c>
      <c r="AO2935">
        <v>2376</v>
      </c>
      <c r="AP2935">
        <v>216</v>
      </c>
      <c r="AR2935">
        <v>466</v>
      </c>
      <c r="AS2935" s="21">
        <v>46</v>
      </c>
    </row>
    <row r="2936" spans="1:46" x14ac:dyDescent="0.35">
      <c r="M2936"/>
      <c r="N2936" s="21"/>
      <c r="O2936" s="39"/>
      <c r="Q2936">
        <v>188</v>
      </c>
      <c r="R2936">
        <v>122422</v>
      </c>
      <c r="S2936">
        <v>1792</v>
      </c>
      <c r="T2936">
        <v>7</v>
      </c>
      <c r="U2936">
        <v>18</v>
      </c>
      <c r="V2936">
        <v>80</v>
      </c>
      <c r="X2936" t="s">
        <v>185</v>
      </c>
      <c r="Y2936" t="s">
        <v>1474</v>
      </c>
      <c r="Z2936">
        <v>1389</v>
      </c>
      <c r="AA2936">
        <v>229</v>
      </c>
      <c r="AC2936">
        <v>140</v>
      </c>
      <c r="AD2936">
        <v>67</v>
      </c>
      <c r="AF2936">
        <v>178</v>
      </c>
      <c r="AG2936">
        <v>123932</v>
      </c>
      <c r="AH2936">
        <v>1792</v>
      </c>
      <c r="AI2936">
        <v>7</v>
      </c>
      <c r="AJ2936">
        <v>18</v>
      </c>
      <c r="AK2936">
        <v>99</v>
      </c>
      <c r="AM2936" t="s">
        <v>185</v>
      </c>
      <c r="AN2936" t="s">
        <v>800</v>
      </c>
      <c r="AO2936">
        <v>1959</v>
      </c>
      <c r="AP2936">
        <v>271</v>
      </c>
      <c r="AR2936" s="38">
        <v>3406</v>
      </c>
      <c r="AS2936" s="21">
        <v>93</v>
      </c>
    </row>
    <row r="2937" spans="1:46" x14ac:dyDescent="0.35">
      <c r="M2937"/>
      <c r="N2937" s="21"/>
      <c r="Q2937">
        <v>188</v>
      </c>
      <c r="R2937">
        <v>122422</v>
      </c>
      <c r="S2937">
        <v>1792</v>
      </c>
      <c r="T2937">
        <v>7</v>
      </c>
      <c r="U2937">
        <v>19</v>
      </c>
      <c r="V2937">
        <v>80</v>
      </c>
      <c r="X2937" t="s">
        <v>30</v>
      </c>
      <c r="Y2937" t="s">
        <v>591</v>
      </c>
      <c r="Z2937">
        <v>1392</v>
      </c>
      <c r="AA2937">
        <v>201</v>
      </c>
      <c r="AC2937" s="38">
        <v>1726</v>
      </c>
      <c r="AD2937">
        <v>97</v>
      </c>
      <c r="AR2937"/>
      <c r="AS2937" s="21"/>
    </row>
    <row r="2938" spans="1:46" x14ac:dyDescent="0.35">
      <c r="A2938">
        <v>197</v>
      </c>
      <c r="B2938">
        <v>113655</v>
      </c>
      <c r="C2938">
        <v>1792</v>
      </c>
      <c r="D2938">
        <v>7</v>
      </c>
      <c r="E2938">
        <v>19</v>
      </c>
      <c r="F2938">
        <v>126</v>
      </c>
      <c r="H2938" t="s">
        <v>465</v>
      </c>
      <c r="I2938" t="s">
        <v>728</v>
      </c>
      <c r="J2938">
        <v>2414</v>
      </c>
      <c r="K2938">
        <v>233</v>
      </c>
      <c r="M2938" s="38">
        <v>2688</v>
      </c>
      <c r="N2938" s="21">
        <v>20</v>
      </c>
      <c r="Q2938">
        <v>188</v>
      </c>
      <c r="R2938">
        <v>122422</v>
      </c>
      <c r="S2938">
        <v>1792</v>
      </c>
      <c r="T2938">
        <v>7</v>
      </c>
      <c r="U2938">
        <v>19</v>
      </c>
      <c r="V2938">
        <v>80</v>
      </c>
      <c r="X2938" t="s">
        <v>465</v>
      </c>
      <c r="Y2938" t="s">
        <v>728</v>
      </c>
      <c r="Z2938">
        <v>1393</v>
      </c>
      <c r="AA2938">
        <v>135</v>
      </c>
      <c r="AC2938" s="38">
        <v>2049</v>
      </c>
      <c r="AD2938">
        <v>20</v>
      </c>
      <c r="AF2938">
        <v>178</v>
      </c>
      <c r="AG2938">
        <v>123932</v>
      </c>
      <c r="AH2938">
        <v>1792</v>
      </c>
      <c r="AI2938">
        <v>7</v>
      </c>
      <c r="AJ2938">
        <v>19</v>
      </c>
      <c r="AK2938">
        <v>99</v>
      </c>
      <c r="AM2938" t="s">
        <v>465</v>
      </c>
      <c r="AN2938" t="s">
        <v>728</v>
      </c>
      <c r="AO2938">
        <v>1966</v>
      </c>
      <c r="AP2938">
        <v>159</v>
      </c>
      <c r="AR2938" s="38">
        <v>3073</v>
      </c>
      <c r="AS2938" s="21">
        <v>80</v>
      </c>
    </row>
    <row r="2939" spans="1:46" x14ac:dyDescent="0.35">
      <c r="A2939">
        <v>197</v>
      </c>
      <c r="B2939">
        <v>113655</v>
      </c>
      <c r="C2939">
        <v>1792</v>
      </c>
      <c r="D2939">
        <v>7</v>
      </c>
      <c r="E2939">
        <v>20</v>
      </c>
      <c r="F2939">
        <v>126</v>
      </c>
      <c r="H2939" t="s">
        <v>1475</v>
      </c>
      <c r="I2939" t="s">
        <v>1476</v>
      </c>
      <c r="J2939">
        <v>2413</v>
      </c>
      <c r="K2939">
        <v>297</v>
      </c>
      <c r="M2939" s="38">
        <v>2130</v>
      </c>
      <c r="N2939" s="21">
        <v>32</v>
      </c>
      <c r="Q2939">
        <v>188</v>
      </c>
      <c r="R2939">
        <v>122422</v>
      </c>
      <c r="S2939">
        <v>1792</v>
      </c>
      <c r="T2939">
        <v>7</v>
      </c>
      <c r="U2939">
        <v>19</v>
      </c>
      <c r="V2939">
        <v>80</v>
      </c>
      <c r="X2939" t="s">
        <v>250</v>
      </c>
      <c r="Y2939" t="s">
        <v>782</v>
      </c>
      <c r="Z2939">
        <v>1394</v>
      </c>
      <c r="AA2939">
        <v>228</v>
      </c>
      <c r="AC2939" s="38">
        <v>1065</v>
      </c>
      <c r="AD2939">
        <v>16</v>
      </c>
      <c r="AF2939">
        <v>178</v>
      </c>
      <c r="AG2939">
        <v>123932</v>
      </c>
      <c r="AH2939">
        <v>1792</v>
      </c>
      <c r="AI2939">
        <v>7</v>
      </c>
      <c r="AJ2939">
        <v>19</v>
      </c>
      <c r="AK2939">
        <v>99</v>
      </c>
      <c r="AM2939" t="s">
        <v>250</v>
      </c>
      <c r="AN2939" t="s">
        <v>782</v>
      </c>
      <c r="AO2939">
        <v>1965</v>
      </c>
      <c r="AP2939">
        <v>284</v>
      </c>
      <c r="AR2939" s="38">
        <v>1597</v>
      </c>
      <c r="AS2939" s="21">
        <v>73</v>
      </c>
    </row>
    <row r="2940" spans="1:46" x14ac:dyDescent="0.35">
      <c r="A2940">
        <v>197</v>
      </c>
      <c r="B2940">
        <v>113655</v>
      </c>
      <c r="C2940">
        <v>1792</v>
      </c>
      <c r="D2940">
        <v>7</v>
      </c>
      <c r="E2940">
        <v>20</v>
      </c>
      <c r="F2940">
        <v>126</v>
      </c>
      <c r="G2940" t="s">
        <v>23</v>
      </c>
      <c r="H2940" t="s">
        <v>27</v>
      </c>
      <c r="I2940" t="s">
        <v>381</v>
      </c>
      <c r="J2940">
        <v>2414</v>
      </c>
      <c r="K2940">
        <v>138</v>
      </c>
      <c r="M2940" s="38">
        <v>3213</v>
      </c>
      <c r="N2940" s="21">
        <v>65</v>
      </c>
      <c r="Q2940">
        <v>188</v>
      </c>
      <c r="R2940">
        <v>122422</v>
      </c>
      <c r="S2940">
        <v>1792</v>
      </c>
      <c r="T2940">
        <v>7</v>
      </c>
      <c r="U2940">
        <v>19</v>
      </c>
      <c r="V2940">
        <v>80</v>
      </c>
      <c r="W2940" t="s">
        <v>23</v>
      </c>
      <c r="X2940" t="s">
        <v>27</v>
      </c>
      <c r="Y2940" t="s">
        <v>381</v>
      </c>
      <c r="Z2940">
        <v>1395</v>
      </c>
      <c r="AA2940">
        <v>100</v>
      </c>
      <c r="AC2940" s="38">
        <v>1606</v>
      </c>
      <c r="AD2940">
        <v>83</v>
      </c>
      <c r="AF2940">
        <v>178</v>
      </c>
      <c r="AG2940">
        <v>123932</v>
      </c>
      <c r="AH2940">
        <v>1792</v>
      </c>
      <c r="AI2940">
        <v>7</v>
      </c>
      <c r="AJ2940">
        <v>19</v>
      </c>
      <c r="AK2940">
        <v>99</v>
      </c>
      <c r="AL2940" t="s">
        <v>23</v>
      </c>
      <c r="AM2940" t="s">
        <v>27</v>
      </c>
      <c r="AN2940" t="s">
        <v>381</v>
      </c>
      <c r="AO2940">
        <v>1967</v>
      </c>
      <c r="AP2940">
        <v>121</v>
      </c>
      <c r="AR2940" s="38">
        <v>2410</v>
      </c>
      <c r="AS2940" s="21">
        <v>23</v>
      </c>
    </row>
    <row r="2941" spans="1:46" x14ac:dyDescent="0.35">
      <c r="A2941">
        <v>197</v>
      </c>
      <c r="B2941">
        <v>113655</v>
      </c>
      <c r="C2941">
        <v>1792</v>
      </c>
      <c r="D2941">
        <v>7</v>
      </c>
      <c r="E2941">
        <v>20</v>
      </c>
      <c r="F2941">
        <v>127</v>
      </c>
      <c r="H2941" t="s">
        <v>330</v>
      </c>
      <c r="I2941" t="s">
        <v>1477</v>
      </c>
      <c r="J2941">
        <v>2420</v>
      </c>
      <c r="K2941">
        <v>297</v>
      </c>
      <c r="M2941">
        <v>176</v>
      </c>
      <c r="N2941" s="21">
        <v>80</v>
      </c>
      <c r="Q2941">
        <v>188</v>
      </c>
      <c r="R2941">
        <v>122422</v>
      </c>
      <c r="S2941">
        <v>1792</v>
      </c>
      <c r="T2941">
        <v>7</v>
      </c>
      <c r="U2941">
        <v>21</v>
      </c>
      <c r="V2941">
        <v>81</v>
      </c>
      <c r="X2941" t="s">
        <v>330</v>
      </c>
      <c r="Y2941" t="s">
        <v>1477</v>
      </c>
      <c r="Z2941">
        <v>1403</v>
      </c>
      <c r="AA2941">
        <v>229</v>
      </c>
      <c r="AC2941">
        <v>88</v>
      </c>
      <c r="AD2941">
        <v>40</v>
      </c>
      <c r="AF2941">
        <v>178</v>
      </c>
      <c r="AG2941">
        <v>123932</v>
      </c>
      <c r="AH2941">
        <v>1792</v>
      </c>
      <c r="AI2941">
        <v>7</v>
      </c>
      <c r="AJ2941">
        <v>21</v>
      </c>
      <c r="AK2941">
        <v>100</v>
      </c>
      <c r="AM2941" t="s">
        <v>330</v>
      </c>
      <c r="AN2941" t="s">
        <v>1477</v>
      </c>
      <c r="AO2941">
        <v>1978</v>
      </c>
      <c r="AP2941">
        <v>285</v>
      </c>
      <c r="AR2941">
        <v>132</v>
      </c>
      <c r="AS2941" s="21">
        <v>60</v>
      </c>
      <c r="AT2941" s="28">
        <v>2960492.42</v>
      </c>
    </row>
    <row r="2942" spans="1:46" x14ac:dyDescent="0.35">
      <c r="A2942">
        <v>197</v>
      </c>
      <c r="B2942">
        <v>113655</v>
      </c>
      <c r="C2942">
        <v>1792</v>
      </c>
      <c r="D2942">
        <v>7</v>
      </c>
      <c r="E2942">
        <v>21</v>
      </c>
      <c r="F2942">
        <v>127</v>
      </c>
      <c r="H2942" t="s">
        <v>158</v>
      </c>
      <c r="I2942" t="s">
        <v>1478</v>
      </c>
      <c r="J2942">
        <v>2424</v>
      </c>
      <c r="K2942">
        <v>127</v>
      </c>
      <c r="M2942">
        <v>948</v>
      </c>
      <c r="N2942" s="21">
        <v>48</v>
      </c>
      <c r="AC2942"/>
      <c r="AR2942"/>
      <c r="AS2942" s="21"/>
    </row>
    <row r="2943" spans="1:46" x14ac:dyDescent="0.35">
      <c r="A2943">
        <v>197</v>
      </c>
      <c r="B2943">
        <v>113655</v>
      </c>
      <c r="C2943">
        <v>1792</v>
      </c>
      <c r="D2943">
        <v>7</v>
      </c>
      <c r="E2943">
        <v>21</v>
      </c>
      <c r="F2943">
        <v>127</v>
      </c>
      <c r="H2943" t="s">
        <v>158</v>
      </c>
      <c r="I2943" t="s">
        <v>157</v>
      </c>
      <c r="J2943">
        <v>2425</v>
      </c>
      <c r="K2943">
        <v>127</v>
      </c>
      <c r="M2943" s="38">
        <v>1380</v>
      </c>
      <c r="N2943" s="21">
        <v>30</v>
      </c>
      <c r="Q2943">
        <v>188</v>
      </c>
      <c r="R2943">
        <v>122422</v>
      </c>
      <c r="S2943">
        <v>1792</v>
      </c>
      <c r="T2943">
        <v>7</v>
      </c>
      <c r="U2943">
        <v>21</v>
      </c>
      <c r="V2943">
        <v>81</v>
      </c>
      <c r="X2943" t="s">
        <v>1204</v>
      </c>
      <c r="Y2943" t="s">
        <v>157</v>
      </c>
      <c r="Z2943">
        <v>1405</v>
      </c>
      <c r="AA2943">
        <v>91</v>
      </c>
      <c r="AC2943">
        <v>664</v>
      </c>
      <c r="AD2943">
        <v>39</v>
      </c>
      <c r="AF2943">
        <v>178</v>
      </c>
      <c r="AG2943">
        <v>123932</v>
      </c>
      <c r="AH2943">
        <v>1792</v>
      </c>
      <c r="AI2943">
        <v>7</v>
      </c>
      <c r="AJ2943">
        <v>21</v>
      </c>
      <c r="AK2943">
        <v>100</v>
      </c>
      <c r="AM2943" t="s">
        <v>158</v>
      </c>
      <c r="AN2943" t="s">
        <v>157</v>
      </c>
      <c r="AO2943">
        <v>1979</v>
      </c>
      <c r="AP2943">
        <v>261</v>
      </c>
      <c r="AR2943" s="38">
        <v>1746</v>
      </c>
      <c r="AS2943" s="21">
        <v>61</v>
      </c>
    </row>
    <row r="2944" spans="1:46" x14ac:dyDescent="0.35">
      <c r="M2944"/>
      <c r="N2944" s="21"/>
      <c r="AC2944"/>
      <c r="AF2944">
        <v>179</v>
      </c>
      <c r="AG2944">
        <v>123937</v>
      </c>
      <c r="AH2944">
        <v>1792</v>
      </c>
      <c r="AI2944">
        <v>7</v>
      </c>
      <c r="AJ2944">
        <v>24</v>
      </c>
      <c r="AK2944">
        <v>100</v>
      </c>
      <c r="AM2944" t="s">
        <v>24</v>
      </c>
      <c r="AN2944" t="s">
        <v>1479</v>
      </c>
      <c r="AO2944">
        <v>1983</v>
      </c>
      <c r="AP2944">
        <v>286</v>
      </c>
      <c r="AR2944" s="38">
        <v>2931</v>
      </c>
      <c r="AS2944" s="21">
        <v>86</v>
      </c>
    </row>
    <row r="2945" spans="1:46" x14ac:dyDescent="0.35">
      <c r="M2945"/>
      <c r="N2945" s="21"/>
      <c r="Q2945">
        <v>188</v>
      </c>
      <c r="R2945">
        <v>122422</v>
      </c>
      <c r="S2945">
        <v>1792</v>
      </c>
      <c r="T2945">
        <v>7</v>
      </c>
      <c r="U2945">
        <v>25</v>
      </c>
      <c r="V2945">
        <v>81</v>
      </c>
      <c r="X2945" t="s">
        <v>185</v>
      </c>
      <c r="Y2945" t="s">
        <v>1474</v>
      </c>
      <c r="Z2945">
        <v>1410</v>
      </c>
      <c r="AA2945">
        <v>229</v>
      </c>
      <c r="AC2945">
        <v>26</v>
      </c>
      <c r="AD2945">
        <v>63</v>
      </c>
      <c r="AF2945">
        <v>179</v>
      </c>
      <c r="AG2945">
        <v>123937</v>
      </c>
      <c r="AH2945">
        <v>1792</v>
      </c>
      <c r="AI2945">
        <v>7</v>
      </c>
      <c r="AJ2945">
        <v>25</v>
      </c>
      <c r="AK2945">
        <v>100</v>
      </c>
      <c r="AM2945" t="s">
        <v>185</v>
      </c>
      <c r="AN2945" t="s">
        <v>800</v>
      </c>
      <c r="AO2945">
        <v>1986</v>
      </c>
      <c r="AP2945">
        <v>271</v>
      </c>
      <c r="AR2945">
        <v>97</v>
      </c>
      <c r="AS2945" s="21">
        <v>91</v>
      </c>
    </row>
    <row r="2946" spans="1:46" x14ac:dyDescent="0.35">
      <c r="M2946"/>
      <c r="N2946" s="21"/>
      <c r="AC2946"/>
      <c r="AF2946">
        <v>179</v>
      </c>
      <c r="AG2946">
        <v>123937</v>
      </c>
      <c r="AH2946">
        <v>1792</v>
      </c>
      <c r="AI2946">
        <v>7</v>
      </c>
      <c r="AJ2946">
        <v>26</v>
      </c>
      <c r="AK2946">
        <v>101</v>
      </c>
      <c r="AM2946" t="s">
        <v>179</v>
      </c>
      <c r="AN2946" t="s">
        <v>775</v>
      </c>
      <c r="AO2946">
        <v>1997</v>
      </c>
      <c r="AP2946">
        <v>267</v>
      </c>
      <c r="AR2946" s="38">
        <v>4253</v>
      </c>
      <c r="AS2946" s="21">
        <v>21</v>
      </c>
    </row>
    <row r="2947" spans="1:46" x14ac:dyDescent="0.35">
      <c r="A2947">
        <v>197</v>
      </c>
      <c r="B2947">
        <v>113655</v>
      </c>
      <c r="C2947">
        <v>1792</v>
      </c>
      <c r="D2947">
        <v>7</v>
      </c>
      <c r="E2947">
        <v>28</v>
      </c>
      <c r="F2947">
        <v>128</v>
      </c>
      <c r="H2947" t="s">
        <v>456</v>
      </c>
      <c r="I2947" t="s">
        <v>1480</v>
      </c>
      <c r="J2947">
        <v>2451</v>
      </c>
      <c r="K2947">
        <v>145</v>
      </c>
      <c r="M2947" s="38">
        <v>1414</v>
      </c>
      <c r="N2947" s="21">
        <v>40</v>
      </c>
      <c r="Q2947">
        <v>188</v>
      </c>
      <c r="R2947">
        <v>122422</v>
      </c>
      <c r="S2947">
        <v>1792</v>
      </c>
      <c r="T2947">
        <v>7</v>
      </c>
      <c r="U2947">
        <v>28</v>
      </c>
      <c r="V2947">
        <v>82</v>
      </c>
      <c r="X2947" t="s">
        <v>456</v>
      </c>
      <c r="Y2947" t="s">
        <v>712</v>
      </c>
      <c r="Z2947">
        <v>1415</v>
      </c>
      <c r="AA2947">
        <v>108</v>
      </c>
      <c r="AC2947">
        <v>44</v>
      </c>
      <c r="AD2947">
        <v>69</v>
      </c>
      <c r="AF2947">
        <v>179</v>
      </c>
      <c r="AG2947">
        <v>123937</v>
      </c>
      <c r="AH2947">
        <v>1792</v>
      </c>
      <c r="AI2947">
        <v>7</v>
      </c>
      <c r="AJ2947">
        <v>28</v>
      </c>
      <c r="AK2947">
        <v>101</v>
      </c>
      <c r="AM2947" t="s">
        <v>456</v>
      </c>
      <c r="AN2947" t="s">
        <v>712</v>
      </c>
      <c r="AO2947">
        <v>2003</v>
      </c>
      <c r="AP2947">
        <v>133</v>
      </c>
      <c r="AR2947" s="38">
        <v>1060</v>
      </c>
      <c r="AS2947" s="21">
        <v>81</v>
      </c>
    </row>
    <row r="2948" spans="1:46" x14ac:dyDescent="0.35">
      <c r="M2948"/>
      <c r="N2948" s="21"/>
      <c r="Q2948">
        <v>188</v>
      </c>
      <c r="R2948">
        <v>122422</v>
      </c>
      <c r="S2948">
        <v>1792</v>
      </c>
      <c r="T2948">
        <v>7</v>
      </c>
      <c r="U2948">
        <v>30</v>
      </c>
      <c r="V2948">
        <v>82</v>
      </c>
      <c r="X2948" t="s">
        <v>456</v>
      </c>
      <c r="Y2948" t="s">
        <v>712</v>
      </c>
      <c r="Z2948">
        <v>1419</v>
      </c>
      <c r="AA2948">
        <v>108</v>
      </c>
      <c r="AC2948">
        <v>662</v>
      </c>
      <c r="AD2948">
        <v>57</v>
      </c>
      <c r="AR2948"/>
      <c r="AS2948" s="21"/>
    </row>
    <row r="2949" spans="1:46" x14ac:dyDescent="0.35">
      <c r="M2949"/>
      <c r="N2949" s="21"/>
      <c r="AC2949"/>
      <c r="AF2949">
        <v>179</v>
      </c>
      <c r="AG2949">
        <v>123937</v>
      </c>
      <c r="AH2949">
        <v>1792</v>
      </c>
      <c r="AI2949">
        <v>7</v>
      </c>
      <c r="AJ2949">
        <v>28</v>
      </c>
      <c r="AK2949">
        <v>101</v>
      </c>
      <c r="AM2949" t="s">
        <v>228</v>
      </c>
      <c r="AN2949" t="s">
        <v>271</v>
      </c>
      <c r="AO2949">
        <v>2004</v>
      </c>
      <c r="AP2949">
        <v>19</v>
      </c>
      <c r="AR2949" s="38">
        <v>1811</v>
      </c>
      <c r="AS2949" s="21">
        <v>78</v>
      </c>
    </row>
    <row r="2950" spans="1:46" x14ac:dyDescent="0.35">
      <c r="A2950">
        <v>197</v>
      </c>
      <c r="B2950">
        <v>113655</v>
      </c>
      <c r="C2950">
        <v>1792</v>
      </c>
      <c r="D2950">
        <v>7</v>
      </c>
      <c r="E2950">
        <v>31</v>
      </c>
      <c r="F2950">
        <v>133</v>
      </c>
      <c r="H2950" t="s">
        <v>1058</v>
      </c>
      <c r="I2950" t="s">
        <v>1059</v>
      </c>
      <c r="J2950">
        <v>2455</v>
      </c>
      <c r="K2950">
        <v>28</v>
      </c>
      <c r="M2950">
        <v>760</v>
      </c>
      <c r="N2950" s="21">
        <v>56</v>
      </c>
      <c r="Q2950">
        <v>188</v>
      </c>
      <c r="R2950">
        <v>122422</v>
      </c>
      <c r="S2950">
        <v>1792</v>
      </c>
      <c r="T2950">
        <v>7</v>
      </c>
      <c r="U2950">
        <v>30</v>
      </c>
      <c r="V2950">
        <v>82</v>
      </c>
      <c r="X2950" t="s">
        <v>1058</v>
      </c>
      <c r="Y2950" t="s">
        <v>1059</v>
      </c>
      <c r="Z2950">
        <v>1420</v>
      </c>
      <c r="AA2950">
        <v>27</v>
      </c>
      <c r="AC2950">
        <v>380</v>
      </c>
      <c r="AD2950">
        <v>27</v>
      </c>
      <c r="AF2950">
        <v>179</v>
      </c>
      <c r="AG2950">
        <v>123937</v>
      </c>
      <c r="AH2950">
        <v>1792</v>
      </c>
      <c r="AI2950">
        <v>7</v>
      </c>
      <c r="AJ2950">
        <v>30</v>
      </c>
      <c r="AK2950">
        <v>101</v>
      </c>
      <c r="AM2950" t="s">
        <v>567</v>
      </c>
      <c r="AO2950">
        <v>2010</v>
      </c>
      <c r="AP2950">
        <v>27</v>
      </c>
      <c r="AR2950">
        <v>570</v>
      </c>
      <c r="AS2950" s="21">
        <v>41</v>
      </c>
    </row>
    <row r="2951" spans="1:46" x14ac:dyDescent="0.35">
      <c r="A2951">
        <v>197</v>
      </c>
      <c r="B2951">
        <v>113655</v>
      </c>
      <c r="C2951">
        <v>1792</v>
      </c>
      <c r="D2951">
        <v>7</v>
      </c>
      <c r="E2951">
        <v>31</v>
      </c>
      <c r="F2951">
        <v>134</v>
      </c>
      <c r="H2951" t="s">
        <v>1424</v>
      </c>
      <c r="I2951" t="s">
        <v>226</v>
      </c>
      <c r="J2951">
        <v>2457</v>
      </c>
      <c r="K2951">
        <v>300</v>
      </c>
      <c r="M2951">
        <v>412</v>
      </c>
      <c r="N2951" s="21">
        <v>13</v>
      </c>
      <c r="AC2951"/>
      <c r="AR2951"/>
      <c r="AS2951" s="21"/>
    </row>
    <row r="2952" spans="1:46" x14ac:dyDescent="0.35">
      <c r="A2952">
        <v>197</v>
      </c>
      <c r="B2952">
        <v>113655</v>
      </c>
      <c r="C2952">
        <v>1792</v>
      </c>
      <c r="D2952">
        <v>7</v>
      </c>
      <c r="E2952">
        <v>31</v>
      </c>
      <c r="F2952">
        <v>134</v>
      </c>
      <c r="H2952" t="s">
        <v>1058</v>
      </c>
      <c r="I2952" t="s">
        <v>1059</v>
      </c>
      <c r="J2952">
        <v>2459</v>
      </c>
      <c r="K2952">
        <v>28</v>
      </c>
      <c r="M2952" s="38">
        <v>1675</v>
      </c>
      <c r="N2952" s="21">
        <v>0</v>
      </c>
      <c r="AC2952"/>
      <c r="AR2952"/>
      <c r="AS2952" s="21"/>
      <c r="AT2952" s="22" t="e">
        <f>374636.72-#REF!</f>
        <v>#REF!</v>
      </c>
    </row>
    <row r="2953" spans="1:46" x14ac:dyDescent="0.35">
      <c r="A2953">
        <v>197</v>
      </c>
      <c r="B2953">
        <v>113655</v>
      </c>
      <c r="C2953">
        <v>1792</v>
      </c>
      <c r="D2953">
        <v>7</v>
      </c>
      <c r="E2953">
        <v>31</v>
      </c>
      <c r="F2953">
        <v>134</v>
      </c>
      <c r="G2953" t="s">
        <v>1481</v>
      </c>
      <c r="H2953" t="s">
        <v>44</v>
      </c>
      <c r="I2953" t="s">
        <v>1226</v>
      </c>
      <c r="J2953">
        <v>2468</v>
      </c>
      <c r="K2953">
        <v>302</v>
      </c>
      <c r="M2953">
        <v>952</v>
      </c>
      <c r="N2953" s="21">
        <v>24</v>
      </c>
      <c r="Q2953">
        <v>189</v>
      </c>
      <c r="R2953">
        <v>122430</v>
      </c>
      <c r="S2953">
        <v>1792</v>
      </c>
      <c r="T2953">
        <v>8</v>
      </c>
      <c r="U2953">
        <v>1</v>
      </c>
      <c r="V2953">
        <v>83</v>
      </c>
      <c r="X2953" t="s">
        <v>44</v>
      </c>
      <c r="Y2953" t="s">
        <v>1226</v>
      </c>
      <c r="Z2953">
        <v>1426</v>
      </c>
      <c r="AA2953">
        <v>230</v>
      </c>
      <c r="AC2953">
        <v>476</v>
      </c>
      <c r="AD2953">
        <v>11</v>
      </c>
      <c r="AF2953">
        <v>179</v>
      </c>
      <c r="AG2953">
        <v>123937</v>
      </c>
      <c r="AH2953">
        <v>1792</v>
      </c>
      <c r="AI2953">
        <v>8</v>
      </c>
      <c r="AJ2953">
        <v>1</v>
      </c>
      <c r="AK2953">
        <v>102</v>
      </c>
      <c r="AM2953" t="s">
        <v>44</v>
      </c>
      <c r="AN2953" t="s">
        <v>1226</v>
      </c>
      <c r="AO2953">
        <v>2023</v>
      </c>
      <c r="AP2953">
        <v>287</v>
      </c>
      <c r="AR2953">
        <v>714</v>
      </c>
      <c r="AS2953" s="21">
        <v>17</v>
      </c>
    </row>
    <row r="2954" spans="1:46" x14ac:dyDescent="0.35">
      <c r="A2954">
        <v>197</v>
      </c>
      <c r="B2954">
        <v>113655</v>
      </c>
      <c r="C2954">
        <v>1792</v>
      </c>
      <c r="D2954">
        <v>8</v>
      </c>
      <c r="E2954">
        <v>1</v>
      </c>
      <c r="F2954">
        <v>134</v>
      </c>
      <c r="H2954" t="s">
        <v>456</v>
      </c>
      <c r="I2954" t="s">
        <v>1480</v>
      </c>
      <c r="J2954">
        <v>2469</v>
      </c>
      <c r="K2954">
        <v>145</v>
      </c>
      <c r="M2954">
        <v>568</v>
      </c>
      <c r="N2954" s="21">
        <v>74</v>
      </c>
      <c r="Q2954">
        <v>189</v>
      </c>
      <c r="R2954">
        <v>122430</v>
      </c>
      <c r="S2954">
        <v>1792</v>
      </c>
      <c r="T2954">
        <v>8</v>
      </c>
      <c r="U2954">
        <v>2</v>
      </c>
      <c r="V2954">
        <v>83</v>
      </c>
      <c r="X2954" t="s">
        <v>456</v>
      </c>
      <c r="Y2954" t="s">
        <v>712</v>
      </c>
      <c r="Z2954">
        <v>1427</v>
      </c>
      <c r="AA2954">
        <v>108</v>
      </c>
      <c r="AC2954">
        <v>284</v>
      </c>
      <c r="AD2954">
        <v>37</v>
      </c>
      <c r="AF2954">
        <v>179</v>
      </c>
      <c r="AG2954">
        <v>123937</v>
      </c>
      <c r="AH2954">
        <v>1792</v>
      </c>
      <c r="AI2954">
        <v>8</v>
      </c>
      <c r="AJ2954">
        <v>1</v>
      </c>
      <c r="AK2954">
        <v>102</v>
      </c>
      <c r="AM2954" t="s">
        <v>456</v>
      </c>
      <c r="AN2954" t="s">
        <v>712</v>
      </c>
      <c r="AO2954">
        <v>2021</v>
      </c>
      <c r="AP2954">
        <v>133</v>
      </c>
      <c r="AR2954">
        <v>426</v>
      </c>
      <c r="AS2954" s="21">
        <v>56</v>
      </c>
    </row>
    <row r="2955" spans="1:46" x14ac:dyDescent="0.35">
      <c r="M2955"/>
      <c r="N2955" s="21"/>
      <c r="Q2955">
        <v>189</v>
      </c>
      <c r="R2955">
        <v>122430</v>
      </c>
      <c r="S2955">
        <v>1792</v>
      </c>
      <c r="T2955">
        <v>8</v>
      </c>
      <c r="U2955">
        <v>3</v>
      </c>
      <c r="V2955">
        <v>83</v>
      </c>
      <c r="X2955" t="s">
        <v>179</v>
      </c>
      <c r="Y2955" t="s">
        <v>582</v>
      </c>
      <c r="Z2955">
        <v>1431</v>
      </c>
      <c r="AA2955">
        <v>230</v>
      </c>
      <c r="AC2955">
        <v>338</v>
      </c>
      <c r="AD2955">
        <v>38</v>
      </c>
      <c r="AF2955">
        <v>179</v>
      </c>
      <c r="AG2955">
        <v>123937</v>
      </c>
      <c r="AH2955">
        <v>1792</v>
      </c>
      <c r="AI2955">
        <v>8</v>
      </c>
      <c r="AJ2955">
        <v>2</v>
      </c>
      <c r="AK2955">
        <v>102</v>
      </c>
      <c r="AM2955" t="s">
        <v>179</v>
      </c>
      <c r="AN2955" t="s">
        <v>582</v>
      </c>
      <c r="AO2955">
        <v>2027</v>
      </c>
      <c r="AP2955">
        <v>289</v>
      </c>
      <c r="AR2955">
        <v>507</v>
      </c>
      <c r="AS2955" s="21">
        <v>58</v>
      </c>
    </row>
    <row r="2956" spans="1:46" x14ac:dyDescent="0.35">
      <c r="A2956">
        <v>197</v>
      </c>
      <c r="B2956">
        <v>113655</v>
      </c>
      <c r="C2956">
        <v>1792</v>
      </c>
      <c r="D2956">
        <v>8</v>
      </c>
      <c r="E2956">
        <v>4</v>
      </c>
      <c r="F2956">
        <v>136</v>
      </c>
      <c r="H2956" t="s">
        <v>497</v>
      </c>
      <c r="I2956" t="s">
        <v>1482</v>
      </c>
      <c r="J2956">
        <v>2491</v>
      </c>
      <c r="K2956">
        <v>304</v>
      </c>
      <c r="M2956">
        <v>392</v>
      </c>
      <c r="N2956" s="21">
        <v>7</v>
      </c>
      <c r="Q2956">
        <v>189</v>
      </c>
      <c r="R2956">
        <v>122430</v>
      </c>
      <c r="S2956">
        <v>1792</v>
      </c>
      <c r="T2956">
        <v>8</v>
      </c>
      <c r="U2956">
        <v>4</v>
      </c>
      <c r="V2956">
        <v>83</v>
      </c>
      <c r="X2956" t="s">
        <v>497</v>
      </c>
      <c r="Y2956" t="s">
        <v>1483</v>
      </c>
      <c r="Z2956">
        <v>1436</v>
      </c>
      <c r="AA2956">
        <v>231</v>
      </c>
      <c r="AC2956">
        <v>196</v>
      </c>
      <c r="AD2956">
        <v>3</v>
      </c>
      <c r="AF2956">
        <v>179</v>
      </c>
      <c r="AG2956">
        <v>123937</v>
      </c>
      <c r="AH2956">
        <v>1792</v>
      </c>
      <c r="AI2956">
        <v>8</v>
      </c>
      <c r="AJ2956">
        <v>3</v>
      </c>
      <c r="AK2956">
        <v>103</v>
      </c>
      <c r="AM2956" t="s">
        <v>497</v>
      </c>
      <c r="AN2956" t="s">
        <v>1483</v>
      </c>
      <c r="AO2956">
        <v>2035</v>
      </c>
      <c r="AP2956">
        <v>290</v>
      </c>
      <c r="AR2956">
        <v>294</v>
      </c>
      <c r="AS2956" s="21">
        <v>5</v>
      </c>
    </row>
    <row r="2957" spans="1:46" x14ac:dyDescent="0.35">
      <c r="A2957">
        <v>197</v>
      </c>
      <c r="B2957">
        <v>113655</v>
      </c>
      <c r="C2957">
        <v>1792</v>
      </c>
      <c r="D2957">
        <v>8</v>
      </c>
      <c r="E2957">
        <v>4</v>
      </c>
      <c r="F2957">
        <v>136</v>
      </c>
      <c r="H2957" t="s">
        <v>42</v>
      </c>
      <c r="I2957" t="s">
        <v>45</v>
      </c>
      <c r="J2957">
        <v>2492</v>
      </c>
      <c r="K2957">
        <v>72</v>
      </c>
      <c r="M2957">
        <v>164</v>
      </c>
      <c r="N2957" s="21">
        <v>73</v>
      </c>
      <c r="Q2957">
        <v>189</v>
      </c>
      <c r="R2957">
        <v>122430</v>
      </c>
      <c r="S2957">
        <v>1792</v>
      </c>
      <c r="T2957">
        <v>8</v>
      </c>
      <c r="U2957">
        <v>4</v>
      </c>
      <c r="V2957">
        <v>83</v>
      </c>
      <c r="X2957" t="s">
        <v>42</v>
      </c>
      <c r="Y2957" t="s">
        <v>45</v>
      </c>
      <c r="Z2957">
        <v>1438</v>
      </c>
      <c r="AA2957">
        <v>24</v>
      </c>
      <c r="AC2957">
        <v>236</v>
      </c>
      <c r="AD2957">
        <v>9</v>
      </c>
      <c r="AF2957">
        <v>179</v>
      </c>
      <c r="AG2957">
        <v>123937</v>
      </c>
      <c r="AH2957">
        <v>1792</v>
      </c>
      <c r="AI2957">
        <v>8</v>
      </c>
      <c r="AJ2957">
        <v>4</v>
      </c>
      <c r="AK2957">
        <v>103</v>
      </c>
      <c r="AM2957" t="s">
        <v>42</v>
      </c>
      <c r="AN2957" t="s">
        <v>45</v>
      </c>
      <c r="AO2957">
        <v>2038</v>
      </c>
      <c r="AP2957">
        <v>135</v>
      </c>
      <c r="AR2957">
        <v>123</v>
      </c>
      <c r="AS2957" s="21">
        <v>55</v>
      </c>
    </row>
    <row r="2958" spans="1:46" x14ac:dyDescent="0.35">
      <c r="A2958">
        <v>197</v>
      </c>
      <c r="B2958">
        <v>113655</v>
      </c>
      <c r="C2958">
        <v>1792</v>
      </c>
      <c r="D2958">
        <v>8</v>
      </c>
      <c r="E2958">
        <v>4</v>
      </c>
      <c r="F2958">
        <v>136</v>
      </c>
      <c r="H2958" t="s">
        <v>324</v>
      </c>
      <c r="I2958" t="s">
        <v>559</v>
      </c>
      <c r="J2958">
        <v>2493</v>
      </c>
      <c r="K2958">
        <v>304</v>
      </c>
      <c r="M2958">
        <v>929</v>
      </c>
      <c r="N2958" s="21">
        <v>12</v>
      </c>
      <c r="Q2958">
        <v>189</v>
      </c>
      <c r="R2958">
        <v>122430</v>
      </c>
      <c r="S2958">
        <v>1792</v>
      </c>
      <c r="T2958">
        <v>8</v>
      </c>
      <c r="U2958">
        <v>4</v>
      </c>
      <c r="V2958">
        <v>83</v>
      </c>
      <c r="X2958" t="s">
        <v>324</v>
      </c>
      <c r="Y2958" t="s">
        <v>559</v>
      </c>
      <c r="Z2958">
        <v>1439</v>
      </c>
      <c r="AA2958">
        <v>231</v>
      </c>
      <c r="AC2958">
        <v>464</v>
      </c>
      <c r="AD2958">
        <v>55</v>
      </c>
      <c r="AF2958">
        <v>179</v>
      </c>
      <c r="AG2958">
        <v>123937</v>
      </c>
      <c r="AH2958">
        <v>1792</v>
      </c>
      <c r="AI2958">
        <v>8</v>
      </c>
      <c r="AJ2958">
        <v>4</v>
      </c>
      <c r="AK2958">
        <v>103</v>
      </c>
      <c r="AM2958" t="s">
        <v>324</v>
      </c>
      <c r="AN2958" t="s">
        <v>559</v>
      </c>
      <c r="AO2958">
        <v>2039</v>
      </c>
      <c r="AP2958">
        <v>290</v>
      </c>
      <c r="AR2958">
        <v>696</v>
      </c>
      <c r="AS2958" s="21">
        <v>84</v>
      </c>
    </row>
    <row r="2959" spans="1:46" x14ac:dyDescent="0.35">
      <c r="A2959">
        <v>197</v>
      </c>
      <c r="B2959">
        <v>113655</v>
      </c>
      <c r="C2959">
        <v>1792</v>
      </c>
      <c r="D2959">
        <v>8</v>
      </c>
      <c r="E2959">
        <v>4</v>
      </c>
      <c r="F2959">
        <v>136</v>
      </c>
      <c r="H2959" t="s">
        <v>597</v>
      </c>
      <c r="I2959" t="s">
        <v>559</v>
      </c>
      <c r="J2959">
        <v>2494</v>
      </c>
      <c r="K2959">
        <v>138</v>
      </c>
      <c r="M2959">
        <v>129</v>
      </c>
      <c r="N2959" s="21">
        <v>26</v>
      </c>
      <c r="Q2959">
        <v>189</v>
      </c>
      <c r="R2959">
        <v>122430</v>
      </c>
      <c r="S2959">
        <v>1792</v>
      </c>
      <c r="T2959">
        <v>8</v>
      </c>
      <c r="U2959">
        <v>4</v>
      </c>
      <c r="V2959">
        <v>83</v>
      </c>
      <c r="X2959" t="s">
        <v>597</v>
      </c>
      <c r="Y2959" t="s">
        <v>559</v>
      </c>
      <c r="Z2959">
        <v>1437</v>
      </c>
      <c r="AA2959">
        <v>124</v>
      </c>
      <c r="AC2959">
        <v>98</v>
      </c>
      <c r="AD2959">
        <v>57</v>
      </c>
      <c r="AF2959">
        <v>179</v>
      </c>
      <c r="AG2959">
        <v>123937</v>
      </c>
      <c r="AH2959">
        <v>1792</v>
      </c>
      <c r="AI2959">
        <v>8</v>
      </c>
      <c r="AJ2959">
        <v>4</v>
      </c>
      <c r="AK2959">
        <v>103</v>
      </c>
      <c r="AM2959" t="s">
        <v>597</v>
      </c>
      <c r="AN2959" t="s">
        <v>559</v>
      </c>
      <c r="AO2959">
        <v>2036</v>
      </c>
      <c r="AP2959">
        <v>135</v>
      </c>
      <c r="AR2959">
        <v>96</v>
      </c>
      <c r="AS2959" s="21">
        <v>94</v>
      </c>
    </row>
    <row r="2960" spans="1:46" x14ac:dyDescent="0.35">
      <c r="A2960">
        <v>197</v>
      </c>
      <c r="B2960">
        <v>113655</v>
      </c>
      <c r="C2960">
        <v>1792</v>
      </c>
      <c r="D2960">
        <v>8</v>
      </c>
      <c r="E2960">
        <v>4</v>
      </c>
      <c r="F2960">
        <v>136</v>
      </c>
      <c r="H2960" t="s">
        <v>597</v>
      </c>
      <c r="I2960" t="s">
        <v>559</v>
      </c>
      <c r="J2960">
        <v>2495</v>
      </c>
      <c r="K2960">
        <v>138</v>
      </c>
      <c r="M2960">
        <v>67</v>
      </c>
      <c r="N2960" s="21">
        <v>87</v>
      </c>
      <c r="AC2960"/>
      <c r="AF2960">
        <v>179</v>
      </c>
      <c r="AG2960">
        <v>123937</v>
      </c>
      <c r="AH2960">
        <v>1792</v>
      </c>
      <c r="AI2960">
        <v>8</v>
      </c>
      <c r="AJ2960">
        <v>4</v>
      </c>
      <c r="AK2960">
        <v>103</v>
      </c>
      <c r="AM2960" t="s">
        <v>597</v>
      </c>
      <c r="AN2960" t="s">
        <v>559</v>
      </c>
      <c r="AO2960">
        <v>2037</v>
      </c>
      <c r="AP2960">
        <v>135</v>
      </c>
      <c r="AR2960">
        <v>50</v>
      </c>
      <c r="AS2960" s="21">
        <v>91</v>
      </c>
    </row>
    <row r="2961" spans="1:46" x14ac:dyDescent="0.35">
      <c r="A2961">
        <v>197</v>
      </c>
      <c r="B2961">
        <v>113655</v>
      </c>
      <c r="C2961">
        <v>1792</v>
      </c>
      <c r="D2961">
        <v>8</v>
      </c>
      <c r="E2961">
        <v>4</v>
      </c>
      <c r="F2961">
        <v>136</v>
      </c>
      <c r="H2961" t="s">
        <v>173</v>
      </c>
      <c r="I2961" t="s">
        <v>739</v>
      </c>
      <c r="J2961">
        <v>2496</v>
      </c>
      <c r="K2961">
        <v>236</v>
      </c>
      <c r="M2961">
        <v>237</v>
      </c>
      <c r="N2961" s="21">
        <v>95</v>
      </c>
      <c r="Q2961">
        <v>189</v>
      </c>
      <c r="R2961">
        <v>122430</v>
      </c>
      <c r="S2961">
        <v>1792</v>
      </c>
      <c r="T2961">
        <v>8</v>
      </c>
      <c r="U2961">
        <v>4</v>
      </c>
      <c r="V2961">
        <v>83</v>
      </c>
      <c r="X2961" t="s">
        <v>173</v>
      </c>
      <c r="Y2961" t="s">
        <v>739</v>
      </c>
      <c r="Z2961">
        <v>1440</v>
      </c>
      <c r="AA2961">
        <v>170</v>
      </c>
      <c r="AC2961">
        <v>118</v>
      </c>
      <c r="AD2961">
        <v>98</v>
      </c>
      <c r="AF2961">
        <v>179</v>
      </c>
      <c r="AG2961">
        <v>123937</v>
      </c>
      <c r="AH2961">
        <v>1792</v>
      </c>
      <c r="AI2961">
        <v>8</v>
      </c>
      <c r="AJ2961">
        <v>4</v>
      </c>
      <c r="AK2961">
        <v>103</v>
      </c>
      <c r="AM2961" t="s">
        <v>173</v>
      </c>
      <c r="AN2961" t="s">
        <v>739</v>
      </c>
      <c r="AO2961">
        <v>2040</v>
      </c>
      <c r="AP2961">
        <v>241</v>
      </c>
      <c r="AR2961">
        <v>178</v>
      </c>
      <c r="AS2961" s="21">
        <v>47</v>
      </c>
    </row>
    <row r="2962" spans="1:46" x14ac:dyDescent="0.35">
      <c r="M2962"/>
      <c r="N2962" s="21"/>
      <c r="Q2962">
        <v>189</v>
      </c>
      <c r="R2962">
        <v>122430</v>
      </c>
      <c r="S2962">
        <v>1792</v>
      </c>
      <c r="T2962">
        <v>8</v>
      </c>
      <c r="U2962">
        <v>7</v>
      </c>
      <c r="V2962">
        <v>84</v>
      </c>
      <c r="X2962" t="s">
        <v>465</v>
      </c>
      <c r="Y2962" t="s">
        <v>1484</v>
      </c>
      <c r="Z2962">
        <v>1444</v>
      </c>
      <c r="AA2962">
        <v>226</v>
      </c>
      <c r="AC2962" s="38">
        <v>7358</v>
      </c>
      <c r="AD2962">
        <v>88</v>
      </c>
      <c r="AR2962"/>
      <c r="AS2962" s="21"/>
    </row>
    <row r="2963" spans="1:46" x14ac:dyDescent="0.35">
      <c r="A2963">
        <v>197</v>
      </c>
      <c r="B2963">
        <v>113655</v>
      </c>
      <c r="C2963">
        <v>1792</v>
      </c>
      <c r="D2963">
        <v>8</v>
      </c>
      <c r="E2963">
        <v>10</v>
      </c>
      <c r="F2963">
        <v>137</v>
      </c>
      <c r="H2963" t="s">
        <v>1485</v>
      </c>
      <c r="I2963" t="s">
        <v>58</v>
      </c>
      <c r="J2963">
        <v>2515</v>
      </c>
      <c r="K2963">
        <v>163</v>
      </c>
      <c r="M2963">
        <v>353</v>
      </c>
      <c r="N2963" s="21">
        <v>94</v>
      </c>
      <c r="AC2963"/>
      <c r="AR2963"/>
      <c r="AS2963" s="21"/>
    </row>
    <row r="2964" spans="1:46" x14ac:dyDescent="0.35">
      <c r="A2964">
        <v>197</v>
      </c>
      <c r="B2964">
        <v>113655</v>
      </c>
      <c r="C2964">
        <v>1792</v>
      </c>
      <c r="D2964">
        <v>8</v>
      </c>
      <c r="E2964">
        <v>11</v>
      </c>
      <c r="F2964">
        <v>137</v>
      </c>
      <c r="H2964" t="s">
        <v>1058</v>
      </c>
      <c r="I2964" t="s">
        <v>1059</v>
      </c>
      <c r="J2964">
        <v>2517</v>
      </c>
      <c r="K2964">
        <v>28</v>
      </c>
      <c r="M2964" s="38">
        <v>14399</v>
      </c>
      <c r="N2964" s="21">
        <v>89</v>
      </c>
      <c r="Q2964">
        <v>189</v>
      </c>
      <c r="R2964">
        <v>122430</v>
      </c>
      <c r="S2964">
        <v>1792</v>
      </c>
      <c r="T2964">
        <v>8</v>
      </c>
      <c r="U2964">
        <v>9</v>
      </c>
      <c r="V2964">
        <v>84</v>
      </c>
      <c r="X2964" t="s">
        <v>1058</v>
      </c>
      <c r="Y2964" t="s">
        <v>1059</v>
      </c>
      <c r="Z2964">
        <v>1450</v>
      </c>
      <c r="AA2964">
        <v>111</v>
      </c>
      <c r="AC2964">
        <v>332</v>
      </c>
      <c r="AD2964">
        <v>8</v>
      </c>
      <c r="AF2964">
        <v>179</v>
      </c>
      <c r="AG2964">
        <v>123937</v>
      </c>
      <c r="AH2964">
        <v>1792</v>
      </c>
      <c r="AI2964">
        <v>8</v>
      </c>
      <c r="AJ2964">
        <v>11</v>
      </c>
      <c r="AK2964">
        <v>105</v>
      </c>
      <c r="AM2964" t="s">
        <v>567</v>
      </c>
      <c r="AO2964">
        <v>2067</v>
      </c>
      <c r="AP2964">
        <v>27</v>
      </c>
      <c r="AR2964">
        <v>730</v>
      </c>
      <c r="AS2964" s="21">
        <v>56</v>
      </c>
    </row>
    <row r="2965" spans="1:46" x14ac:dyDescent="0.35">
      <c r="A2965">
        <v>197</v>
      </c>
      <c r="B2965">
        <v>113700</v>
      </c>
      <c r="C2965">
        <v>1792</v>
      </c>
      <c r="D2965">
        <v>8</v>
      </c>
      <c r="E2965">
        <v>11</v>
      </c>
      <c r="F2965">
        <v>137</v>
      </c>
      <c r="H2965" t="s">
        <v>1486</v>
      </c>
      <c r="I2965" t="s">
        <v>1487</v>
      </c>
      <c r="J2965">
        <v>2518</v>
      </c>
      <c r="K2965">
        <v>304</v>
      </c>
      <c r="M2965">
        <v>133</v>
      </c>
      <c r="N2965" s="21">
        <v>68</v>
      </c>
      <c r="Q2965">
        <v>189</v>
      </c>
      <c r="R2965">
        <v>122430</v>
      </c>
      <c r="S2965">
        <v>1792</v>
      </c>
      <c r="T2965">
        <v>8</v>
      </c>
      <c r="U2965">
        <v>9</v>
      </c>
      <c r="V2965">
        <v>84</v>
      </c>
      <c r="X2965" t="s">
        <v>1488</v>
      </c>
      <c r="Y2965" t="s">
        <v>321</v>
      </c>
      <c r="Z2965">
        <v>1453</v>
      </c>
      <c r="AA2965">
        <v>233</v>
      </c>
      <c r="AC2965">
        <v>56</v>
      </c>
      <c r="AD2965">
        <v>84</v>
      </c>
      <c r="AF2965">
        <v>179</v>
      </c>
      <c r="AG2965">
        <v>123942</v>
      </c>
      <c r="AH2965">
        <v>1792</v>
      </c>
      <c r="AI2965">
        <v>8</v>
      </c>
      <c r="AJ2965">
        <v>11</v>
      </c>
      <c r="AK2965">
        <v>105</v>
      </c>
      <c r="AM2965" t="s">
        <v>1488</v>
      </c>
      <c r="AN2965" t="s">
        <v>321</v>
      </c>
      <c r="AO2965">
        <v>2069</v>
      </c>
      <c r="AP2965">
        <v>291</v>
      </c>
      <c r="AR2965">
        <v>100</v>
      </c>
      <c r="AS2965" s="21">
        <v>26</v>
      </c>
    </row>
    <row r="2966" spans="1:46" x14ac:dyDescent="0.35">
      <c r="A2966">
        <v>197</v>
      </c>
      <c r="B2966">
        <v>113700</v>
      </c>
      <c r="C2966">
        <v>1792</v>
      </c>
      <c r="D2966">
        <v>8</v>
      </c>
      <c r="E2966">
        <v>11</v>
      </c>
      <c r="F2966">
        <v>137</v>
      </c>
      <c r="H2966" t="s">
        <v>24</v>
      </c>
      <c r="I2966" t="s">
        <v>1489</v>
      </c>
      <c r="J2966">
        <v>2519</v>
      </c>
      <c r="K2966">
        <v>232</v>
      </c>
      <c r="M2966" s="38">
        <v>2484</v>
      </c>
      <c r="N2966" s="21">
        <v>68</v>
      </c>
      <c r="AC2966"/>
      <c r="AR2966"/>
      <c r="AS2966" s="21"/>
    </row>
    <row r="2967" spans="1:46" x14ac:dyDescent="0.35">
      <c r="A2967">
        <v>197</v>
      </c>
      <c r="B2967">
        <v>113700</v>
      </c>
      <c r="C2967">
        <v>1792</v>
      </c>
      <c r="D2967">
        <v>8</v>
      </c>
      <c r="E2967">
        <v>7</v>
      </c>
      <c r="F2967">
        <v>136</v>
      </c>
      <c r="H2967" t="s">
        <v>1490</v>
      </c>
      <c r="I2967" t="s">
        <v>1491</v>
      </c>
      <c r="J2967">
        <v>2499</v>
      </c>
      <c r="K2967">
        <v>306</v>
      </c>
      <c r="M2967" s="38">
        <v>4185</v>
      </c>
      <c r="N2967" s="21">
        <v>46</v>
      </c>
      <c r="AC2967"/>
      <c r="AR2967"/>
      <c r="AS2967" s="21"/>
    </row>
    <row r="2968" spans="1:46" x14ac:dyDescent="0.35">
      <c r="A2968">
        <v>197</v>
      </c>
      <c r="B2968">
        <v>113700</v>
      </c>
      <c r="C2968">
        <v>1792</v>
      </c>
      <c r="D2968">
        <v>8</v>
      </c>
      <c r="E2968">
        <v>16</v>
      </c>
      <c r="F2968">
        <v>139</v>
      </c>
      <c r="H2968" t="s">
        <v>1058</v>
      </c>
      <c r="I2968" t="s">
        <v>1059</v>
      </c>
      <c r="J2968">
        <v>2541</v>
      </c>
      <c r="K2968">
        <v>197</v>
      </c>
      <c r="M2968">
        <v>991</v>
      </c>
      <c r="N2968" s="21">
        <v>93</v>
      </c>
      <c r="Q2968">
        <v>189</v>
      </c>
      <c r="R2968">
        <v>122430</v>
      </c>
      <c r="S2968">
        <v>1792</v>
      </c>
      <c r="T2968">
        <v>8</v>
      </c>
      <c r="U2968">
        <v>15</v>
      </c>
      <c r="V2968">
        <v>85</v>
      </c>
      <c r="X2968" t="s">
        <v>1058</v>
      </c>
      <c r="Y2968" t="s">
        <v>1059</v>
      </c>
      <c r="Z2968">
        <v>1461</v>
      </c>
      <c r="AA2968">
        <v>111</v>
      </c>
      <c r="AC2968">
        <v>495</v>
      </c>
      <c r="AD2968">
        <v>96</v>
      </c>
      <c r="AF2968">
        <v>179</v>
      </c>
      <c r="AG2968">
        <v>123942</v>
      </c>
      <c r="AH2968">
        <v>1792</v>
      </c>
      <c r="AI2968">
        <v>8</v>
      </c>
      <c r="AJ2968">
        <v>15</v>
      </c>
      <c r="AK2968">
        <v>105</v>
      </c>
      <c r="AM2968" t="s">
        <v>567</v>
      </c>
      <c r="AO2968">
        <v>2074</v>
      </c>
      <c r="AP2968">
        <v>27</v>
      </c>
      <c r="AR2968">
        <v>743</v>
      </c>
      <c r="AS2968" s="21">
        <v>94</v>
      </c>
    </row>
    <row r="2969" spans="1:46" x14ac:dyDescent="0.35">
      <c r="A2969">
        <v>197</v>
      </c>
      <c r="B2969">
        <v>113700</v>
      </c>
      <c r="C2969">
        <v>1792</v>
      </c>
      <c r="D2969">
        <v>8</v>
      </c>
      <c r="E2969">
        <v>16</v>
      </c>
      <c r="F2969">
        <v>139</v>
      </c>
      <c r="H2969" t="s">
        <v>1397</v>
      </c>
      <c r="I2969" t="s">
        <v>31</v>
      </c>
      <c r="J2969">
        <v>2542</v>
      </c>
      <c r="K2969">
        <v>17</v>
      </c>
      <c r="M2969" s="38">
        <v>1500</v>
      </c>
      <c r="N2969" s="21">
        <v>0</v>
      </c>
      <c r="AC2969"/>
      <c r="AR2969"/>
      <c r="AS2969" s="21"/>
      <c r="AT2969" s="22">
        <f>SUM(AR$14:AR2996)+SUM(AS$14:AS2996)/100-AT$321</f>
        <v>6325258.6399999997</v>
      </c>
    </row>
    <row r="2970" spans="1:46" x14ac:dyDescent="0.35">
      <c r="A2970">
        <v>197</v>
      </c>
      <c r="B2970">
        <v>113700</v>
      </c>
      <c r="C2970">
        <v>1792</v>
      </c>
      <c r="D2970">
        <v>8</v>
      </c>
      <c r="E2970">
        <v>22</v>
      </c>
      <c r="F2970">
        <v>139</v>
      </c>
      <c r="H2970" t="s">
        <v>1423</v>
      </c>
      <c r="I2970" t="s">
        <v>83</v>
      </c>
      <c r="J2970">
        <v>2549</v>
      </c>
      <c r="K2970">
        <v>201</v>
      </c>
      <c r="M2970">
        <v>450</v>
      </c>
      <c r="N2970" s="21">
        <v>0</v>
      </c>
      <c r="AC2970"/>
      <c r="AR2970"/>
      <c r="AS2970" s="21"/>
    </row>
    <row r="2971" spans="1:46" x14ac:dyDescent="0.35">
      <c r="M2971"/>
      <c r="N2971" s="21"/>
      <c r="AC2971"/>
      <c r="AF2971">
        <v>179</v>
      </c>
      <c r="AG2971">
        <v>123937</v>
      </c>
      <c r="AH2971">
        <v>1792</v>
      </c>
      <c r="AI2971">
        <v>8</v>
      </c>
      <c r="AJ2971">
        <v>6</v>
      </c>
      <c r="AK2971">
        <v>103</v>
      </c>
      <c r="AM2971" t="s">
        <v>179</v>
      </c>
      <c r="AN2971" t="s">
        <v>180</v>
      </c>
      <c r="AO2971">
        <v>2047</v>
      </c>
      <c r="AP2971">
        <v>57</v>
      </c>
      <c r="AR2971">
        <v>727</v>
      </c>
      <c r="AS2971" s="21">
        <v>73</v>
      </c>
    </row>
    <row r="2972" spans="1:46" x14ac:dyDescent="0.35">
      <c r="M2972"/>
      <c r="N2972" s="21"/>
      <c r="AC2972"/>
      <c r="AF2972">
        <v>179</v>
      </c>
      <c r="AG2972">
        <v>123937</v>
      </c>
      <c r="AH2972">
        <v>1792</v>
      </c>
      <c r="AI2972">
        <v>8</v>
      </c>
      <c r="AJ2972">
        <v>7</v>
      </c>
      <c r="AK2972">
        <v>103</v>
      </c>
      <c r="AM2972" t="s">
        <v>1492</v>
      </c>
      <c r="AO2972">
        <v>2050</v>
      </c>
      <c r="AP2972">
        <v>291</v>
      </c>
      <c r="AR2972" s="38">
        <v>2137</v>
      </c>
      <c r="AS2972" s="21">
        <v>84</v>
      </c>
    </row>
    <row r="2973" spans="1:46" x14ac:dyDescent="0.35">
      <c r="M2973"/>
      <c r="N2973" s="21"/>
      <c r="AC2973"/>
      <c r="AF2973">
        <v>179</v>
      </c>
      <c r="AG2973">
        <v>123942</v>
      </c>
      <c r="AH2973">
        <v>1792</v>
      </c>
      <c r="AI2973">
        <v>8</v>
      </c>
      <c r="AJ2973">
        <v>11</v>
      </c>
      <c r="AK2973">
        <v>105</v>
      </c>
      <c r="AM2973" t="s">
        <v>582</v>
      </c>
      <c r="AN2973" t="s">
        <v>1466</v>
      </c>
      <c r="AO2973">
        <v>2068</v>
      </c>
      <c r="AP2973">
        <v>292</v>
      </c>
      <c r="AR2973" s="38">
        <v>3491</v>
      </c>
      <c r="AS2973" s="21">
        <v>45</v>
      </c>
      <c r="AT2973" s="39"/>
    </row>
    <row r="2974" spans="1:46" x14ac:dyDescent="0.35">
      <c r="M2974"/>
      <c r="N2974" s="21"/>
      <c r="AC2974"/>
      <c r="AF2974">
        <v>179</v>
      </c>
      <c r="AG2974">
        <v>123942</v>
      </c>
      <c r="AH2974">
        <v>1792</v>
      </c>
      <c r="AI2974">
        <v>8</v>
      </c>
      <c r="AJ2974">
        <v>15</v>
      </c>
      <c r="AK2974">
        <v>105</v>
      </c>
      <c r="AM2974" t="s">
        <v>185</v>
      </c>
      <c r="AN2974" t="s">
        <v>1493</v>
      </c>
      <c r="AO2974">
        <v>2075</v>
      </c>
      <c r="AP2974">
        <v>222</v>
      </c>
      <c r="AR2974" s="38">
        <v>1029</v>
      </c>
      <c r="AS2974" s="21">
        <v>13</v>
      </c>
    </row>
    <row r="2975" spans="1:46" x14ac:dyDescent="0.35">
      <c r="M2975"/>
      <c r="N2975" s="21"/>
      <c r="Q2975">
        <v>189</v>
      </c>
      <c r="R2975">
        <v>122430</v>
      </c>
      <c r="S2975">
        <v>1792</v>
      </c>
      <c r="T2975">
        <v>8</v>
      </c>
      <c r="U2975">
        <v>8</v>
      </c>
      <c r="V2975">
        <v>84</v>
      </c>
      <c r="X2975" t="s">
        <v>36</v>
      </c>
      <c r="Y2975" t="s">
        <v>425</v>
      </c>
      <c r="Z2975">
        <v>1446</v>
      </c>
      <c r="AA2975">
        <v>232</v>
      </c>
      <c r="AC2975">
        <v>500</v>
      </c>
      <c r="AD2975" t="s">
        <v>1053</v>
      </c>
      <c r="AR2975"/>
      <c r="AS2975" s="21"/>
    </row>
    <row r="2976" spans="1:46" x14ac:dyDescent="0.35">
      <c r="M2976"/>
      <c r="N2976" s="21"/>
      <c r="Q2976">
        <v>189</v>
      </c>
      <c r="R2976">
        <v>122430</v>
      </c>
      <c r="S2976">
        <v>1792</v>
      </c>
      <c r="T2976">
        <v>8</v>
      </c>
      <c r="U2976">
        <v>9</v>
      </c>
      <c r="V2976">
        <v>84</v>
      </c>
      <c r="X2976" t="s">
        <v>32</v>
      </c>
      <c r="Y2976" t="s">
        <v>157</v>
      </c>
      <c r="Z2976">
        <v>1449</v>
      </c>
      <c r="AA2976">
        <v>21</v>
      </c>
      <c r="AC2976" s="38">
        <v>7100</v>
      </c>
      <c r="AD2976" t="s">
        <v>1053</v>
      </c>
      <c r="AR2976"/>
      <c r="AS2976" s="21"/>
    </row>
    <row r="2977" spans="1:45" x14ac:dyDescent="0.35">
      <c r="M2977"/>
      <c r="N2977" s="21"/>
      <c r="Q2977">
        <v>189</v>
      </c>
      <c r="R2977">
        <v>122430</v>
      </c>
      <c r="S2977">
        <v>1792</v>
      </c>
      <c r="T2977">
        <v>8</v>
      </c>
      <c r="U2977">
        <v>9</v>
      </c>
      <c r="V2977">
        <v>84</v>
      </c>
      <c r="X2977" t="s">
        <v>1494</v>
      </c>
      <c r="Y2977" t="s">
        <v>667</v>
      </c>
      <c r="Z2977">
        <v>1451</v>
      </c>
      <c r="AA2977">
        <v>232</v>
      </c>
      <c r="AC2977">
        <v>50</v>
      </c>
      <c r="AD2977">
        <v>21</v>
      </c>
      <c r="AR2977"/>
      <c r="AS2977" s="21"/>
    </row>
    <row r="2978" spans="1:45" x14ac:dyDescent="0.35">
      <c r="M2978"/>
      <c r="N2978" s="21"/>
      <c r="Q2978">
        <v>189</v>
      </c>
      <c r="R2978">
        <v>122430</v>
      </c>
      <c r="S2978">
        <v>1792</v>
      </c>
      <c r="T2978">
        <v>8</v>
      </c>
      <c r="U2978">
        <v>9</v>
      </c>
      <c r="V2978">
        <v>84</v>
      </c>
      <c r="X2978" t="s">
        <v>582</v>
      </c>
      <c r="Y2978" t="s">
        <v>1466</v>
      </c>
      <c r="Z2978">
        <v>1452</v>
      </c>
      <c r="AA2978">
        <v>232</v>
      </c>
      <c r="AC2978" s="38">
        <v>1547</v>
      </c>
      <c r="AD2978">
        <v>63</v>
      </c>
      <c r="AR2978"/>
      <c r="AS2978" s="21"/>
    </row>
    <row r="2979" spans="1:45" x14ac:dyDescent="0.35">
      <c r="M2979"/>
      <c r="N2979" s="21"/>
      <c r="Q2979">
        <v>189</v>
      </c>
      <c r="R2979">
        <v>122430</v>
      </c>
      <c r="S2979">
        <v>1792</v>
      </c>
      <c r="T2979">
        <v>8</v>
      </c>
      <c r="U2979">
        <v>15</v>
      </c>
      <c r="V2979">
        <v>85</v>
      </c>
      <c r="X2979" t="s">
        <v>185</v>
      </c>
      <c r="Y2979" t="s">
        <v>218</v>
      </c>
      <c r="Z2979">
        <v>1462</v>
      </c>
      <c r="AA2979">
        <v>193</v>
      </c>
      <c r="AC2979">
        <v>81</v>
      </c>
      <c r="AD2979">
        <v>48</v>
      </c>
      <c r="AF2979">
        <v>179</v>
      </c>
      <c r="AG2979">
        <v>123942</v>
      </c>
      <c r="AH2979">
        <v>1792</v>
      </c>
      <c r="AI2979">
        <v>8</v>
      </c>
      <c r="AJ2979">
        <v>15</v>
      </c>
      <c r="AK2979">
        <v>105</v>
      </c>
      <c r="AM2979" t="s">
        <v>185</v>
      </c>
      <c r="AN2979" t="s">
        <v>1493</v>
      </c>
      <c r="AO2979">
        <v>2076</v>
      </c>
      <c r="AP2979">
        <v>222</v>
      </c>
      <c r="AR2979">
        <v>122</v>
      </c>
      <c r="AS2979" s="21">
        <v>21</v>
      </c>
    </row>
    <row r="2980" spans="1:45" x14ac:dyDescent="0.35">
      <c r="M2980"/>
      <c r="N2980" s="21"/>
      <c r="Q2980">
        <v>189</v>
      </c>
      <c r="R2980">
        <v>122430</v>
      </c>
      <c r="S2980">
        <v>1792</v>
      </c>
      <c r="T2980">
        <v>8</v>
      </c>
      <c r="U2980">
        <v>17</v>
      </c>
      <c r="V2980">
        <v>85</v>
      </c>
      <c r="X2980" t="s">
        <v>1495</v>
      </c>
      <c r="Y2980" t="s">
        <v>1496</v>
      </c>
      <c r="Z2980">
        <v>1463</v>
      </c>
      <c r="AA2980">
        <v>233</v>
      </c>
      <c r="AC2980">
        <v>459</v>
      </c>
      <c r="AD2980">
        <v>95</v>
      </c>
      <c r="AR2980"/>
      <c r="AS2980" s="21"/>
    </row>
    <row r="2981" spans="1:45" x14ac:dyDescent="0.35">
      <c r="M2981"/>
      <c r="N2981" s="21"/>
      <c r="Q2981">
        <v>189</v>
      </c>
      <c r="R2981">
        <v>122430</v>
      </c>
      <c r="S2981">
        <v>1792</v>
      </c>
      <c r="T2981">
        <v>8</v>
      </c>
      <c r="U2981">
        <v>18</v>
      </c>
      <c r="V2981">
        <v>85</v>
      </c>
      <c r="X2981" t="s">
        <v>33</v>
      </c>
      <c r="Y2981" t="s">
        <v>201</v>
      </c>
      <c r="Z2981">
        <v>1465</v>
      </c>
      <c r="AA2981">
        <v>25</v>
      </c>
      <c r="AC2981" s="38">
        <v>7389</v>
      </c>
      <c r="AD2981">
        <v>32</v>
      </c>
      <c r="AR2981"/>
      <c r="AS2981" s="21"/>
    </row>
    <row r="2982" spans="1:45" x14ac:dyDescent="0.35">
      <c r="M2982"/>
      <c r="N2982" s="21"/>
      <c r="Q2982">
        <v>189</v>
      </c>
      <c r="R2982">
        <v>122436</v>
      </c>
      <c r="S2982">
        <v>1792</v>
      </c>
      <c r="T2982">
        <v>8</v>
      </c>
      <c r="U2982">
        <v>21</v>
      </c>
      <c r="V2982">
        <v>85</v>
      </c>
      <c r="X2982" t="s">
        <v>228</v>
      </c>
      <c r="Y2982" t="s">
        <v>271</v>
      </c>
      <c r="Z2982">
        <v>1471</v>
      </c>
      <c r="AA2982">
        <v>18</v>
      </c>
      <c r="AC2982" s="38">
        <v>1000</v>
      </c>
      <c r="AD2982" t="s">
        <v>1053</v>
      </c>
      <c r="AR2982"/>
      <c r="AS2982" s="21"/>
    </row>
    <row r="2983" spans="1:45" x14ac:dyDescent="0.35">
      <c r="A2983">
        <v>197</v>
      </c>
      <c r="B2983">
        <v>113700</v>
      </c>
      <c r="C2983">
        <v>1792</v>
      </c>
      <c r="D2983">
        <v>8</v>
      </c>
      <c r="E2983">
        <v>22</v>
      </c>
      <c r="F2983">
        <v>139</v>
      </c>
      <c r="H2983" t="s">
        <v>465</v>
      </c>
      <c r="I2983" t="s">
        <v>728</v>
      </c>
      <c r="J2983">
        <v>2550</v>
      </c>
      <c r="K2983">
        <v>233</v>
      </c>
      <c r="M2983">
        <v>32</v>
      </c>
      <c r="N2983" s="21">
        <v>38</v>
      </c>
      <c r="AC2983"/>
      <c r="AF2983">
        <v>179</v>
      </c>
      <c r="AG2983">
        <v>123942</v>
      </c>
      <c r="AH2983">
        <v>1792</v>
      </c>
      <c r="AI2983">
        <v>8</v>
      </c>
      <c r="AJ2983">
        <v>22</v>
      </c>
      <c r="AK2983">
        <v>106</v>
      </c>
      <c r="AM2983" t="s">
        <v>465</v>
      </c>
      <c r="AN2983" t="s">
        <v>728</v>
      </c>
      <c r="AO2983">
        <v>2089</v>
      </c>
      <c r="AP2983">
        <v>159</v>
      </c>
      <c r="AR2983">
        <v>24</v>
      </c>
      <c r="AS2983" s="21">
        <v>28</v>
      </c>
    </row>
    <row r="2984" spans="1:45" x14ac:dyDescent="0.35">
      <c r="A2984">
        <v>197</v>
      </c>
      <c r="B2984">
        <v>113700</v>
      </c>
      <c r="C2984">
        <v>1792</v>
      </c>
      <c r="D2984">
        <v>8</v>
      </c>
      <c r="E2984">
        <v>22</v>
      </c>
      <c r="F2984">
        <v>139</v>
      </c>
      <c r="H2984" t="s">
        <v>465</v>
      </c>
      <c r="I2984" t="s">
        <v>728</v>
      </c>
      <c r="J2984">
        <v>2552</v>
      </c>
      <c r="K2984">
        <v>233</v>
      </c>
      <c r="M2984">
        <v>340</v>
      </c>
      <c r="N2984" s="21">
        <v>5</v>
      </c>
      <c r="Q2984">
        <v>189</v>
      </c>
      <c r="R2984">
        <v>122436</v>
      </c>
      <c r="S2984">
        <v>1792</v>
      </c>
      <c r="T2984">
        <v>8</v>
      </c>
      <c r="U2984">
        <v>22</v>
      </c>
      <c r="V2984">
        <v>86</v>
      </c>
      <c r="X2984" t="s">
        <v>465</v>
      </c>
      <c r="Y2984" t="s">
        <v>728</v>
      </c>
      <c r="Z2984">
        <v>1477</v>
      </c>
      <c r="AA2984">
        <v>135</v>
      </c>
      <c r="AC2984">
        <v>186</v>
      </c>
      <c r="AD2984">
        <v>21</v>
      </c>
      <c r="AF2984">
        <v>179</v>
      </c>
      <c r="AG2984">
        <v>123942</v>
      </c>
      <c r="AH2984">
        <v>1792</v>
      </c>
      <c r="AI2984">
        <v>8</v>
      </c>
      <c r="AJ2984">
        <v>22</v>
      </c>
      <c r="AK2984">
        <v>106</v>
      </c>
      <c r="AM2984" t="s">
        <v>465</v>
      </c>
      <c r="AN2984" t="s">
        <v>728</v>
      </c>
      <c r="AO2984">
        <v>2090</v>
      </c>
      <c r="AP2984">
        <v>159</v>
      </c>
      <c r="AR2984">
        <v>255</v>
      </c>
      <c r="AS2984" s="21">
        <v>4</v>
      </c>
    </row>
    <row r="2985" spans="1:45" x14ac:dyDescent="0.35">
      <c r="A2985">
        <v>198</v>
      </c>
      <c r="B2985">
        <v>113720</v>
      </c>
      <c r="C2985">
        <v>1792</v>
      </c>
      <c r="D2985">
        <v>9</v>
      </c>
      <c r="E2985">
        <v>3</v>
      </c>
      <c r="F2985">
        <v>141</v>
      </c>
      <c r="H2985" t="s">
        <v>27</v>
      </c>
      <c r="I2985" t="s">
        <v>1151</v>
      </c>
      <c r="J2985">
        <v>2538</v>
      </c>
      <c r="K2985">
        <v>315</v>
      </c>
      <c r="M2985" s="38">
        <v>2382</v>
      </c>
      <c r="N2985" s="21">
        <v>58</v>
      </c>
      <c r="Q2985">
        <v>189</v>
      </c>
      <c r="R2985">
        <v>122436</v>
      </c>
      <c r="S2985">
        <v>1792</v>
      </c>
      <c r="T2985">
        <v>9</v>
      </c>
      <c r="U2985">
        <v>1</v>
      </c>
      <c r="V2985">
        <v>87</v>
      </c>
      <c r="X2985" t="s">
        <v>27</v>
      </c>
      <c r="Y2985" t="s">
        <v>1151</v>
      </c>
      <c r="Z2985">
        <v>1506</v>
      </c>
      <c r="AA2985">
        <v>234</v>
      </c>
      <c r="AC2985" s="38">
        <v>1191</v>
      </c>
      <c r="AD2985">
        <v>29</v>
      </c>
      <c r="AF2985">
        <v>179</v>
      </c>
      <c r="AG2985">
        <v>123942</v>
      </c>
      <c r="AH2985">
        <v>1792</v>
      </c>
      <c r="AI2985">
        <v>9</v>
      </c>
      <c r="AJ2985">
        <v>1</v>
      </c>
      <c r="AK2985">
        <v>109</v>
      </c>
      <c r="AM2985" t="s">
        <v>27</v>
      </c>
      <c r="AN2985" t="s">
        <v>1151</v>
      </c>
      <c r="AO2985">
        <v>2130</v>
      </c>
      <c r="AP2985">
        <v>298</v>
      </c>
      <c r="AR2985" s="38">
        <v>1786</v>
      </c>
      <c r="AS2985" s="21">
        <v>92</v>
      </c>
    </row>
    <row r="2986" spans="1:45" x14ac:dyDescent="0.35">
      <c r="A2986">
        <v>198</v>
      </c>
      <c r="B2986">
        <v>113720</v>
      </c>
      <c r="C2986">
        <v>1792</v>
      </c>
      <c r="D2986">
        <v>9</v>
      </c>
      <c r="E2986">
        <v>3</v>
      </c>
      <c r="F2986">
        <v>142</v>
      </c>
      <c r="H2986" t="s">
        <v>1058</v>
      </c>
      <c r="I2986" t="s">
        <v>1059</v>
      </c>
      <c r="J2986">
        <v>2593</v>
      </c>
      <c r="K2986">
        <v>28</v>
      </c>
      <c r="M2986">
        <v>139</v>
      </c>
      <c r="N2986" s="21">
        <v>91</v>
      </c>
      <c r="Q2986">
        <v>189</v>
      </c>
      <c r="R2986">
        <v>122436</v>
      </c>
      <c r="S2986">
        <v>1792</v>
      </c>
      <c r="T2986">
        <v>9</v>
      </c>
      <c r="U2986">
        <v>4</v>
      </c>
      <c r="V2986">
        <v>88</v>
      </c>
      <c r="X2986" t="s">
        <v>1058</v>
      </c>
      <c r="Y2986" t="s">
        <v>1059</v>
      </c>
      <c r="Z2986">
        <v>1517</v>
      </c>
      <c r="AA2986">
        <v>111</v>
      </c>
      <c r="AC2986">
        <v>69</v>
      </c>
      <c r="AD2986">
        <v>95</v>
      </c>
      <c r="AF2986">
        <v>180</v>
      </c>
      <c r="AG2986">
        <v>124012</v>
      </c>
      <c r="AH2986">
        <v>1792</v>
      </c>
      <c r="AI2986">
        <v>9</v>
      </c>
      <c r="AJ2986">
        <v>4</v>
      </c>
      <c r="AK2986">
        <v>109</v>
      </c>
      <c r="AM2986" t="s">
        <v>567</v>
      </c>
      <c r="AO2986">
        <v>2134</v>
      </c>
      <c r="AP2986">
        <v>301</v>
      </c>
      <c r="AR2986" s="38">
        <v>3067</v>
      </c>
      <c r="AS2986" s="21">
        <v>54</v>
      </c>
    </row>
    <row r="2987" spans="1:45" x14ac:dyDescent="0.35">
      <c r="A2987">
        <v>198</v>
      </c>
      <c r="B2987">
        <v>113720</v>
      </c>
      <c r="C2987">
        <v>1792</v>
      </c>
      <c r="D2987">
        <v>9</v>
      </c>
      <c r="E2987">
        <v>3</v>
      </c>
      <c r="F2987">
        <v>142</v>
      </c>
      <c r="G2987" t="s">
        <v>23</v>
      </c>
      <c r="H2987" t="s">
        <v>27</v>
      </c>
      <c r="I2987" t="s">
        <v>381</v>
      </c>
      <c r="J2987">
        <v>2594</v>
      </c>
      <c r="K2987">
        <v>138</v>
      </c>
      <c r="M2987">
        <v>324</v>
      </c>
      <c r="N2987" s="21">
        <v>37</v>
      </c>
      <c r="Q2987">
        <v>189</v>
      </c>
      <c r="R2987">
        <v>122436</v>
      </c>
      <c r="S2987">
        <v>1792</v>
      </c>
      <c r="T2987">
        <v>9</v>
      </c>
      <c r="U2987">
        <v>3</v>
      </c>
      <c r="V2987">
        <v>88</v>
      </c>
      <c r="W2987" t="s">
        <v>23</v>
      </c>
      <c r="X2987" t="s">
        <v>27</v>
      </c>
      <c r="Y2987" t="s">
        <v>381</v>
      </c>
      <c r="Z2987">
        <v>1510</v>
      </c>
      <c r="AA2987">
        <v>100</v>
      </c>
      <c r="AC2987">
        <v>654</v>
      </c>
      <c r="AD2987">
        <v>21</v>
      </c>
      <c r="AR2987"/>
      <c r="AS2987" s="21"/>
    </row>
    <row r="2988" spans="1:45" x14ac:dyDescent="0.35">
      <c r="A2988">
        <v>198</v>
      </c>
      <c r="B2988">
        <v>113720</v>
      </c>
      <c r="C2988">
        <v>1792</v>
      </c>
      <c r="D2988">
        <v>9</v>
      </c>
      <c r="E2988">
        <v>4</v>
      </c>
      <c r="F2988">
        <v>142</v>
      </c>
      <c r="H2988" t="s">
        <v>27</v>
      </c>
      <c r="I2988" t="s">
        <v>54</v>
      </c>
      <c r="J2988">
        <v>2605</v>
      </c>
      <c r="K2988">
        <v>60</v>
      </c>
      <c r="M2988">
        <v>74</v>
      </c>
      <c r="N2988" s="21">
        <v>6</v>
      </c>
      <c r="Q2988">
        <v>189</v>
      </c>
      <c r="R2988">
        <v>122436</v>
      </c>
      <c r="S2988">
        <v>1792</v>
      </c>
      <c r="T2988">
        <v>9</v>
      </c>
      <c r="U2988">
        <v>4</v>
      </c>
      <c r="V2988">
        <v>88</v>
      </c>
      <c r="X2988" t="s">
        <v>27</v>
      </c>
      <c r="Y2988" t="s">
        <v>54</v>
      </c>
      <c r="Z2988">
        <v>1516</v>
      </c>
      <c r="AA2988">
        <v>235</v>
      </c>
      <c r="AC2988">
        <v>37</v>
      </c>
      <c r="AD2988">
        <v>4</v>
      </c>
      <c r="AF2988">
        <v>180</v>
      </c>
      <c r="AG2988">
        <v>124012</v>
      </c>
      <c r="AH2988">
        <v>1792</v>
      </c>
      <c r="AI2988">
        <v>9</v>
      </c>
      <c r="AJ2988">
        <v>4</v>
      </c>
      <c r="AK2988">
        <v>109</v>
      </c>
      <c r="AM2988" t="s">
        <v>27</v>
      </c>
      <c r="AN2988" t="s">
        <v>54</v>
      </c>
      <c r="AO2988">
        <v>2135</v>
      </c>
      <c r="AP2988">
        <v>154</v>
      </c>
      <c r="AR2988">
        <v>55</v>
      </c>
      <c r="AS2988" s="21">
        <v>56</v>
      </c>
    </row>
    <row r="2989" spans="1:45" x14ac:dyDescent="0.35">
      <c r="A2989">
        <v>198</v>
      </c>
      <c r="B2989">
        <v>113720</v>
      </c>
      <c r="C2989">
        <v>1792</v>
      </c>
      <c r="D2989">
        <v>9</v>
      </c>
      <c r="E2989">
        <v>4</v>
      </c>
      <c r="F2989">
        <v>142</v>
      </c>
      <c r="H2989" t="s">
        <v>1494</v>
      </c>
      <c r="I2989" t="s">
        <v>667</v>
      </c>
      <c r="J2989">
        <v>2606</v>
      </c>
      <c r="K2989">
        <v>316</v>
      </c>
      <c r="M2989">
        <v>227</v>
      </c>
      <c r="N2989" s="21">
        <v>74</v>
      </c>
      <c r="Q2989">
        <v>189</v>
      </c>
      <c r="R2989">
        <v>122436</v>
      </c>
      <c r="S2989">
        <v>1792</v>
      </c>
      <c r="T2989">
        <v>9</v>
      </c>
      <c r="U2989">
        <v>4</v>
      </c>
      <c r="V2989">
        <v>88</v>
      </c>
      <c r="X2989" t="s">
        <v>1497</v>
      </c>
      <c r="Y2989" t="s">
        <v>667</v>
      </c>
      <c r="Z2989">
        <v>1514</v>
      </c>
      <c r="AA2989">
        <v>232</v>
      </c>
      <c r="AC2989">
        <v>251</v>
      </c>
      <c r="AD2989">
        <v>47</v>
      </c>
      <c r="AF2989">
        <v>180</v>
      </c>
      <c r="AG2989">
        <v>124012</v>
      </c>
      <c r="AH2989">
        <v>1792</v>
      </c>
      <c r="AI2989">
        <v>9</v>
      </c>
      <c r="AJ2989">
        <v>4</v>
      </c>
      <c r="AK2989">
        <v>109</v>
      </c>
      <c r="AM2989" t="s">
        <v>1498</v>
      </c>
      <c r="AN2989" t="s">
        <v>667</v>
      </c>
      <c r="AO2989">
        <v>2137</v>
      </c>
      <c r="AP2989">
        <v>291</v>
      </c>
      <c r="AR2989">
        <v>377</v>
      </c>
      <c r="AS2989" s="21">
        <v>20</v>
      </c>
    </row>
    <row r="2990" spans="1:45" x14ac:dyDescent="0.35">
      <c r="A2990">
        <v>198</v>
      </c>
      <c r="B2990">
        <v>113720</v>
      </c>
      <c r="C2990">
        <v>1792</v>
      </c>
      <c r="D2990">
        <v>9</v>
      </c>
      <c r="E2990">
        <v>6</v>
      </c>
      <c r="F2990">
        <v>143</v>
      </c>
      <c r="H2990" t="s">
        <v>185</v>
      </c>
      <c r="I2990" t="s">
        <v>800</v>
      </c>
      <c r="J2990">
        <v>2613</v>
      </c>
      <c r="K2990">
        <v>317</v>
      </c>
      <c r="M2990" s="38">
        <v>3510</v>
      </c>
      <c r="N2990" s="21">
        <v>83</v>
      </c>
      <c r="Q2990">
        <v>189</v>
      </c>
      <c r="R2990">
        <v>122436</v>
      </c>
      <c r="S2990">
        <v>1792</v>
      </c>
      <c r="T2990">
        <v>8</v>
      </c>
      <c r="U2990">
        <v>27</v>
      </c>
      <c r="V2990">
        <v>86</v>
      </c>
      <c r="X2990" t="s">
        <v>185</v>
      </c>
      <c r="Y2990" t="s">
        <v>1474</v>
      </c>
      <c r="Z2990">
        <v>1485</v>
      </c>
      <c r="AA2990">
        <v>229</v>
      </c>
      <c r="AC2990" s="38">
        <v>10506</v>
      </c>
      <c r="AD2990">
        <v>36</v>
      </c>
      <c r="AF2990">
        <v>180</v>
      </c>
      <c r="AG2990">
        <v>124012</v>
      </c>
      <c r="AH2990">
        <v>1792</v>
      </c>
      <c r="AI2990">
        <v>9</v>
      </c>
      <c r="AJ2990">
        <v>12</v>
      </c>
      <c r="AK2990">
        <v>112</v>
      </c>
      <c r="AM2990" t="s">
        <v>185</v>
      </c>
      <c r="AN2990" t="s">
        <v>800</v>
      </c>
      <c r="AO2990">
        <v>2185</v>
      </c>
      <c r="AP2990">
        <v>271</v>
      </c>
      <c r="AR2990">
        <v>185</v>
      </c>
      <c r="AS2990" s="21">
        <v>44</v>
      </c>
    </row>
    <row r="2991" spans="1:45" x14ac:dyDescent="0.35">
      <c r="A2991">
        <v>198</v>
      </c>
      <c r="B2991">
        <v>113720</v>
      </c>
      <c r="C2991">
        <v>1792</v>
      </c>
      <c r="D2991">
        <v>9</v>
      </c>
      <c r="E2991">
        <v>8</v>
      </c>
      <c r="F2991">
        <v>144</v>
      </c>
      <c r="H2991" t="s">
        <v>1499</v>
      </c>
      <c r="I2991" t="s">
        <v>1500</v>
      </c>
      <c r="J2991">
        <v>2617</v>
      </c>
      <c r="K2991">
        <v>312</v>
      </c>
      <c r="M2991" s="38">
        <v>2286</v>
      </c>
      <c r="N2991" s="21">
        <v>61</v>
      </c>
      <c r="Q2991">
        <v>190</v>
      </c>
      <c r="R2991">
        <v>122457</v>
      </c>
      <c r="S2991">
        <v>1792</v>
      </c>
      <c r="T2991">
        <v>9</v>
      </c>
      <c r="U2991">
        <v>8</v>
      </c>
      <c r="V2991">
        <v>89</v>
      </c>
      <c r="X2991" t="s">
        <v>1499</v>
      </c>
      <c r="Y2991" t="s">
        <v>1500</v>
      </c>
      <c r="Z2991">
        <v>1532</v>
      </c>
      <c r="AA2991">
        <v>102</v>
      </c>
      <c r="AC2991" s="38">
        <v>4125</v>
      </c>
      <c r="AD2991">
        <v>37</v>
      </c>
      <c r="AF2991">
        <v>180</v>
      </c>
      <c r="AG2991">
        <v>124012</v>
      </c>
      <c r="AH2991">
        <v>1792</v>
      </c>
      <c r="AI2991">
        <v>9</v>
      </c>
      <c r="AJ2991">
        <v>8</v>
      </c>
      <c r="AK2991">
        <v>111</v>
      </c>
      <c r="AM2991" t="s">
        <v>1501</v>
      </c>
      <c r="AO2991">
        <v>2165</v>
      </c>
      <c r="AP2991">
        <v>76</v>
      </c>
      <c r="AR2991" s="38">
        <v>5833</v>
      </c>
      <c r="AS2991" s="21">
        <v>12</v>
      </c>
    </row>
    <row r="2992" spans="1:45" x14ac:dyDescent="0.35">
      <c r="M2992"/>
      <c r="N2992" s="21"/>
      <c r="Q2992">
        <v>189</v>
      </c>
      <c r="R2992">
        <v>122436</v>
      </c>
      <c r="S2992">
        <v>1792</v>
      </c>
      <c r="T2992">
        <v>8</v>
      </c>
      <c r="U2992">
        <v>23</v>
      </c>
      <c r="V2992">
        <v>86</v>
      </c>
      <c r="X2992" t="s">
        <v>1822</v>
      </c>
      <c r="Y2992" t="s">
        <v>1202</v>
      </c>
      <c r="Z2992">
        <v>1480</v>
      </c>
      <c r="AA2992">
        <v>109</v>
      </c>
      <c r="AC2992" s="38">
        <v>3883</v>
      </c>
      <c r="AD2992">
        <v>67</v>
      </c>
      <c r="AR2992"/>
      <c r="AS2992" s="21"/>
    </row>
    <row r="2993" spans="1:46" x14ac:dyDescent="0.35">
      <c r="M2993"/>
      <c r="N2993" s="21"/>
      <c r="Q2993">
        <v>189</v>
      </c>
      <c r="R2993">
        <v>122436</v>
      </c>
      <c r="S2993">
        <v>1792</v>
      </c>
      <c r="T2993">
        <v>9</v>
      </c>
      <c r="U2993">
        <v>3</v>
      </c>
      <c r="V2993">
        <v>88</v>
      </c>
      <c r="X2993" t="s">
        <v>185</v>
      </c>
      <c r="Y2993" t="s">
        <v>218</v>
      </c>
      <c r="Z2993">
        <v>1511</v>
      </c>
      <c r="AA2993">
        <v>193</v>
      </c>
      <c r="AC2993" s="38">
        <v>2279</v>
      </c>
      <c r="AD2993">
        <v>8</v>
      </c>
      <c r="AF2993">
        <v>179</v>
      </c>
      <c r="AG2993">
        <v>123942</v>
      </c>
      <c r="AH2993">
        <v>1792</v>
      </c>
      <c r="AI2993">
        <v>9</v>
      </c>
      <c r="AJ2993">
        <v>3</v>
      </c>
      <c r="AK2993">
        <v>109</v>
      </c>
      <c r="AM2993" t="s">
        <v>185</v>
      </c>
      <c r="AN2993" t="s">
        <v>1493</v>
      </c>
      <c r="AO2993">
        <v>2131</v>
      </c>
      <c r="AP2993">
        <v>222</v>
      </c>
      <c r="AR2993" s="38">
        <v>3418</v>
      </c>
      <c r="AS2993" s="21">
        <v>62</v>
      </c>
    </row>
    <row r="2994" spans="1:46" x14ac:dyDescent="0.35">
      <c r="M2994"/>
      <c r="N2994" s="21"/>
      <c r="AC2994"/>
      <c r="AF2994">
        <v>179</v>
      </c>
      <c r="AG2994">
        <v>123942</v>
      </c>
      <c r="AH2994">
        <v>1792</v>
      </c>
      <c r="AI2994">
        <v>9</v>
      </c>
      <c r="AJ2994">
        <v>3</v>
      </c>
      <c r="AK2994">
        <v>109</v>
      </c>
      <c r="AM2994" t="s">
        <v>27</v>
      </c>
      <c r="AN2994" t="s">
        <v>806</v>
      </c>
      <c r="AO2994">
        <v>2132</v>
      </c>
      <c r="AP2994">
        <v>300</v>
      </c>
      <c r="AR2994">
        <v>226</v>
      </c>
      <c r="AS2994" s="21">
        <v>55</v>
      </c>
    </row>
    <row r="2995" spans="1:46" x14ac:dyDescent="0.35">
      <c r="M2995"/>
      <c r="N2995" s="21"/>
      <c r="Q2995">
        <v>189</v>
      </c>
      <c r="R2995">
        <v>122436</v>
      </c>
      <c r="S2995">
        <v>1792</v>
      </c>
      <c r="T2995">
        <v>9</v>
      </c>
      <c r="U2995">
        <v>4</v>
      </c>
      <c r="V2995">
        <v>88</v>
      </c>
      <c r="X2995" t="s">
        <v>233</v>
      </c>
      <c r="Y2995" t="s">
        <v>219</v>
      </c>
      <c r="Z2995">
        <v>1512</v>
      </c>
      <c r="AA2995">
        <v>66</v>
      </c>
      <c r="AC2995" s="38">
        <v>16298</v>
      </c>
      <c r="AD2995">
        <v>64</v>
      </c>
      <c r="AR2995"/>
      <c r="AS2995" s="21"/>
    </row>
    <row r="2996" spans="1:46" x14ac:dyDescent="0.35">
      <c r="M2996"/>
      <c r="N2996" s="21"/>
      <c r="AC2996"/>
      <c r="AF2996">
        <v>179</v>
      </c>
      <c r="AG2996">
        <v>123942</v>
      </c>
      <c r="AH2996">
        <v>1792</v>
      </c>
      <c r="AI2996">
        <v>9</v>
      </c>
      <c r="AJ2996">
        <v>3</v>
      </c>
      <c r="AK2996">
        <v>109</v>
      </c>
      <c r="AM2996" t="s">
        <v>567</v>
      </c>
      <c r="AO2996">
        <v>2133</v>
      </c>
      <c r="AP2996">
        <v>301</v>
      </c>
      <c r="AR2996">
        <v>104</v>
      </c>
      <c r="AS2996" s="21">
        <v>92</v>
      </c>
    </row>
    <row r="2997" spans="1:46" x14ac:dyDescent="0.35">
      <c r="M2997"/>
      <c r="N2997" s="21"/>
      <c r="Q2997">
        <v>189</v>
      </c>
      <c r="R2997">
        <v>122436</v>
      </c>
      <c r="S2997">
        <v>1792</v>
      </c>
      <c r="T2997">
        <v>9</v>
      </c>
      <c r="U2997">
        <v>4</v>
      </c>
      <c r="V2997">
        <v>88</v>
      </c>
      <c r="X2997" t="s">
        <v>330</v>
      </c>
      <c r="Y2997" t="s">
        <v>226</v>
      </c>
      <c r="Z2997">
        <v>1513</v>
      </c>
      <c r="AA2997">
        <v>174</v>
      </c>
      <c r="AC2997">
        <v>202</v>
      </c>
      <c r="AD2997">
        <v>35</v>
      </c>
      <c r="AF2997">
        <v>180</v>
      </c>
      <c r="AG2997">
        <v>124012</v>
      </c>
      <c r="AH2997">
        <v>1792</v>
      </c>
      <c r="AI2997">
        <v>9</v>
      </c>
      <c r="AJ2997">
        <v>4</v>
      </c>
      <c r="AK2997">
        <v>109</v>
      </c>
      <c r="AM2997" t="s">
        <v>330</v>
      </c>
      <c r="AN2997" t="s">
        <v>226</v>
      </c>
      <c r="AO2997">
        <v>2138</v>
      </c>
      <c r="AP2997">
        <v>288</v>
      </c>
      <c r="AR2997" s="38">
        <v>1662</v>
      </c>
      <c r="AS2997" s="21">
        <v>37</v>
      </c>
      <c r="AT2997" s="39"/>
    </row>
    <row r="2998" spans="1:46" x14ac:dyDescent="0.35">
      <c r="M2998"/>
      <c r="N2998" s="21"/>
      <c r="Q2998">
        <v>189</v>
      </c>
      <c r="R2998">
        <v>122436</v>
      </c>
      <c r="S2998">
        <v>1792</v>
      </c>
      <c r="T2998">
        <v>9</v>
      </c>
      <c r="U2998">
        <v>4</v>
      </c>
      <c r="V2998">
        <v>88</v>
      </c>
      <c r="X2998" t="s">
        <v>707</v>
      </c>
      <c r="Y2998" t="s">
        <v>667</v>
      </c>
      <c r="Z2998">
        <v>1515</v>
      </c>
      <c r="AA2998">
        <v>112</v>
      </c>
      <c r="AC2998">
        <v>785</v>
      </c>
      <c r="AD2998">
        <v>55</v>
      </c>
      <c r="AF2998">
        <v>180</v>
      </c>
      <c r="AG2998">
        <v>124012</v>
      </c>
      <c r="AH2998">
        <v>1792</v>
      </c>
      <c r="AI2998">
        <v>9</v>
      </c>
      <c r="AJ2998">
        <v>4</v>
      </c>
      <c r="AK2998">
        <v>109</v>
      </c>
      <c r="AM2998" t="s">
        <v>707</v>
      </c>
      <c r="AN2998" t="s">
        <v>667</v>
      </c>
      <c r="AO2998">
        <v>2136</v>
      </c>
      <c r="AP2998">
        <v>131</v>
      </c>
      <c r="AR2998" s="38">
        <v>1178</v>
      </c>
      <c r="AS2998" s="21">
        <v>32</v>
      </c>
    </row>
    <row r="2999" spans="1:46" x14ac:dyDescent="0.35">
      <c r="M2999"/>
      <c r="N2999" s="21"/>
      <c r="Q2999">
        <v>190</v>
      </c>
      <c r="R2999">
        <v>122457</v>
      </c>
      <c r="S2999">
        <v>1792</v>
      </c>
      <c r="T2999">
        <v>9</v>
      </c>
      <c r="U2999">
        <v>6</v>
      </c>
      <c r="V2999">
        <v>88</v>
      </c>
      <c r="X2999" t="s">
        <v>228</v>
      </c>
      <c r="Y2999" t="s">
        <v>271</v>
      </c>
      <c r="Z2999">
        <v>1521</v>
      </c>
      <c r="AA2999">
        <v>18</v>
      </c>
      <c r="AC2999" s="38">
        <v>1007</v>
      </c>
      <c r="AD2999">
        <v>82</v>
      </c>
      <c r="AF2999">
        <v>180</v>
      </c>
      <c r="AG2999">
        <v>124012</v>
      </c>
      <c r="AH2999">
        <v>1792</v>
      </c>
      <c r="AI2999">
        <v>9</v>
      </c>
      <c r="AJ2999">
        <v>6</v>
      </c>
      <c r="AK2999">
        <v>110</v>
      </c>
      <c r="AM2999" t="s">
        <v>228</v>
      </c>
      <c r="AN2999" t="s">
        <v>271</v>
      </c>
      <c r="AO2999">
        <v>2153</v>
      </c>
      <c r="AP2999">
        <v>19</v>
      </c>
      <c r="AR2999" s="38">
        <v>1368</v>
      </c>
      <c r="AS2999" s="21">
        <v>21</v>
      </c>
    </row>
    <row r="3000" spans="1:46" x14ac:dyDescent="0.35">
      <c r="M3000"/>
      <c r="N3000" s="21"/>
      <c r="O3000" s="39"/>
      <c r="Q3000">
        <v>190</v>
      </c>
      <c r="R3000">
        <v>122457</v>
      </c>
      <c r="S3000">
        <v>1792</v>
      </c>
      <c r="T3000">
        <v>9</v>
      </c>
      <c r="U3000">
        <v>6</v>
      </c>
      <c r="V3000">
        <v>88</v>
      </c>
      <c r="X3000" t="s">
        <v>228</v>
      </c>
      <c r="Y3000" t="s">
        <v>271</v>
      </c>
      <c r="Z3000">
        <v>1522</v>
      </c>
      <c r="AA3000">
        <v>18</v>
      </c>
      <c r="AC3000">
        <v>159</v>
      </c>
      <c r="AD3000">
        <v>1</v>
      </c>
      <c r="AF3000">
        <v>180</v>
      </c>
      <c r="AG3000">
        <v>124012</v>
      </c>
      <c r="AH3000">
        <v>1792</v>
      </c>
      <c r="AI3000">
        <v>9</v>
      </c>
      <c r="AJ3000">
        <v>7</v>
      </c>
      <c r="AK3000">
        <v>111</v>
      </c>
      <c r="AM3000" t="s">
        <v>228</v>
      </c>
      <c r="AN3000" t="s">
        <v>271</v>
      </c>
      <c r="AO3000">
        <v>2163</v>
      </c>
      <c r="AP3000">
        <v>19</v>
      </c>
      <c r="AR3000" s="38">
        <v>2000</v>
      </c>
      <c r="AS3000" s="21">
        <v>0</v>
      </c>
    </row>
    <row r="3001" spans="1:46" x14ac:dyDescent="0.35">
      <c r="M3001"/>
      <c r="N3001" s="21"/>
      <c r="Q3001">
        <v>190</v>
      </c>
      <c r="R3001">
        <v>122457</v>
      </c>
      <c r="S3001">
        <v>1792</v>
      </c>
      <c r="T3001">
        <v>9</v>
      </c>
      <c r="U3001">
        <v>8</v>
      </c>
      <c r="V3001">
        <v>89</v>
      </c>
      <c r="X3001" t="s">
        <v>40</v>
      </c>
      <c r="Y3001" t="s">
        <v>41</v>
      </c>
      <c r="Z3001">
        <v>1531</v>
      </c>
      <c r="AA3001">
        <v>42</v>
      </c>
      <c r="AC3001">
        <v>524</v>
      </c>
      <c r="AD3001">
        <v>89</v>
      </c>
      <c r="AF3001">
        <v>180</v>
      </c>
      <c r="AG3001">
        <v>124012</v>
      </c>
      <c r="AH3001">
        <v>1792</v>
      </c>
      <c r="AI3001">
        <v>9</v>
      </c>
      <c r="AJ3001">
        <v>8</v>
      </c>
      <c r="AK3001">
        <v>112</v>
      </c>
      <c r="AM3001" t="s">
        <v>40</v>
      </c>
      <c r="AN3001" t="s">
        <v>41</v>
      </c>
      <c r="AO3001">
        <v>2175</v>
      </c>
      <c r="AP3001">
        <v>44</v>
      </c>
      <c r="AR3001">
        <v>787</v>
      </c>
      <c r="AS3001" s="21">
        <v>32</v>
      </c>
    </row>
    <row r="3002" spans="1:46" x14ac:dyDescent="0.35">
      <c r="M3002"/>
      <c r="N3002" s="21"/>
      <c r="Q3002">
        <v>190</v>
      </c>
      <c r="R3002">
        <v>122457</v>
      </c>
      <c r="S3002">
        <v>1792</v>
      </c>
      <c r="T3002">
        <v>9</v>
      </c>
      <c r="U3002">
        <v>10</v>
      </c>
      <c r="V3002">
        <v>89</v>
      </c>
      <c r="X3002" t="s">
        <v>1452</v>
      </c>
      <c r="Y3002" t="s">
        <v>1453</v>
      </c>
      <c r="Z3002">
        <v>1536</v>
      </c>
      <c r="AA3002">
        <v>239</v>
      </c>
      <c r="AC3002" s="38">
        <v>2927</v>
      </c>
      <c r="AD3002">
        <v>51</v>
      </c>
      <c r="AR3002"/>
      <c r="AS3002" s="21"/>
    </row>
    <row r="3003" spans="1:46" x14ac:dyDescent="0.35">
      <c r="M3003"/>
      <c r="N3003" s="21"/>
      <c r="Q3003">
        <v>190</v>
      </c>
      <c r="R3003">
        <v>122457</v>
      </c>
      <c r="S3003">
        <v>1792</v>
      </c>
      <c r="T3003">
        <v>9</v>
      </c>
      <c r="U3003">
        <v>10</v>
      </c>
      <c r="V3003">
        <v>89</v>
      </c>
      <c r="X3003" t="s">
        <v>204</v>
      </c>
      <c r="Y3003" t="s">
        <v>598</v>
      </c>
      <c r="Z3003">
        <v>1537</v>
      </c>
      <c r="AA3003">
        <v>238</v>
      </c>
      <c r="AC3003" s="38">
        <v>8352</v>
      </c>
      <c r="AD3003">
        <v>92</v>
      </c>
      <c r="AF3003">
        <v>180</v>
      </c>
      <c r="AG3003">
        <v>124012</v>
      </c>
      <c r="AH3003">
        <v>1792</v>
      </c>
      <c r="AI3003">
        <v>9</v>
      </c>
      <c r="AJ3003">
        <v>8</v>
      </c>
      <c r="AK3003">
        <v>111</v>
      </c>
      <c r="AM3003" t="s">
        <v>204</v>
      </c>
      <c r="AN3003" t="s">
        <v>598</v>
      </c>
      <c r="AO3003">
        <v>2164</v>
      </c>
      <c r="AP3003">
        <v>284</v>
      </c>
      <c r="AR3003" s="38">
        <v>12529</v>
      </c>
      <c r="AS3003" s="21">
        <v>37</v>
      </c>
    </row>
    <row r="3004" spans="1:46" x14ac:dyDescent="0.35">
      <c r="M3004"/>
      <c r="N3004" s="21"/>
      <c r="AC3004"/>
      <c r="AF3004">
        <v>180</v>
      </c>
      <c r="AG3004">
        <v>124012</v>
      </c>
      <c r="AH3004">
        <v>1792</v>
      </c>
      <c r="AI3004">
        <v>9</v>
      </c>
      <c r="AJ3004">
        <v>8</v>
      </c>
      <c r="AK3004">
        <v>111</v>
      </c>
      <c r="AM3004" t="s">
        <v>228</v>
      </c>
      <c r="AN3004" t="s">
        <v>271</v>
      </c>
      <c r="AO3004">
        <v>2166</v>
      </c>
      <c r="AP3004">
        <v>19</v>
      </c>
      <c r="AR3004">
        <v>294</v>
      </c>
      <c r="AS3004" s="21">
        <v>42</v>
      </c>
    </row>
    <row r="3005" spans="1:46" x14ac:dyDescent="0.35">
      <c r="A3005">
        <v>198</v>
      </c>
      <c r="B3005">
        <v>113720</v>
      </c>
      <c r="C3005">
        <v>1792</v>
      </c>
      <c r="D3005">
        <v>9</v>
      </c>
      <c r="E3005">
        <v>10</v>
      </c>
      <c r="F3005">
        <v>144</v>
      </c>
      <c r="H3005" t="s">
        <v>438</v>
      </c>
      <c r="I3005" t="s">
        <v>1502</v>
      </c>
      <c r="J3005">
        <v>2621</v>
      </c>
      <c r="K3005">
        <v>319</v>
      </c>
      <c r="M3005" s="38">
        <v>1038</v>
      </c>
      <c r="N3005" s="21">
        <v>67</v>
      </c>
      <c r="Q3005">
        <v>190</v>
      </c>
      <c r="R3005">
        <v>122457</v>
      </c>
      <c r="S3005">
        <v>1792</v>
      </c>
      <c r="T3005">
        <v>9</v>
      </c>
      <c r="U3005">
        <v>10</v>
      </c>
      <c r="V3005">
        <v>89</v>
      </c>
      <c r="X3005" t="s">
        <v>438</v>
      </c>
      <c r="Y3005" t="s">
        <v>1503</v>
      </c>
      <c r="Z3005">
        <v>1538</v>
      </c>
      <c r="AA3005">
        <v>237</v>
      </c>
      <c r="AC3005">
        <v>519</v>
      </c>
      <c r="AD3005">
        <v>33</v>
      </c>
      <c r="AF3005">
        <v>180</v>
      </c>
      <c r="AG3005">
        <v>124012</v>
      </c>
      <c r="AH3005">
        <v>1792</v>
      </c>
      <c r="AI3005">
        <v>9</v>
      </c>
      <c r="AJ3005">
        <v>10</v>
      </c>
      <c r="AK3005">
        <v>112</v>
      </c>
      <c r="AM3005" t="s">
        <v>438</v>
      </c>
      <c r="AN3005" t="s">
        <v>1503</v>
      </c>
      <c r="AO3005">
        <v>2179</v>
      </c>
      <c r="AP3005">
        <v>180</v>
      </c>
      <c r="AR3005">
        <v>778</v>
      </c>
      <c r="AS3005" s="21">
        <v>99</v>
      </c>
    </row>
    <row r="3006" spans="1:46" x14ac:dyDescent="0.35">
      <c r="M3006"/>
      <c r="N3006" s="21"/>
      <c r="Q3006">
        <v>190</v>
      </c>
      <c r="R3006">
        <v>122457</v>
      </c>
      <c r="S3006">
        <v>1792</v>
      </c>
      <c r="T3006">
        <v>9</v>
      </c>
      <c r="U3006">
        <v>10</v>
      </c>
      <c r="V3006">
        <v>89</v>
      </c>
      <c r="X3006" t="s">
        <v>24</v>
      </c>
      <c r="Y3006" t="s">
        <v>811</v>
      </c>
      <c r="Z3006">
        <v>1539</v>
      </c>
      <c r="AA3006">
        <v>237</v>
      </c>
      <c r="AC3006">
        <v>102</v>
      </c>
      <c r="AD3006">
        <v>98</v>
      </c>
      <c r="AF3006">
        <v>180</v>
      </c>
      <c r="AG3006">
        <v>124012</v>
      </c>
      <c r="AH3006">
        <v>1792</v>
      </c>
      <c r="AI3006">
        <v>9</v>
      </c>
      <c r="AJ3006">
        <v>10</v>
      </c>
      <c r="AK3006">
        <v>112</v>
      </c>
      <c r="AM3006" t="s">
        <v>24</v>
      </c>
      <c r="AN3006" t="s">
        <v>811</v>
      </c>
      <c r="AO3006">
        <v>2180</v>
      </c>
      <c r="AP3006">
        <v>305</v>
      </c>
      <c r="AR3006">
        <v>154</v>
      </c>
      <c r="AS3006" s="21">
        <v>47</v>
      </c>
    </row>
    <row r="3007" spans="1:46" x14ac:dyDescent="0.35">
      <c r="M3007"/>
      <c r="N3007" s="21"/>
      <c r="Q3007">
        <v>190</v>
      </c>
      <c r="R3007">
        <v>122457</v>
      </c>
      <c r="S3007">
        <v>1792</v>
      </c>
      <c r="T3007">
        <v>9</v>
      </c>
      <c r="U3007">
        <v>10</v>
      </c>
      <c r="V3007">
        <v>89</v>
      </c>
      <c r="X3007" t="s">
        <v>312</v>
      </c>
      <c r="Y3007" t="s">
        <v>293</v>
      </c>
      <c r="Z3007">
        <v>1540</v>
      </c>
      <c r="AA3007">
        <v>118</v>
      </c>
      <c r="AC3007" s="38">
        <v>2055</v>
      </c>
      <c r="AD3007">
        <v>19</v>
      </c>
      <c r="AF3007">
        <v>180</v>
      </c>
      <c r="AG3007">
        <v>124012</v>
      </c>
      <c r="AH3007">
        <v>1792</v>
      </c>
      <c r="AI3007">
        <v>9</v>
      </c>
      <c r="AJ3007">
        <v>10</v>
      </c>
      <c r="AK3007">
        <v>112</v>
      </c>
      <c r="AM3007" t="s">
        <v>312</v>
      </c>
      <c r="AN3007" t="s">
        <v>293</v>
      </c>
      <c r="AO3007">
        <v>2183</v>
      </c>
      <c r="AP3007">
        <v>78</v>
      </c>
      <c r="AR3007" s="38">
        <v>3082</v>
      </c>
      <c r="AS3007" s="21">
        <v>80</v>
      </c>
    </row>
    <row r="3008" spans="1:46" x14ac:dyDescent="0.35">
      <c r="M3008"/>
      <c r="N3008" s="21"/>
      <c r="Q3008">
        <v>190</v>
      </c>
      <c r="R3008">
        <v>122457</v>
      </c>
      <c r="S3008">
        <v>1792</v>
      </c>
      <c r="T3008">
        <v>9</v>
      </c>
      <c r="U3008">
        <v>10</v>
      </c>
      <c r="V3008">
        <v>89</v>
      </c>
      <c r="X3008" t="s">
        <v>24</v>
      </c>
      <c r="Y3008" t="s">
        <v>1247</v>
      </c>
      <c r="Z3008">
        <v>1541</v>
      </c>
      <c r="AA3008">
        <v>139</v>
      </c>
      <c r="AC3008" s="38">
        <v>1717</v>
      </c>
      <c r="AD3008">
        <v>96</v>
      </c>
      <c r="AR3008"/>
      <c r="AS3008" s="21"/>
    </row>
    <row r="3009" spans="1:46" x14ac:dyDescent="0.35">
      <c r="M3009"/>
      <c r="N3009" s="21"/>
      <c r="Q3009">
        <v>190</v>
      </c>
      <c r="R3009">
        <v>122457</v>
      </c>
      <c r="S3009">
        <v>1792</v>
      </c>
      <c r="T3009">
        <v>9</v>
      </c>
      <c r="U3009">
        <v>12</v>
      </c>
      <c r="V3009">
        <v>90</v>
      </c>
      <c r="X3009" t="s">
        <v>1499</v>
      </c>
      <c r="Y3009" t="s">
        <v>1500</v>
      </c>
      <c r="Z3009">
        <v>1548</v>
      </c>
      <c r="AA3009">
        <v>102</v>
      </c>
      <c r="AC3009">
        <v>283</v>
      </c>
      <c r="AD3009">
        <v>76</v>
      </c>
      <c r="AF3009">
        <v>180</v>
      </c>
      <c r="AG3009">
        <v>124012</v>
      </c>
      <c r="AH3009">
        <v>1792</v>
      </c>
      <c r="AI3009">
        <v>9</v>
      </c>
      <c r="AJ3009">
        <v>12</v>
      </c>
      <c r="AK3009">
        <v>112</v>
      </c>
      <c r="AM3009" t="s">
        <v>1501</v>
      </c>
      <c r="AO3009">
        <v>2189</v>
      </c>
      <c r="AP3009">
        <v>76</v>
      </c>
      <c r="AR3009" s="38">
        <v>3045</v>
      </c>
      <c r="AS3009" s="21">
        <v>69</v>
      </c>
    </row>
    <row r="3010" spans="1:46" x14ac:dyDescent="0.35">
      <c r="A3010">
        <v>198</v>
      </c>
      <c r="B3010">
        <v>113720</v>
      </c>
      <c r="C3010">
        <v>1792</v>
      </c>
      <c r="D3010">
        <v>9</v>
      </c>
      <c r="E3010">
        <v>12</v>
      </c>
      <c r="F3010">
        <v>144</v>
      </c>
      <c r="H3010" t="s">
        <v>1058</v>
      </c>
      <c r="I3010" t="s">
        <v>1059</v>
      </c>
      <c r="J3010">
        <v>2632</v>
      </c>
      <c r="K3010">
        <v>28</v>
      </c>
      <c r="M3010">
        <v>581</v>
      </c>
      <c r="N3010" s="21">
        <v>65</v>
      </c>
      <c r="Q3010">
        <v>190</v>
      </c>
      <c r="R3010">
        <v>122457</v>
      </c>
      <c r="S3010">
        <v>1792</v>
      </c>
      <c r="T3010">
        <v>9</v>
      </c>
      <c r="U3010">
        <v>13</v>
      </c>
      <c r="V3010">
        <v>90</v>
      </c>
      <c r="X3010" t="s">
        <v>1058</v>
      </c>
      <c r="Y3010" t="s">
        <v>1059</v>
      </c>
      <c r="Z3010">
        <v>1553</v>
      </c>
      <c r="AA3010">
        <v>111</v>
      </c>
      <c r="AC3010">
        <v>290</v>
      </c>
      <c r="AD3010">
        <v>83</v>
      </c>
      <c r="AF3010">
        <v>180</v>
      </c>
      <c r="AG3010">
        <v>124012</v>
      </c>
      <c r="AH3010">
        <v>1792</v>
      </c>
      <c r="AI3010">
        <v>9</v>
      </c>
      <c r="AJ3010">
        <v>13</v>
      </c>
      <c r="AK3010">
        <v>113</v>
      </c>
      <c r="AM3010" t="s">
        <v>567</v>
      </c>
      <c r="AO3010">
        <v>2191</v>
      </c>
      <c r="AP3010">
        <v>301</v>
      </c>
      <c r="AR3010">
        <v>308</v>
      </c>
      <c r="AS3010" s="21">
        <v>24</v>
      </c>
    </row>
    <row r="3011" spans="1:46" x14ac:dyDescent="0.35">
      <c r="M3011"/>
      <c r="N3011" s="21"/>
      <c r="Q3011">
        <v>190</v>
      </c>
      <c r="R3011">
        <v>122457</v>
      </c>
      <c r="S3011">
        <v>1792</v>
      </c>
      <c r="T3011">
        <v>9</v>
      </c>
      <c r="U3011">
        <v>13</v>
      </c>
      <c r="V3011">
        <v>90</v>
      </c>
      <c r="X3011" t="s">
        <v>1504</v>
      </c>
      <c r="Y3011" t="s">
        <v>1505</v>
      </c>
      <c r="Z3011">
        <v>1555</v>
      </c>
      <c r="AA3011">
        <v>234</v>
      </c>
      <c r="AC3011">
        <v>186</v>
      </c>
      <c r="AD3011" t="s">
        <v>1053</v>
      </c>
      <c r="AF3011">
        <v>180</v>
      </c>
      <c r="AG3011">
        <v>124012</v>
      </c>
      <c r="AH3011">
        <v>1792</v>
      </c>
      <c r="AI3011">
        <v>9</v>
      </c>
      <c r="AJ3011">
        <v>13</v>
      </c>
      <c r="AK3011">
        <v>113</v>
      </c>
      <c r="AM3011" t="s">
        <v>1506</v>
      </c>
      <c r="AO3011">
        <v>2204</v>
      </c>
      <c r="AP3011">
        <v>295</v>
      </c>
      <c r="AR3011" s="38">
        <v>1102</v>
      </c>
      <c r="AS3011" s="21">
        <v>94</v>
      </c>
    </row>
    <row r="3012" spans="1:46" x14ac:dyDescent="0.35">
      <c r="A3012">
        <v>198</v>
      </c>
      <c r="B3012">
        <v>113720</v>
      </c>
      <c r="C3012">
        <v>1792</v>
      </c>
      <c r="D3012">
        <v>9</v>
      </c>
      <c r="E3012">
        <v>14</v>
      </c>
      <c r="F3012">
        <v>145</v>
      </c>
      <c r="H3012" t="s">
        <v>456</v>
      </c>
      <c r="I3012" t="s">
        <v>815</v>
      </c>
      <c r="J3012">
        <v>2636</v>
      </c>
      <c r="K3012">
        <v>320</v>
      </c>
      <c r="M3012">
        <v>488</v>
      </c>
      <c r="N3012" s="21">
        <v>83</v>
      </c>
      <c r="Q3012">
        <v>190</v>
      </c>
      <c r="R3012">
        <v>122457</v>
      </c>
      <c r="S3012">
        <v>1792</v>
      </c>
      <c r="T3012">
        <v>9</v>
      </c>
      <c r="U3012">
        <v>14</v>
      </c>
      <c r="V3012">
        <v>90</v>
      </c>
      <c r="X3012" t="s">
        <v>456</v>
      </c>
      <c r="Y3012" t="s">
        <v>815</v>
      </c>
      <c r="Z3012">
        <v>1561</v>
      </c>
      <c r="AA3012">
        <v>239</v>
      </c>
      <c r="AC3012">
        <v>244</v>
      </c>
      <c r="AD3012">
        <v>41</v>
      </c>
      <c r="AF3012">
        <v>180</v>
      </c>
      <c r="AG3012">
        <v>124012</v>
      </c>
      <c r="AH3012">
        <v>1792</v>
      </c>
      <c r="AI3012">
        <v>9</v>
      </c>
      <c r="AJ3012">
        <v>13</v>
      </c>
      <c r="AK3012">
        <v>113</v>
      </c>
      <c r="AM3012" t="s">
        <v>456</v>
      </c>
      <c r="AN3012" t="s">
        <v>815</v>
      </c>
      <c r="AO3012">
        <v>2207</v>
      </c>
      <c r="AP3012">
        <v>306</v>
      </c>
      <c r="AR3012">
        <v>366</v>
      </c>
      <c r="AS3012" s="21">
        <v>52</v>
      </c>
    </row>
    <row r="3013" spans="1:46" x14ac:dyDescent="0.35">
      <c r="M3013"/>
      <c r="N3013" s="21"/>
      <c r="AC3013"/>
      <c r="AF3013">
        <v>180</v>
      </c>
      <c r="AG3013">
        <v>124012</v>
      </c>
      <c r="AH3013">
        <v>1792</v>
      </c>
      <c r="AI3013">
        <v>9</v>
      </c>
      <c r="AJ3013">
        <v>13</v>
      </c>
      <c r="AK3013">
        <v>113</v>
      </c>
      <c r="AM3013" t="s">
        <v>787</v>
      </c>
      <c r="AN3013" t="s">
        <v>521</v>
      </c>
      <c r="AO3013">
        <v>2208</v>
      </c>
      <c r="AP3013">
        <v>307</v>
      </c>
      <c r="AR3013">
        <v>518</v>
      </c>
      <c r="AS3013" s="21">
        <v>89</v>
      </c>
    </row>
    <row r="3014" spans="1:46" x14ac:dyDescent="0.35">
      <c r="A3014">
        <v>198</v>
      </c>
      <c r="B3014">
        <v>113720</v>
      </c>
      <c r="C3014">
        <v>1792</v>
      </c>
      <c r="D3014">
        <v>9</v>
      </c>
      <c r="E3014">
        <v>14</v>
      </c>
      <c r="F3014">
        <v>145</v>
      </c>
      <c r="H3014" t="s">
        <v>1499</v>
      </c>
      <c r="I3014" t="s">
        <v>1500</v>
      </c>
      <c r="J3014">
        <v>2635</v>
      </c>
      <c r="K3014">
        <v>312</v>
      </c>
      <c r="M3014" s="38">
        <v>2713</v>
      </c>
      <c r="N3014" s="21">
        <v>39</v>
      </c>
      <c r="Q3014">
        <v>190</v>
      </c>
      <c r="R3014">
        <v>122457</v>
      </c>
      <c r="S3014">
        <v>1792</v>
      </c>
      <c r="T3014">
        <v>9</v>
      </c>
      <c r="U3014">
        <v>14</v>
      </c>
      <c r="V3014">
        <v>90</v>
      </c>
      <c r="X3014" t="s">
        <v>1499</v>
      </c>
      <c r="Y3014" t="s">
        <v>1500</v>
      </c>
      <c r="Z3014">
        <v>1562</v>
      </c>
      <c r="AA3014">
        <v>102</v>
      </c>
      <c r="AC3014" s="38">
        <v>3180</v>
      </c>
      <c r="AD3014">
        <v>71</v>
      </c>
      <c r="AF3014">
        <v>180</v>
      </c>
      <c r="AG3014">
        <v>124012</v>
      </c>
      <c r="AH3014">
        <v>1792</v>
      </c>
      <c r="AI3014">
        <v>9</v>
      </c>
      <c r="AJ3014">
        <v>14</v>
      </c>
      <c r="AK3014">
        <v>114</v>
      </c>
      <c r="AM3014" t="s">
        <v>1501</v>
      </c>
      <c r="AO3014">
        <v>2216</v>
      </c>
      <c r="AP3014">
        <v>76</v>
      </c>
      <c r="AR3014" s="38">
        <v>2131</v>
      </c>
      <c r="AS3014" s="21">
        <v>85</v>
      </c>
    </row>
    <row r="3015" spans="1:46" x14ac:dyDescent="0.35">
      <c r="M3015"/>
      <c r="N3015" s="21"/>
      <c r="Q3015">
        <v>190</v>
      </c>
      <c r="R3015">
        <v>122457</v>
      </c>
      <c r="S3015">
        <v>1792</v>
      </c>
      <c r="T3015">
        <v>9</v>
      </c>
      <c r="U3015">
        <v>15</v>
      </c>
      <c r="V3015">
        <v>90</v>
      </c>
      <c r="X3015" t="s">
        <v>1499</v>
      </c>
      <c r="Y3015" t="s">
        <v>1500</v>
      </c>
      <c r="Z3015">
        <v>1567</v>
      </c>
      <c r="AA3015">
        <v>102</v>
      </c>
      <c r="AC3015">
        <v>74</v>
      </c>
      <c r="AD3015">
        <v>95</v>
      </c>
      <c r="AR3015"/>
      <c r="AS3015" s="21"/>
    </row>
    <row r="3016" spans="1:46" x14ac:dyDescent="0.35">
      <c r="A3016">
        <v>198</v>
      </c>
      <c r="B3016">
        <v>113720</v>
      </c>
      <c r="C3016">
        <v>1792</v>
      </c>
      <c r="D3016">
        <v>9</v>
      </c>
      <c r="E3016">
        <v>14</v>
      </c>
      <c r="F3016">
        <v>145</v>
      </c>
      <c r="H3016" t="s">
        <v>185</v>
      </c>
      <c r="I3016" t="s">
        <v>800</v>
      </c>
      <c r="J3016">
        <v>2641</v>
      </c>
      <c r="K3016">
        <v>317</v>
      </c>
      <c r="M3016">
        <v>845</v>
      </c>
      <c r="N3016" s="21">
        <v>49</v>
      </c>
      <c r="AC3016"/>
      <c r="AR3016"/>
      <c r="AS3016" s="21"/>
    </row>
    <row r="3017" spans="1:46" x14ac:dyDescent="0.35">
      <c r="A3017">
        <v>198</v>
      </c>
      <c r="B3017">
        <v>113724</v>
      </c>
      <c r="C3017">
        <v>1792</v>
      </c>
      <c r="D3017">
        <v>10</v>
      </c>
      <c r="E3017">
        <v>1</v>
      </c>
      <c r="F3017">
        <v>146</v>
      </c>
      <c r="H3017" t="s">
        <v>310</v>
      </c>
      <c r="I3017" t="s">
        <v>105</v>
      </c>
      <c r="J3017">
        <v>2646</v>
      </c>
      <c r="K3017">
        <v>321</v>
      </c>
      <c r="M3017">
        <v>181</v>
      </c>
      <c r="N3017" s="21">
        <v>38</v>
      </c>
      <c r="Q3017">
        <v>190</v>
      </c>
      <c r="R3017">
        <v>122502</v>
      </c>
      <c r="S3017">
        <v>1792</v>
      </c>
      <c r="T3017">
        <v>10</v>
      </c>
      <c r="U3017">
        <v>1</v>
      </c>
      <c r="V3017">
        <v>91</v>
      </c>
      <c r="X3017" t="s">
        <v>310</v>
      </c>
      <c r="Y3017" t="s">
        <v>105</v>
      </c>
      <c r="Z3017">
        <v>1569</v>
      </c>
      <c r="AA3017">
        <v>239</v>
      </c>
      <c r="AC3017">
        <v>90</v>
      </c>
      <c r="AD3017">
        <v>70</v>
      </c>
      <c r="AF3017">
        <v>308</v>
      </c>
      <c r="AG3017">
        <v>124108</v>
      </c>
      <c r="AH3017">
        <v>1792</v>
      </c>
      <c r="AI3017">
        <v>10</v>
      </c>
      <c r="AJ3017">
        <v>1</v>
      </c>
      <c r="AK3017">
        <v>114</v>
      </c>
      <c r="AM3017" t="s">
        <v>310</v>
      </c>
      <c r="AN3017" t="s">
        <v>105</v>
      </c>
      <c r="AO3017">
        <v>2218</v>
      </c>
      <c r="AP3017">
        <v>322</v>
      </c>
      <c r="AR3017">
        <v>136</v>
      </c>
      <c r="AS3017" s="21">
        <v>5</v>
      </c>
    </row>
    <row r="3018" spans="1:46" x14ac:dyDescent="0.35">
      <c r="A3018">
        <v>198</v>
      </c>
      <c r="B3018">
        <v>113724</v>
      </c>
      <c r="C3018">
        <v>1792</v>
      </c>
      <c r="D3018">
        <v>10</v>
      </c>
      <c r="E3018">
        <v>4</v>
      </c>
      <c r="F3018">
        <v>147</v>
      </c>
      <c r="H3018" t="s">
        <v>1397</v>
      </c>
      <c r="I3018" t="s">
        <v>822</v>
      </c>
      <c r="J3018">
        <v>2669</v>
      </c>
      <c r="K3018">
        <v>323</v>
      </c>
      <c r="M3018">
        <v>94</v>
      </c>
      <c r="N3018" s="21">
        <v>97</v>
      </c>
      <c r="Q3018">
        <v>190</v>
      </c>
      <c r="R3018">
        <v>122502</v>
      </c>
      <c r="S3018">
        <v>1792</v>
      </c>
      <c r="T3018">
        <v>10</v>
      </c>
      <c r="U3018">
        <v>4</v>
      </c>
      <c r="V3018">
        <v>92</v>
      </c>
      <c r="X3018" t="s">
        <v>30</v>
      </c>
      <c r="Y3018" t="s">
        <v>822</v>
      </c>
      <c r="Z3018">
        <v>1602</v>
      </c>
      <c r="AA3018">
        <v>242</v>
      </c>
      <c r="AC3018">
        <v>47</v>
      </c>
      <c r="AD3018">
        <v>49</v>
      </c>
      <c r="AF3018">
        <v>308</v>
      </c>
      <c r="AG3018">
        <v>124108</v>
      </c>
      <c r="AH3018">
        <v>1792</v>
      </c>
      <c r="AI3018">
        <v>10</v>
      </c>
      <c r="AJ3018">
        <v>4</v>
      </c>
      <c r="AK3018">
        <v>116</v>
      </c>
      <c r="AM3018" t="s">
        <v>30</v>
      </c>
      <c r="AN3018" t="s">
        <v>822</v>
      </c>
      <c r="AO3018">
        <v>2254</v>
      </c>
      <c r="AP3018">
        <v>325</v>
      </c>
      <c r="AR3018">
        <v>71</v>
      </c>
      <c r="AS3018" s="21">
        <v>24</v>
      </c>
      <c r="AT3018" s="22">
        <f>SUM(AR$14:AR3045)+SUM(AS$14:AS3045)/100-AT$321-AT$638-76622.71-123878.16-55235.32</f>
        <v>6148262.9199999999</v>
      </c>
    </row>
    <row r="3019" spans="1:46" x14ac:dyDescent="0.35">
      <c r="M3019"/>
      <c r="N3019" s="21"/>
      <c r="O3019" s="39"/>
      <c r="Q3019">
        <v>190</v>
      </c>
      <c r="R3019">
        <v>122502</v>
      </c>
      <c r="S3019">
        <v>1792</v>
      </c>
      <c r="T3019">
        <v>10</v>
      </c>
      <c r="U3019">
        <v>1</v>
      </c>
      <c r="V3019">
        <v>91</v>
      </c>
      <c r="X3019" t="s">
        <v>1822</v>
      </c>
      <c r="Y3019" t="s">
        <v>1202</v>
      </c>
      <c r="Z3019">
        <v>1574</v>
      </c>
      <c r="AA3019">
        <v>190</v>
      </c>
      <c r="AC3019" s="38">
        <v>1298</v>
      </c>
      <c r="AD3019">
        <v>18</v>
      </c>
      <c r="AR3019"/>
      <c r="AS3019" s="21"/>
    </row>
    <row r="3020" spans="1:46" x14ac:dyDescent="0.35">
      <c r="M3020"/>
      <c r="N3020" s="21"/>
      <c r="Q3020">
        <v>190</v>
      </c>
      <c r="R3020">
        <v>122502</v>
      </c>
      <c r="S3020">
        <v>1792</v>
      </c>
      <c r="T3020">
        <v>10</v>
      </c>
      <c r="U3020">
        <v>1</v>
      </c>
      <c r="V3020">
        <v>91</v>
      </c>
      <c r="X3020" t="s">
        <v>465</v>
      </c>
      <c r="Y3020" t="s">
        <v>728</v>
      </c>
      <c r="Z3020">
        <v>1575</v>
      </c>
      <c r="AA3020">
        <v>135</v>
      </c>
      <c r="AC3020">
        <v>928</v>
      </c>
      <c r="AD3020">
        <v>11</v>
      </c>
      <c r="AF3020">
        <v>308</v>
      </c>
      <c r="AG3020">
        <v>124108</v>
      </c>
      <c r="AH3020">
        <v>1792</v>
      </c>
      <c r="AI3020">
        <v>10</v>
      </c>
      <c r="AJ3020">
        <v>1</v>
      </c>
      <c r="AK3020">
        <v>114</v>
      </c>
      <c r="AM3020" t="s">
        <v>465</v>
      </c>
      <c r="AN3020" t="s">
        <v>728</v>
      </c>
      <c r="AO3020">
        <v>2223</v>
      </c>
      <c r="AP3020">
        <v>159</v>
      </c>
      <c r="AR3020" s="38">
        <v>1392</v>
      </c>
      <c r="AS3020" s="21">
        <v>16</v>
      </c>
    </row>
    <row r="3021" spans="1:46" x14ac:dyDescent="0.35">
      <c r="A3021">
        <v>198</v>
      </c>
      <c r="B3021">
        <v>113724</v>
      </c>
      <c r="C3021">
        <v>1792</v>
      </c>
      <c r="D3021">
        <v>10</v>
      </c>
      <c r="E3021">
        <v>8</v>
      </c>
      <c r="F3021">
        <v>148</v>
      </c>
      <c r="H3021" t="s">
        <v>179</v>
      </c>
      <c r="I3021" t="s">
        <v>25</v>
      </c>
      <c r="J3021">
        <v>2689</v>
      </c>
      <c r="K3021">
        <v>323</v>
      </c>
      <c r="M3021">
        <v>705</v>
      </c>
      <c r="N3021" s="21">
        <v>84</v>
      </c>
      <c r="AC3021"/>
      <c r="AR3021"/>
      <c r="AS3021" s="21"/>
    </row>
    <row r="3022" spans="1:46" x14ac:dyDescent="0.35">
      <c r="A3022">
        <v>198</v>
      </c>
      <c r="B3022">
        <v>113724</v>
      </c>
      <c r="C3022">
        <v>1792</v>
      </c>
      <c r="D3022">
        <v>10</v>
      </c>
      <c r="E3022">
        <v>12</v>
      </c>
      <c r="F3022">
        <v>149</v>
      </c>
      <c r="H3022" t="s">
        <v>1499</v>
      </c>
      <c r="I3022" t="s">
        <v>1500</v>
      </c>
      <c r="J3022">
        <v>2702</v>
      </c>
      <c r="K3022">
        <v>323</v>
      </c>
      <c r="M3022" s="38">
        <v>43374</v>
      </c>
      <c r="N3022" s="21">
        <v>33</v>
      </c>
      <c r="Q3022">
        <v>240</v>
      </c>
      <c r="R3022">
        <v>122542</v>
      </c>
      <c r="S3022">
        <v>1792</v>
      </c>
      <c r="T3022">
        <v>10</v>
      </c>
      <c r="U3022">
        <v>11</v>
      </c>
      <c r="V3022">
        <v>94</v>
      </c>
      <c r="X3022" t="s">
        <v>1499</v>
      </c>
      <c r="Y3022" t="s">
        <v>1500</v>
      </c>
      <c r="Z3022">
        <v>1627</v>
      </c>
      <c r="AA3022">
        <v>102</v>
      </c>
      <c r="AC3022" s="38">
        <v>20065</v>
      </c>
      <c r="AD3022">
        <v>62</v>
      </c>
      <c r="AF3022">
        <v>308</v>
      </c>
      <c r="AG3022">
        <v>124108</v>
      </c>
      <c r="AH3022">
        <v>1792</v>
      </c>
      <c r="AI3022">
        <v>10</v>
      </c>
      <c r="AJ3022">
        <v>11</v>
      </c>
      <c r="AK3022">
        <v>119</v>
      </c>
      <c r="AM3022" t="s">
        <v>1501</v>
      </c>
      <c r="AO3022">
        <v>2292</v>
      </c>
      <c r="AP3022">
        <v>76</v>
      </c>
      <c r="AR3022" s="38">
        <v>17627</v>
      </c>
      <c r="AS3022" s="21">
        <v>72</v>
      </c>
    </row>
    <row r="3023" spans="1:46" x14ac:dyDescent="0.35">
      <c r="M3023"/>
      <c r="N3023" s="21"/>
      <c r="Q3023">
        <v>240</v>
      </c>
      <c r="R3023">
        <v>122542</v>
      </c>
      <c r="S3023">
        <v>1792</v>
      </c>
      <c r="T3023">
        <v>10</v>
      </c>
      <c r="U3023">
        <v>11</v>
      </c>
      <c r="V3023">
        <v>94</v>
      </c>
      <c r="X3023" t="s">
        <v>1499</v>
      </c>
      <c r="Y3023" t="s">
        <v>1500</v>
      </c>
      <c r="Z3023">
        <v>1628</v>
      </c>
      <c r="AA3023">
        <v>102</v>
      </c>
      <c r="AC3023" s="38">
        <v>5945</v>
      </c>
      <c r="AD3023">
        <v>36</v>
      </c>
      <c r="AR3023"/>
      <c r="AS3023" s="21"/>
    </row>
    <row r="3024" spans="1:46" x14ac:dyDescent="0.35">
      <c r="A3024">
        <v>198</v>
      </c>
      <c r="B3024">
        <v>113724</v>
      </c>
      <c r="C3024">
        <v>1792</v>
      </c>
      <c r="D3024">
        <v>10</v>
      </c>
      <c r="E3024">
        <v>25</v>
      </c>
      <c r="F3024">
        <v>151</v>
      </c>
      <c r="H3024" t="s">
        <v>695</v>
      </c>
      <c r="I3024" t="s">
        <v>1507</v>
      </c>
      <c r="J3024">
        <v>2726</v>
      </c>
      <c r="K3024">
        <v>141</v>
      </c>
      <c r="M3024">
        <v>237</v>
      </c>
      <c r="N3024" s="21">
        <v>13</v>
      </c>
      <c r="Q3024">
        <v>240</v>
      </c>
      <c r="R3024">
        <v>122542</v>
      </c>
      <c r="S3024">
        <v>1792</v>
      </c>
      <c r="T3024">
        <v>10</v>
      </c>
      <c r="U3024">
        <v>25</v>
      </c>
      <c r="V3024">
        <v>97</v>
      </c>
      <c r="X3024" t="s">
        <v>1190</v>
      </c>
      <c r="Y3024" t="s">
        <v>1189</v>
      </c>
      <c r="Z3024">
        <v>1682</v>
      </c>
      <c r="AA3024">
        <v>105</v>
      </c>
      <c r="AC3024">
        <v>118</v>
      </c>
      <c r="AD3024">
        <v>57</v>
      </c>
      <c r="AF3024">
        <v>308</v>
      </c>
      <c r="AG3024">
        <v>124108</v>
      </c>
      <c r="AH3024">
        <v>1792</v>
      </c>
      <c r="AI3024">
        <v>10</v>
      </c>
      <c r="AJ3024">
        <v>25</v>
      </c>
      <c r="AK3024">
        <v>122</v>
      </c>
      <c r="AM3024" t="s">
        <v>695</v>
      </c>
      <c r="AN3024" t="s">
        <v>1189</v>
      </c>
      <c r="AO3024">
        <v>2347</v>
      </c>
      <c r="AP3024">
        <v>130</v>
      </c>
      <c r="AR3024">
        <v>177</v>
      </c>
      <c r="AS3024" s="21">
        <v>84</v>
      </c>
    </row>
    <row r="3025" spans="1:46" x14ac:dyDescent="0.35">
      <c r="A3025">
        <v>198</v>
      </c>
      <c r="B3025">
        <v>113724</v>
      </c>
      <c r="C3025">
        <v>1792</v>
      </c>
      <c r="D3025">
        <v>10</v>
      </c>
      <c r="E3025">
        <v>29</v>
      </c>
      <c r="F3025">
        <v>152</v>
      </c>
      <c r="H3025" t="s">
        <v>1494</v>
      </c>
      <c r="I3025" t="s">
        <v>667</v>
      </c>
      <c r="J3025">
        <v>2742</v>
      </c>
      <c r="K3025">
        <v>316</v>
      </c>
      <c r="M3025">
        <v>447</v>
      </c>
      <c r="N3025" s="21">
        <v>73</v>
      </c>
      <c r="AC3025"/>
      <c r="AR3025"/>
      <c r="AS3025" s="21"/>
    </row>
    <row r="3026" spans="1:46" x14ac:dyDescent="0.35">
      <c r="M3026"/>
      <c r="N3026" s="21"/>
      <c r="Q3026">
        <v>190</v>
      </c>
      <c r="R3026">
        <v>122502</v>
      </c>
      <c r="S3026">
        <v>1792</v>
      </c>
      <c r="T3026">
        <v>10</v>
      </c>
      <c r="U3026">
        <v>4</v>
      </c>
      <c r="V3026">
        <v>92</v>
      </c>
      <c r="X3026" t="s">
        <v>102</v>
      </c>
      <c r="Y3026" t="s">
        <v>340</v>
      </c>
      <c r="Z3026">
        <v>1603</v>
      </c>
      <c r="AA3026">
        <v>145</v>
      </c>
      <c r="AC3026">
        <v>378</v>
      </c>
      <c r="AD3026">
        <v>89</v>
      </c>
      <c r="AR3026"/>
      <c r="AS3026" s="21"/>
    </row>
    <row r="3027" spans="1:46" x14ac:dyDescent="0.35">
      <c r="M3027"/>
      <c r="N3027" s="21"/>
      <c r="Q3027">
        <v>190</v>
      </c>
      <c r="R3027">
        <v>122502</v>
      </c>
      <c r="S3027">
        <v>1792</v>
      </c>
      <c r="T3027">
        <v>10</v>
      </c>
      <c r="U3027">
        <v>8</v>
      </c>
      <c r="V3027">
        <v>93</v>
      </c>
      <c r="X3027" t="s">
        <v>1499</v>
      </c>
      <c r="Y3027" t="s">
        <v>1500</v>
      </c>
      <c r="Z3027">
        <v>1610</v>
      </c>
      <c r="AA3027">
        <v>102</v>
      </c>
      <c r="AC3027" s="38">
        <v>5169</v>
      </c>
      <c r="AD3027">
        <v>23</v>
      </c>
      <c r="AR3027"/>
      <c r="AS3027" s="21"/>
    </row>
    <row r="3028" spans="1:46" x14ac:dyDescent="0.35">
      <c r="M3028"/>
      <c r="N3028" s="21"/>
      <c r="Q3028">
        <v>190</v>
      </c>
      <c r="R3028">
        <v>122502</v>
      </c>
      <c r="S3028">
        <v>1792</v>
      </c>
      <c r="T3028">
        <v>10</v>
      </c>
      <c r="U3028">
        <v>9</v>
      </c>
      <c r="V3028">
        <v>93</v>
      </c>
      <c r="X3028" t="s">
        <v>228</v>
      </c>
      <c r="Y3028" t="s">
        <v>271</v>
      </c>
      <c r="Z3028">
        <v>1617</v>
      </c>
      <c r="AA3028">
        <v>18</v>
      </c>
      <c r="AC3028">
        <v>383</v>
      </c>
      <c r="AD3028">
        <v>59</v>
      </c>
      <c r="AF3028">
        <v>308</v>
      </c>
      <c r="AG3028">
        <v>124108</v>
      </c>
      <c r="AH3028">
        <v>1792</v>
      </c>
      <c r="AI3028">
        <v>10</v>
      </c>
      <c r="AJ3028">
        <v>4</v>
      </c>
      <c r="AK3028">
        <v>116</v>
      </c>
      <c r="AM3028" t="s">
        <v>228</v>
      </c>
      <c r="AN3028" t="s">
        <v>271</v>
      </c>
      <c r="AO3028">
        <v>2255</v>
      </c>
      <c r="AP3028">
        <v>19</v>
      </c>
      <c r="AR3028" s="38">
        <v>2000</v>
      </c>
      <c r="AS3028" s="21">
        <v>0</v>
      </c>
      <c r="AT3028" s="39"/>
    </row>
    <row r="3029" spans="1:46" x14ac:dyDescent="0.35">
      <c r="M3029"/>
      <c r="N3029" s="21"/>
      <c r="Q3029">
        <v>240</v>
      </c>
      <c r="R3029">
        <v>122542</v>
      </c>
      <c r="S3029">
        <v>1792</v>
      </c>
      <c r="T3029">
        <v>10</v>
      </c>
      <c r="U3029">
        <v>11</v>
      </c>
      <c r="V3029">
        <v>94</v>
      </c>
      <c r="X3029" t="s">
        <v>185</v>
      </c>
      <c r="Y3029" t="s">
        <v>1474</v>
      </c>
      <c r="Z3029">
        <v>1629</v>
      </c>
      <c r="AA3029">
        <v>229</v>
      </c>
      <c r="AC3029" s="38">
        <v>9916</v>
      </c>
      <c r="AD3029">
        <v>75</v>
      </c>
      <c r="AR3029"/>
      <c r="AS3029" s="21"/>
    </row>
    <row r="3030" spans="1:46" x14ac:dyDescent="0.35">
      <c r="M3030"/>
      <c r="N3030" s="21"/>
      <c r="AC3030"/>
      <c r="AF3030">
        <v>308</v>
      </c>
      <c r="AG3030">
        <v>124108</v>
      </c>
      <c r="AH3030">
        <v>1792</v>
      </c>
      <c r="AI3030">
        <v>10</v>
      </c>
      <c r="AJ3030">
        <v>15</v>
      </c>
      <c r="AK3030">
        <v>121</v>
      </c>
      <c r="AM3030" t="s">
        <v>36</v>
      </c>
      <c r="AN3030" t="s">
        <v>333</v>
      </c>
      <c r="AO3030">
        <v>2311</v>
      </c>
      <c r="AP3030">
        <v>327</v>
      </c>
      <c r="AR3030" s="38">
        <v>4712</v>
      </c>
      <c r="AS3030" s="21">
        <v>35</v>
      </c>
    </row>
    <row r="3031" spans="1:46" x14ac:dyDescent="0.35">
      <c r="M3031"/>
      <c r="N3031" s="21"/>
      <c r="Q3031">
        <v>240</v>
      </c>
      <c r="R3031">
        <v>122542</v>
      </c>
      <c r="S3031">
        <v>1792</v>
      </c>
      <c r="T3031">
        <v>10</v>
      </c>
      <c r="U3031">
        <v>13</v>
      </c>
      <c r="V3031">
        <v>94</v>
      </c>
      <c r="X3031" t="s">
        <v>36</v>
      </c>
      <c r="Y3031" t="s">
        <v>333</v>
      </c>
      <c r="Z3031">
        <v>1642</v>
      </c>
      <c r="AA3031">
        <v>244</v>
      </c>
      <c r="AC3031" s="38">
        <v>4808</v>
      </c>
      <c r="AD3031">
        <v>23</v>
      </c>
      <c r="AR3031"/>
      <c r="AS3031" s="21"/>
    </row>
    <row r="3032" spans="1:46" x14ac:dyDescent="0.35">
      <c r="M3032"/>
      <c r="N3032" s="21"/>
      <c r="Q3032">
        <v>240</v>
      </c>
      <c r="R3032">
        <v>122542</v>
      </c>
      <c r="S3032">
        <v>1792</v>
      </c>
      <c r="T3032">
        <v>10</v>
      </c>
      <c r="U3032">
        <v>16</v>
      </c>
      <c r="V3032">
        <v>95</v>
      </c>
      <c r="X3032" t="s">
        <v>1504</v>
      </c>
      <c r="Y3032" t="s">
        <v>1505</v>
      </c>
      <c r="Z3032">
        <v>1659</v>
      </c>
      <c r="AA3032">
        <v>234</v>
      </c>
      <c r="AC3032" s="38">
        <v>1404</v>
      </c>
      <c r="AD3032">
        <v>93</v>
      </c>
      <c r="AR3032"/>
      <c r="AS3032" s="21"/>
    </row>
    <row r="3033" spans="1:46" x14ac:dyDescent="0.35">
      <c r="M3033"/>
      <c r="N3033" s="21"/>
      <c r="Q3033">
        <v>240</v>
      </c>
      <c r="R3033">
        <v>122542</v>
      </c>
      <c r="S3033">
        <v>1792</v>
      </c>
      <c r="T3033">
        <v>10</v>
      </c>
      <c r="U3033">
        <v>20</v>
      </c>
      <c r="V3033">
        <v>97</v>
      </c>
      <c r="X3033" t="s">
        <v>185</v>
      </c>
      <c r="Y3033" t="s">
        <v>800</v>
      </c>
      <c r="Z3033">
        <v>1678</v>
      </c>
      <c r="AA3033">
        <v>229</v>
      </c>
      <c r="AC3033" s="38">
        <v>3322</v>
      </c>
      <c r="AD3033">
        <v>29</v>
      </c>
      <c r="AR3033"/>
      <c r="AS3033" s="21"/>
    </row>
    <row r="3034" spans="1:46" x14ac:dyDescent="0.35">
      <c r="M3034"/>
      <c r="N3034" s="21"/>
      <c r="Q3034">
        <v>240</v>
      </c>
      <c r="R3034">
        <v>122542</v>
      </c>
      <c r="S3034">
        <v>1792</v>
      </c>
      <c r="T3034">
        <v>10</v>
      </c>
      <c r="U3034">
        <v>25</v>
      </c>
      <c r="V3034">
        <v>97</v>
      </c>
      <c r="X3034" t="s">
        <v>1504</v>
      </c>
      <c r="Y3034" t="s">
        <v>1505</v>
      </c>
      <c r="Z3034">
        <v>1683</v>
      </c>
      <c r="AA3034">
        <v>269</v>
      </c>
      <c r="AC3034">
        <v>258</v>
      </c>
      <c r="AD3034">
        <v>47</v>
      </c>
      <c r="AR3034"/>
      <c r="AS3034" s="21"/>
    </row>
    <row r="3035" spans="1:46" x14ac:dyDescent="0.35">
      <c r="M3035"/>
      <c r="N3035" s="21"/>
      <c r="Q3035">
        <v>240</v>
      </c>
      <c r="R3035">
        <v>122542</v>
      </c>
      <c r="S3035">
        <v>1792</v>
      </c>
      <c r="T3035">
        <v>10</v>
      </c>
      <c r="U3035">
        <v>26</v>
      </c>
      <c r="V3035">
        <v>97</v>
      </c>
      <c r="X3035" t="s">
        <v>185</v>
      </c>
      <c r="Y3035" t="s">
        <v>1474</v>
      </c>
      <c r="Z3035">
        <v>1689</v>
      </c>
      <c r="AA3035">
        <v>270</v>
      </c>
      <c r="AC3035">
        <v>202</v>
      </c>
      <c r="AD3035">
        <v>65</v>
      </c>
      <c r="AR3035"/>
      <c r="AS3035" s="21"/>
    </row>
    <row r="3036" spans="1:46" x14ac:dyDescent="0.35">
      <c r="M3036"/>
      <c r="N3036" s="21"/>
      <c r="AC3036"/>
      <c r="AF3036">
        <v>308</v>
      </c>
      <c r="AG3036">
        <v>124108</v>
      </c>
      <c r="AH3036">
        <v>1792</v>
      </c>
      <c r="AI3036">
        <v>10</v>
      </c>
      <c r="AJ3036">
        <v>8</v>
      </c>
      <c r="AK3036">
        <v>117</v>
      </c>
      <c r="AM3036" t="s">
        <v>42</v>
      </c>
      <c r="AN3036" t="s">
        <v>45</v>
      </c>
      <c r="AO3036">
        <v>2271</v>
      </c>
      <c r="AP3036">
        <v>65</v>
      </c>
      <c r="AR3036" s="38">
        <v>1100</v>
      </c>
      <c r="AS3036" s="21">
        <v>0</v>
      </c>
    </row>
    <row r="3037" spans="1:46" x14ac:dyDescent="0.35">
      <c r="M3037"/>
      <c r="N3037" s="21"/>
      <c r="AC3037"/>
      <c r="AF3037">
        <v>308</v>
      </c>
      <c r="AG3037">
        <v>124108</v>
      </c>
      <c r="AH3037">
        <v>1792</v>
      </c>
      <c r="AI3037">
        <v>10</v>
      </c>
      <c r="AJ3037">
        <v>8</v>
      </c>
      <c r="AK3037">
        <v>118</v>
      </c>
      <c r="AM3037" t="s">
        <v>228</v>
      </c>
      <c r="AN3037" t="s">
        <v>271</v>
      </c>
      <c r="AO3037">
        <v>2279</v>
      </c>
      <c r="AP3037">
        <v>19</v>
      </c>
      <c r="AR3037" s="38">
        <v>3599</v>
      </c>
      <c r="AS3037" s="21">
        <v>73</v>
      </c>
    </row>
    <row r="3038" spans="1:46" x14ac:dyDescent="0.35">
      <c r="M3038"/>
      <c r="N3038" s="21"/>
      <c r="AC3038"/>
      <c r="AF3038">
        <v>308</v>
      </c>
      <c r="AG3038">
        <v>124108</v>
      </c>
      <c r="AH3038">
        <v>1792</v>
      </c>
      <c r="AI3038">
        <v>10</v>
      </c>
      <c r="AJ3038">
        <v>11</v>
      </c>
      <c r="AK3038">
        <v>119</v>
      </c>
      <c r="AM3038" t="s">
        <v>228</v>
      </c>
      <c r="AN3038" t="s">
        <v>271</v>
      </c>
      <c r="AO3038">
        <v>2293</v>
      </c>
      <c r="AP3038">
        <v>328</v>
      </c>
      <c r="AR3038" s="38">
        <v>1000</v>
      </c>
      <c r="AS3038" s="21">
        <v>0</v>
      </c>
    </row>
    <row r="3039" spans="1:46" x14ac:dyDescent="0.35">
      <c r="M3039"/>
      <c r="N3039" s="21"/>
      <c r="AC3039"/>
      <c r="AF3039">
        <v>308</v>
      </c>
      <c r="AG3039">
        <v>124108</v>
      </c>
      <c r="AH3039">
        <v>1792</v>
      </c>
      <c r="AI3039">
        <v>10</v>
      </c>
      <c r="AJ3039">
        <v>16</v>
      </c>
      <c r="AK3039">
        <v>121</v>
      </c>
      <c r="AM3039" t="s">
        <v>228</v>
      </c>
      <c r="AN3039" t="s">
        <v>271</v>
      </c>
      <c r="AO3039">
        <v>2313</v>
      </c>
      <c r="AP3039">
        <v>328</v>
      </c>
      <c r="AR3039">
        <v>389</v>
      </c>
      <c r="AS3039" s="21">
        <v>87</v>
      </c>
    </row>
    <row r="3040" spans="1:46" x14ac:dyDescent="0.35">
      <c r="M3040"/>
      <c r="N3040" s="21"/>
      <c r="AC3040"/>
      <c r="AF3040">
        <v>308</v>
      </c>
      <c r="AG3040">
        <v>124108</v>
      </c>
      <c r="AH3040">
        <v>1792</v>
      </c>
      <c r="AI3040">
        <v>10</v>
      </c>
      <c r="AJ3040">
        <v>16</v>
      </c>
      <c r="AK3040">
        <v>121</v>
      </c>
      <c r="AM3040" t="s">
        <v>228</v>
      </c>
      <c r="AN3040" t="s">
        <v>271</v>
      </c>
      <c r="AO3040">
        <v>2318</v>
      </c>
      <c r="AP3040">
        <v>328</v>
      </c>
      <c r="AR3040">
        <v>172</v>
      </c>
      <c r="AS3040" s="21">
        <v>55</v>
      </c>
    </row>
    <row r="3041" spans="1:46" x14ac:dyDescent="0.35">
      <c r="M3041"/>
      <c r="N3041" s="21"/>
      <c r="AC3041"/>
      <c r="AF3041">
        <v>308</v>
      </c>
      <c r="AG3041">
        <v>124108</v>
      </c>
      <c r="AH3041">
        <v>1792</v>
      </c>
      <c r="AI3041">
        <v>10</v>
      </c>
      <c r="AJ3041">
        <v>20</v>
      </c>
      <c r="AK3041">
        <v>122</v>
      </c>
      <c r="AM3041" t="s">
        <v>179</v>
      </c>
      <c r="AN3041" t="s">
        <v>180</v>
      </c>
      <c r="AO3041">
        <v>2331</v>
      </c>
      <c r="AP3041">
        <v>57</v>
      </c>
      <c r="AR3041" s="38">
        <v>3967</v>
      </c>
      <c r="AS3041" s="21">
        <v>12</v>
      </c>
    </row>
    <row r="3042" spans="1:46" x14ac:dyDescent="0.35">
      <c r="M3042"/>
      <c r="N3042" s="21"/>
      <c r="AC3042"/>
      <c r="AF3042">
        <v>308</v>
      </c>
      <c r="AG3042">
        <v>124108</v>
      </c>
      <c r="AH3042">
        <v>1792</v>
      </c>
      <c r="AI3042">
        <v>10</v>
      </c>
      <c r="AJ3042">
        <v>27</v>
      </c>
      <c r="AK3042">
        <v>123</v>
      </c>
      <c r="AM3042" t="s">
        <v>42</v>
      </c>
      <c r="AN3042" t="s">
        <v>45</v>
      </c>
      <c r="AO3042">
        <v>2354</v>
      </c>
      <c r="AP3042">
        <v>65</v>
      </c>
      <c r="AR3042">
        <v>386</v>
      </c>
      <c r="AS3042" s="21">
        <v>39</v>
      </c>
      <c r="AT3042" s="39"/>
    </row>
    <row r="3043" spans="1:46" x14ac:dyDescent="0.35">
      <c r="A3043">
        <v>198</v>
      </c>
      <c r="B3043">
        <v>113724</v>
      </c>
      <c r="C3043">
        <v>1792</v>
      </c>
      <c r="D3043">
        <v>11</v>
      </c>
      <c r="E3043">
        <v>2</v>
      </c>
      <c r="F3043">
        <v>153</v>
      </c>
      <c r="H3043" t="s">
        <v>40</v>
      </c>
      <c r="I3043" t="s">
        <v>241</v>
      </c>
      <c r="J3043">
        <v>2758</v>
      </c>
      <c r="K3043">
        <v>130</v>
      </c>
      <c r="M3043">
        <v>451</v>
      </c>
      <c r="N3043" s="21">
        <v>82</v>
      </c>
      <c r="Q3043">
        <v>240</v>
      </c>
      <c r="R3043">
        <v>122542</v>
      </c>
      <c r="S3043">
        <v>1792</v>
      </c>
      <c r="T3043">
        <v>11</v>
      </c>
      <c r="U3043">
        <v>2</v>
      </c>
      <c r="V3043">
        <v>99</v>
      </c>
      <c r="X3043" t="s">
        <v>40</v>
      </c>
      <c r="Y3043" t="s">
        <v>241</v>
      </c>
      <c r="Z3043">
        <v>1719</v>
      </c>
      <c r="AA3043">
        <v>58</v>
      </c>
      <c r="AC3043">
        <v>225</v>
      </c>
      <c r="AD3043">
        <v>76</v>
      </c>
      <c r="AF3043">
        <v>308</v>
      </c>
      <c r="AG3043">
        <v>124108</v>
      </c>
      <c r="AH3043">
        <v>1792</v>
      </c>
      <c r="AI3043">
        <v>11</v>
      </c>
      <c r="AJ3043">
        <v>2</v>
      </c>
      <c r="AK3043">
        <v>126</v>
      </c>
      <c r="AM3043" t="s">
        <v>40</v>
      </c>
      <c r="AN3043" t="s">
        <v>241</v>
      </c>
      <c r="AO3043">
        <v>2399</v>
      </c>
      <c r="AP3043">
        <v>3370</v>
      </c>
      <c r="AR3043">
        <v>338</v>
      </c>
      <c r="AS3043" s="21">
        <v>64</v>
      </c>
    </row>
    <row r="3044" spans="1:46" x14ac:dyDescent="0.35">
      <c r="A3044">
        <v>199</v>
      </c>
      <c r="B3044">
        <v>113729</v>
      </c>
      <c r="C3044">
        <v>1792</v>
      </c>
      <c r="D3044">
        <v>11</v>
      </c>
      <c r="E3044">
        <v>3</v>
      </c>
      <c r="F3044">
        <v>153</v>
      </c>
      <c r="H3044" t="s">
        <v>746</v>
      </c>
      <c r="I3044" t="s">
        <v>1427</v>
      </c>
      <c r="J3044">
        <v>2763</v>
      </c>
      <c r="K3044">
        <v>88</v>
      </c>
      <c r="M3044" s="38">
        <v>1355</v>
      </c>
      <c r="N3044" s="21">
        <v>87</v>
      </c>
      <c r="Q3044">
        <v>240</v>
      </c>
      <c r="R3044">
        <v>122542</v>
      </c>
      <c r="S3044">
        <v>1792</v>
      </c>
      <c r="T3044">
        <v>11</v>
      </c>
      <c r="U3044">
        <v>3</v>
      </c>
      <c r="V3044">
        <v>99</v>
      </c>
      <c r="X3044" t="s">
        <v>746</v>
      </c>
      <c r="Y3044" t="s">
        <v>747</v>
      </c>
      <c r="Z3044">
        <v>1722</v>
      </c>
      <c r="AA3044">
        <v>203</v>
      </c>
      <c r="AC3044">
        <v>677</v>
      </c>
      <c r="AD3044">
        <v>94</v>
      </c>
      <c r="AF3044">
        <v>308</v>
      </c>
      <c r="AG3044">
        <v>124113</v>
      </c>
      <c r="AH3044">
        <v>1792</v>
      </c>
      <c r="AI3044">
        <v>11</v>
      </c>
      <c r="AJ3044">
        <v>3</v>
      </c>
      <c r="AK3044">
        <v>126</v>
      </c>
      <c r="AM3044" t="s">
        <v>746</v>
      </c>
      <c r="AN3044" t="s">
        <v>747</v>
      </c>
      <c r="AO3044">
        <v>2404</v>
      </c>
      <c r="AP3044">
        <v>2380</v>
      </c>
      <c r="AR3044" s="38">
        <v>1016</v>
      </c>
      <c r="AS3044" s="21">
        <v>90</v>
      </c>
      <c r="AT3044" s="22">
        <f>SUM(AR$14:AR3071)+SUM(AS$14:AS3071)/100-AT$321-AT$638</f>
        <v>6433681.9900000002</v>
      </c>
    </row>
    <row r="3045" spans="1:46" x14ac:dyDescent="0.35">
      <c r="A3045">
        <v>199</v>
      </c>
      <c r="B3045">
        <v>113729</v>
      </c>
      <c r="C3045">
        <v>1792</v>
      </c>
      <c r="D3045">
        <v>11</v>
      </c>
      <c r="E3045">
        <v>9</v>
      </c>
      <c r="F3045">
        <v>154</v>
      </c>
      <c r="H3045" t="s">
        <v>1499</v>
      </c>
      <c r="I3045" t="s">
        <v>1500</v>
      </c>
      <c r="J3045">
        <v>2780</v>
      </c>
      <c r="K3045">
        <v>312</v>
      </c>
      <c r="M3045" s="38">
        <v>1912</v>
      </c>
      <c r="N3045" s="21">
        <v>66</v>
      </c>
      <c r="Q3045">
        <v>240</v>
      </c>
      <c r="R3045">
        <v>122542</v>
      </c>
      <c r="S3045">
        <v>1792</v>
      </c>
      <c r="T3045">
        <v>11</v>
      </c>
      <c r="U3045">
        <v>8</v>
      </c>
      <c r="V3045">
        <v>100</v>
      </c>
      <c r="X3045" t="s">
        <v>1499</v>
      </c>
      <c r="Y3045" t="s">
        <v>1500</v>
      </c>
      <c r="Z3045">
        <v>1736</v>
      </c>
      <c r="AA3045">
        <v>270</v>
      </c>
      <c r="AC3045">
        <v>570</v>
      </c>
      <c r="AD3045">
        <v>15</v>
      </c>
      <c r="AF3045">
        <v>308</v>
      </c>
      <c r="AG3045">
        <v>124113</v>
      </c>
      <c r="AH3045">
        <v>1792</v>
      </c>
      <c r="AI3045">
        <v>11</v>
      </c>
      <c r="AJ3045">
        <v>9</v>
      </c>
      <c r="AK3045">
        <v>128</v>
      </c>
      <c r="AM3045" t="s">
        <v>1501</v>
      </c>
      <c r="AO3045">
        <v>2427</v>
      </c>
      <c r="AP3045">
        <v>76</v>
      </c>
      <c r="AR3045" s="38">
        <v>9341</v>
      </c>
      <c r="AS3045" s="21">
        <v>51</v>
      </c>
    </row>
    <row r="3046" spans="1:46" x14ac:dyDescent="0.35">
      <c r="A3046">
        <v>199</v>
      </c>
      <c r="B3046">
        <v>113729</v>
      </c>
      <c r="C3046">
        <v>1792</v>
      </c>
      <c r="D3046">
        <v>11</v>
      </c>
      <c r="E3046">
        <v>5</v>
      </c>
      <c r="F3046">
        <v>153</v>
      </c>
      <c r="H3046" t="s">
        <v>470</v>
      </c>
      <c r="I3046" t="s">
        <v>1508</v>
      </c>
      <c r="J3046">
        <v>2765</v>
      </c>
      <c r="K3046">
        <v>327</v>
      </c>
      <c r="M3046">
        <v>380</v>
      </c>
      <c r="N3046" s="21">
        <v>35</v>
      </c>
      <c r="AC3046"/>
      <c r="AR3046"/>
      <c r="AS3046" s="21"/>
    </row>
    <row r="3047" spans="1:46" x14ac:dyDescent="0.35">
      <c r="A3047">
        <v>199</v>
      </c>
      <c r="B3047">
        <v>113729</v>
      </c>
      <c r="C3047">
        <v>1792</v>
      </c>
      <c r="D3047">
        <v>11</v>
      </c>
      <c r="E3047">
        <v>8</v>
      </c>
      <c r="F3047">
        <v>153</v>
      </c>
      <c r="G3047" t="s">
        <v>1509</v>
      </c>
      <c r="H3047" t="s">
        <v>1408</v>
      </c>
      <c r="I3047" t="s">
        <v>1510</v>
      </c>
      <c r="J3047">
        <v>2770</v>
      </c>
      <c r="K3047">
        <v>49</v>
      </c>
      <c r="M3047">
        <v>92</v>
      </c>
      <c r="N3047" s="21">
        <v>20</v>
      </c>
      <c r="AC3047"/>
      <c r="AR3047"/>
      <c r="AS3047" s="21"/>
    </row>
    <row r="3048" spans="1:46" x14ac:dyDescent="0.35">
      <c r="A3048">
        <v>199</v>
      </c>
      <c r="B3048">
        <v>113729</v>
      </c>
      <c r="C3048">
        <v>1792</v>
      </c>
      <c r="D3048">
        <v>11</v>
      </c>
      <c r="E3048">
        <v>12</v>
      </c>
      <c r="F3048">
        <v>154</v>
      </c>
      <c r="H3048" t="s">
        <v>1511</v>
      </c>
      <c r="I3048" t="s">
        <v>1512</v>
      </c>
      <c r="J3048">
        <v>2784</v>
      </c>
      <c r="K3048">
        <v>329</v>
      </c>
      <c r="M3048" s="38">
        <v>1288</v>
      </c>
      <c r="N3048" s="21">
        <v>8</v>
      </c>
      <c r="Q3048">
        <v>240</v>
      </c>
      <c r="R3048">
        <v>122542</v>
      </c>
      <c r="S3048">
        <v>1792</v>
      </c>
      <c r="T3048">
        <v>11</v>
      </c>
      <c r="U3048">
        <v>13</v>
      </c>
      <c r="V3048">
        <v>100</v>
      </c>
      <c r="X3048" t="s">
        <v>204</v>
      </c>
      <c r="Y3048" t="s">
        <v>846</v>
      </c>
      <c r="Z3048">
        <v>1738</v>
      </c>
      <c r="AA3048">
        <v>273</v>
      </c>
      <c r="AC3048">
        <v>644</v>
      </c>
      <c r="AD3048">
        <v>5</v>
      </c>
      <c r="AF3048">
        <v>308</v>
      </c>
      <c r="AG3048">
        <v>124113</v>
      </c>
      <c r="AH3048">
        <v>1792</v>
      </c>
      <c r="AI3048">
        <v>11</v>
      </c>
      <c r="AJ3048">
        <v>13</v>
      </c>
      <c r="AK3048">
        <v>129</v>
      </c>
      <c r="AM3048" t="s">
        <v>204</v>
      </c>
      <c r="AN3048" t="s">
        <v>846</v>
      </c>
      <c r="AO3048">
        <v>2439</v>
      </c>
      <c r="AP3048">
        <v>340</v>
      </c>
      <c r="AR3048">
        <v>966</v>
      </c>
      <c r="AS3048" s="21">
        <v>7</v>
      </c>
    </row>
    <row r="3049" spans="1:46" x14ac:dyDescent="0.35">
      <c r="A3049">
        <v>199</v>
      </c>
      <c r="B3049">
        <v>113729</v>
      </c>
      <c r="C3049">
        <v>1792</v>
      </c>
      <c r="D3049">
        <v>11</v>
      </c>
      <c r="E3049">
        <v>12</v>
      </c>
      <c r="F3049">
        <v>154</v>
      </c>
      <c r="H3049" t="s">
        <v>1513</v>
      </c>
      <c r="I3049" t="s">
        <v>1512</v>
      </c>
      <c r="J3049">
        <v>2785</v>
      </c>
      <c r="K3049">
        <v>330</v>
      </c>
      <c r="M3049">
        <v>412</v>
      </c>
      <c r="N3049" s="21">
        <v>41</v>
      </c>
      <c r="O3049" s="39"/>
      <c r="Q3049">
        <v>240</v>
      </c>
      <c r="R3049">
        <v>122542</v>
      </c>
      <c r="S3049">
        <v>1792</v>
      </c>
      <c r="T3049">
        <v>11</v>
      </c>
      <c r="U3049">
        <v>13</v>
      </c>
      <c r="V3049">
        <v>100</v>
      </c>
      <c r="X3049" t="s">
        <v>470</v>
      </c>
      <c r="Y3049" t="s">
        <v>1514</v>
      </c>
      <c r="Z3049">
        <v>1739</v>
      </c>
      <c r="AA3049">
        <v>273</v>
      </c>
      <c r="AC3049">
        <v>206</v>
      </c>
      <c r="AD3049">
        <v>21</v>
      </c>
      <c r="AF3049">
        <v>308</v>
      </c>
      <c r="AG3049">
        <v>124113</v>
      </c>
      <c r="AH3049">
        <v>1792</v>
      </c>
      <c r="AI3049">
        <v>11</v>
      </c>
      <c r="AJ3049">
        <v>13</v>
      </c>
      <c r="AK3049">
        <v>129</v>
      </c>
      <c r="AL3049" t="s">
        <v>1515</v>
      </c>
      <c r="AM3049" t="s">
        <v>470</v>
      </c>
      <c r="AN3049" t="s">
        <v>846</v>
      </c>
      <c r="AO3049">
        <v>2441</v>
      </c>
      <c r="AP3049">
        <v>340</v>
      </c>
      <c r="AR3049">
        <v>309</v>
      </c>
      <c r="AS3049" s="21">
        <v>31</v>
      </c>
    </row>
    <row r="3050" spans="1:46" x14ac:dyDescent="0.35">
      <c r="A3050">
        <v>199</v>
      </c>
      <c r="B3050">
        <v>113729</v>
      </c>
      <c r="C3050">
        <v>1792</v>
      </c>
      <c r="D3050">
        <v>11</v>
      </c>
      <c r="E3050">
        <v>16</v>
      </c>
      <c r="F3050">
        <v>155</v>
      </c>
      <c r="H3050" t="s">
        <v>1516</v>
      </c>
      <c r="I3050" t="s">
        <v>288</v>
      </c>
      <c r="J3050">
        <v>2794</v>
      </c>
      <c r="K3050">
        <v>331</v>
      </c>
      <c r="M3050">
        <v>333</v>
      </c>
      <c r="N3050" s="21">
        <v>62</v>
      </c>
      <c r="Q3050">
        <v>240</v>
      </c>
      <c r="R3050">
        <v>122542</v>
      </c>
      <c r="S3050">
        <v>1792</v>
      </c>
      <c r="T3050">
        <v>11</v>
      </c>
      <c r="U3050">
        <v>16</v>
      </c>
      <c r="V3050">
        <v>100</v>
      </c>
      <c r="X3050" t="s">
        <v>336</v>
      </c>
      <c r="Y3050" t="s">
        <v>288</v>
      </c>
      <c r="Z3050">
        <v>1747</v>
      </c>
      <c r="AA3050">
        <v>274</v>
      </c>
      <c r="AC3050">
        <v>166</v>
      </c>
      <c r="AD3050">
        <v>81</v>
      </c>
      <c r="AF3050">
        <v>308</v>
      </c>
      <c r="AG3050">
        <v>124113</v>
      </c>
      <c r="AH3050">
        <v>1792</v>
      </c>
      <c r="AI3050">
        <v>11</v>
      </c>
      <c r="AJ3050">
        <v>16</v>
      </c>
      <c r="AK3050">
        <v>130</v>
      </c>
      <c r="AM3050" t="s">
        <v>336</v>
      </c>
      <c r="AN3050" t="s">
        <v>288</v>
      </c>
      <c r="AO3050">
        <v>2455</v>
      </c>
      <c r="AP3050">
        <v>341</v>
      </c>
      <c r="AR3050">
        <v>250</v>
      </c>
      <c r="AS3050" s="21">
        <v>22</v>
      </c>
    </row>
    <row r="3051" spans="1:46" x14ac:dyDescent="0.35">
      <c r="A3051">
        <v>199</v>
      </c>
      <c r="B3051">
        <v>113729</v>
      </c>
      <c r="C3051">
        <v>1792</v>
      </c>
      <c r="D3051">
        <v>11</v>
      </c>
      <c r="E3051">
        <v>16</v>
      </c>
      <c r="F3051">
        <v>155</v>
      </c>
      <c r="H3051" t="s">
        <v>185</v>
      </c>
      <c r="I3051" t="s">
        <v>288</v>
      </c>
      <c r="J3051">
        <v>2795</v>
      </c>
      <c r="K3051">
        <v>73</v>
      </c>
      <c r="M3051">
        <v>271</v>
      </c>
      <c r="N3051" s="21">
        <v>69</v>
      </c>
      <c r="Q3051">
        <v>240</v>
      </c>
      <c r="R3051">
        <v>122542</v>
      </c>
      <c r="S3051">
        <v>1792</v>
      </c>
      <c r="T3051">
        <v>11</v>
      </c>
      <c r="U3051">
        <v>16</v>
      </c>
      <c r="V3051">
        <v>100</v>
      </c>
      <c r="X3051" t="s">
        <v>185</v>
      </c>
      <c r="Y3051" t="s">
        <v>288</v>
      </c>
      <c r="Z3051">
        <v>1746</v>
      </c>
      <c r="AA3051">
        <v>274</v>
      </c>
      <c r="AC3051">
        <v>135</v>
      </c>
      <c r="AD3051">
        <v>84</v>
      </c>
      <c r="AF3051">
        <v>308</v>
      </c>
      <c r="AG3051">
        <v>124113</v>
      </c>
      <c r="AH3051">
        <v>1792</v>
      </c>
      <c r="AI3051">
        <v>11</v>
      </c>
      <c r="AJ3051">
        <v>16</v>
      </c>
      <c r="AK3051">
        <v>130</v>
      </c>
      <c r="AM3051" t="s">
        <v>185</v>
      </c>
      <c r="AN3051" t="s">
        <v>288</v>
      </c>
      <c r="AO3051">
        <v>2454</v>
      </c>
      <c r="AP3051">
        <v>274</v>
      </c>
      <c r="AR3051">
        <v>203</v>
      </c>
      <c r="AS3051" s="21">
        <v>76</v>
      </c>
    </row>
    <row r="3052" spans="1:46" x14ac:dyDescent="0.35">
      <c r="M3052"/>
      <c r="N3052" s="21"/>
      <c r="AC3052"/>
      <c r="AF3052">
        <v>308</v>
      </c>
      <c r="AG3052">
        <v>124113</v>
      </c>
      <c r="AH3052">
        <v>1792</v>
      </c>
      <c r="AI3052">
        <v>11</v>
      </c>
      <c r="AJ3052">
        <v>14</v>
      </c>
      <c r="AK3052">
        <v>129</v>
      </c>
      <c r="AM3052" t="s">
        <v>1105</v>
      </c>
      <c r="AN3052" t="s">
        <v>84</v>
      </c>
      <c r="AO3052">
        <v>2446</v>
      </c>
      <c r="AP3052">
        <v>73</v>
      </c>
      <c r="AR3052">
        <v>221</v>
      </c>
      <c r="AS3052" s="21">
        <v>22</v>
      </c>
    </row>
    <row r="3053" spans="1:46" x14ac:dyDescent="0.35">
      <c r="M3053"/>
      <c r="N3053" s="21"/>
      <c r="AC3053"/>
      <c r="AF3053">
        <v>308</v>
      </c>
      <c r="AG3053">
        <v>124113</v>
      </c>
      <c r="AH3053">
        <v>1792</v>
      </c>
      <c r="AI3053">
        <v>11</v>
      </c>
      <c r="AJ3053">
        <v>16</v>
      </c>
      <c r="AK3053">
        <v>130</v>
      </c>
      <c r="AM3053" t="s">
        <v>32</v>
      </c>
      <c r="AN3053" t="s">
        <v>157</v>
      </c>
      <c r="AO3053">
        <v>2452</v>
      </c>
      <c r="AP3053">
        <v>22</v>
      </c>
      <c r="AR3053" s="38">
        <v>10000</v>
      </c>
      <c r="AS3053" s="21">
        <v>0</v>
      </c>
    </row>
    <row r="3054" spans="1:46" x14ac:dyDescent="0.35">
      <c r="M3054"/>
      <c r="N3054" s="21"/>
      <c r="AC3054"/>
      <c r="AF3054">
        <v>308</v>
      </c>
      <c r="AG3054">
        <v>124113</v>
      </c>
      <c r="AH3054">
        <v>1792</v>
      </c>
      <c r="AI3054">
        <v>11</v>
      </c>
      <c r="AJ3054">
        <v>16</v>
      </c>
      <c r="AK3054">
        <v>130</v>
      </c>
      <c r="AM3054" t="s">
        <v>185</v>
      </c>
      <c r="AN3054" t="s">
        <v>288</v>
      </c>
      <c r="AO3054">
        <v>2453</v>
      </c>
      <c r="AP3054">
        <v>274</v>
      </c>
      <c r="AR3054" s="38">
        <v>2155</v>
      </c>
      <c r="AS3054" s="21">
        <v>77</v>
      </c>
    </row>
    <row r="3055" spans="1:46" x14ac:dyDescent="0.35">
      <c r="A3055">
        <v>199</v>
      </c>
      <c r="B3055">
        <v>113729</v>
      </c>
      <c r="C3055">
        <v>1792</v>
      </c>
      <c r="D3055">
        <v>11</v>
      </c>
      <c r="E3055">
        <v>27</v>
      </c>
      <c r="F3055">
        <v>156</v>
      </c>
      <c r="H3055" t="s">
        <v>337</v>
      </c>
      <c r="I3055" t="s">
        <v>199</v>
      </c>
      <c r="J3055">
        <v>2823</v>
      </c>
      <c r="K3055">
        <v>126</v>
      </c>
      <c r="M3055" s="38">
        <v>5166</v>
      </c>
      <c r="N3055" s="21">
        <v>91</v>
      </c>
      <c r="AC3055"/>
      <c r="AR3055"/>
      <c r="AS3055" s="21"/>
    </row>
    <row r="3056" spans="1:46" x14ac:dyDescent="0.35">
      <c r="A3056">
        <v>199</v>
      </c>
      <c r="B3056">
        <v>113729</v>
      </c>
      <c r="C3056">
        <v>1792</v>
      </c>
      <c r="D3056">
        <v>11</v>
      </c>
      <c r="E3056">
        <v>27</v>
      </c>
      <c r="F3056">
        <v>156</v>
      </c>
      <c r="H3056" t="s">
        <v>1110</v>
      </c>
      <c r="I3056" t="s">
        <v>425</v>
      </c>
      <c r="J3056">
        <v>2824</v>
      </c>
      <c r="K3056">
        <v>332</v>
      </c>
      <c r="M3056">
        <v>803</v>
      </c>
      <c r="N3056" s="21">
        <v>14</v>
      </c>
      <c r="Q3056">
        <v>240</v>
      </c>
      <c r="R3056">
        <v>122542</v>
      </c>
      <c r="S3056">
        <v>1792</v>
      </c>
      <c r="T3056">
        <v>11</v>
      </c>
      <c r="U3056">
        <v>27</v>
      </c>
      <c r="V3056">
        <v>101</v>
      </c>
      <c r="X3056" t="s">
        <v>36</v>
      </c>
      <c r="Y3056" t="s">
        <v>425</v>
      </c>
      <c r="Z3056">
        <v>1760</v>
      </c>
      <c r="AA3056">
        <v>232</v>
      </c>
      <c r="AC3056">
        <v>401</v>
      </c>
      <c r="AD3056">
        <v>57</v>
      </c>
      <c r="AF3056">
        <v>309</v>
      </c>
      <c r="AG3056">
        <v>124120</v>
      </c>
      <c r="AH3056">
        <v>1792</v>
      </c>
      <c r="AI3056">
        <v>11</v>
      </c>
      <c r="AJ3056">
        <v>27</v>
      </c>
      <c r="AK3056">
        <v>132</v>
      </c>
      <c r="AM3056" t="s">
        <v>36</v>
      </c>
      <c r="AN3056" t="s">
        <v>425</v>
      </c>
      <c r="AO3056">
        <v>2496</v>
      </c>
      <c r="AP3056">
        <v>345</v>
      </c>
      <c r="AR3056">
        <v>602</v>
      </c>
      <c r="AS3056" s="21">
        <v>38</v>
      </c>
    </row>
    <row r="3057" spans="1:46" x14ac:dyDescent="0.35">
      <c r="A3057">
        <v>199</v>
      </c>
      <c r="B3057">
        <v>113729</v>
      </c>
      <c r="C3057">
        <v>1792</v>
      </c>
      <c r="D3057">
        <v>11</v>
      </c>
      <c r="E3057">
        <v>27</v>
      </c>
      <c r="F3057">
        <v>156</v>
      </c>
      <c r="H3057" t="s">
        <v>1423</v>
      </c>
      <c r="I3057" t="s">
        <v>226</v>
      </c>
      <c r="J3057">
        <v>2825</v>
      </c>
      <c r="K3057">
        <v>186</v>
      </c>
      <c r="M3057">
        <v>363</v>
      </c>
      <c r="N3057" s="21">
        <v>42</v>
      </c>
      <c r="Q3057">
        <v>240</v>
      </c>
      <c r="R3057">
        <v>122546</v>
      </c>
      <c r="S3057">
        <v>1792</v>
      </c>
      <c r="T3057">
        <v>11</v>
      </c>
      <c r="U3057">
        <v>27</v>
      </c>
      <c r="V3057">
        <v>101</v>
      </c>
      <c r="X3057" t="s">
        <v>330</v>
      </c>
      <c r="Y3057" t="s">
        <v>226</v>
      </c>
      <c r="Z3057">
        <v>1761</v>
      </c>
      <c r="AA3057">
        <v>174</v>
      </c>
      <c r="AC3057">
        <v>181</v>
      </c>
      <c r="AD3057">
        <v>72</v>
      </c>
      <c r="AF3057">
        <v>308</v>
      </c>
      <c r="AG3057">
        <v>124113</v>
      </c>
      <c r="AH3057">
        <v>1792</v>
      </c>
      <c r="AI3057">
        <v>11</v>
      </c>
      <c r="AJ3057">
        <v>27</v>
      </c>
      <c r="AK3057">
        <v>132</v>
      </c>
      <c r="AM3057" t="s">
        <v>330</v>
      </c>
      <c r="AN3057" t="s">
        <v>226</v>
      </c>
      <c r="AO3057">
        <v>2495</v>
      </c>
      <c r="AP3057">
        <v>288</v>
      </c>
      <c r="AR3057">
        <v>272</v>
      </c>
      <c r="AS3057" s="21">
        <v>58</v>
      </c>
    </row>
    <row r="3058" spans="1:46" x14ac:dyDescent="0.35">
      <c r="A3058">
        <v>199</v>
      </c>
      <c r="B3058">
        <v>113729</v>
      </c>
      <c r="C3058">
        <v>1792</v>
      </c>
      <c r="D3058">
        <v>11</v>
      </c>
      <c r="E3058">
        <v>28</v>
      </c>
      <c r="F3058">
        <v>157</v>
      </c>
      <c r="H3058" t="s">
        <v>1098</v>
      </c>
      <c r="I3058" t="s">
        <v>1099</v>
      </c>
      <c r="J3058">
        <v>2832</v>
      </c>
      <c r="K3058">
        <v>61</v>
      </c>
      <c r="M3058" s="38">
        <v>13182</v>
      </c>
      <c r="N3058" s="21">
        <v>40</v>
      </c>
      <c r="AC3058"/>
      <c r="AR3058"/>
      <c r="AS3058" s="21"/>
    </row>
    <row r="3059" spans="1:46" x14ac:dyDescent="0.35">
      <c r="A3059">
        <v>199</v>
      </c>
      <c r="B3059">
        <v>113729</v>
      </c>
      <c r="C3059">
        <v>1792</v>
      </c>
      <c r="D3059">
        <v>11</v>
      </c>
      <c r="E3059">
        <v>29</v>
      </c>
      <c r="F3059">
        <v>157</v>
      </c>
      <c r="H3059" t="s">
        <v>746</v>
      </c>
      <c r="I3059" t="s">
        <v>1427</v>
      </c>
      <c r="J3059">
        <v>2839</v>
      </c>
      <c r="K3059">
        <v>335</v>
      </c>
      <c r="M3059">
        <v>463</v>
      </c>
      <c r="N3059" s="21">
        <v>86</v>
      </c>
      <c r="Q3059">
        <v>240</v>
      </c>
      <c r="R3059">
        <v>122546</v>
      </c>
      <c r="S3059">
        <v>1792</v>
      </c>
      <c r="T3059">
        <v>11</v>
      </c>
      <c r="U3059">
        <v>27</v>
      </c>
      <c r="V3059">
        <v>102</v>
      </c>
      <c r="X3059" t="s">
        <v>746</v>
      </c>
      <c r="Y3059" t="s">
        <v>747</v>
      </c>
      <c r="Z3059">
        <v>1762</v>
      </c>
      <c r="AA3059">
        <v>203</v>
      </c>
      <c r="AC3059">
        <v>231</v>
      </c>
      <c r="AD3059">
        <v>93</v>
      </c>
      <c r="AF3059">
        <v>309</v>
      </c>
      <c r="AG3059">
        <v>124120</v>
      </c>
      <c r="AH3059">
        <v>1792</v>
      </c>
      <c r="AI3059">
        <v>11</v>
      </c>
      <c r="AJ3059">
        <v>27</v>
      </c>
      <c r="AK3059">
        <v>132</v>
      </c>
      <c r="AM3059" t="s">
        <v>746</v>
      </c>
      <c r="AN3059" t="s">
        <v>747</v>
      </c>
      <c r="AO3059">
        <v>2497</v>
      </c>
      <c r="AP3059">
        <v>238</v>
      </c>
      <c r="AR3059">
        <v>347</v>
      </c>
      <c r="AS3059" s="21">
        <v>91</v>
      </c>
    </row>
    <row r="3060" spans="1:46" x14ac:dyDescent="0.35">
      <c r="A3060">
        <v>199</v>
      </c>
      <c r="B3060">
        <v>113729</v>
      </c>
      <c r="C3060">
        <v>1792</v>
      </c>
      <c r="D3060">
        <v>12</v>
      </c>
      <c r="E3060">
        <v>6</v>
      </c>
      <c r="F3060">
        <v>159</v>
      </c>
      <c r="H3060" t="s">
        <v>30</v>
      </c>
      <c r="I3060" t="s">
        <v>413</v>
      </c>
      <c r="J3060">
        <v>2565</v>
      </c>
      <c r="K3060">
        <v>221</v>
      </c>
      <c r="M3060">
        <v>132</v>
      </c>
      <c r="N3060" s="21">
        <v>26</v>
      </c>
      <c r="Q3060">
        <v>240</v>
      </c>
      <c r="R3060">
        <v>122546</v>
      </c>
      <c r="S3060">
        <v>1792</v>
      </c>
      <c r="T3060">
        <v>12</v>
      </c>
      <c r="U3060">
        <v>8</v>
      </c>
      <c r="V3060">
        <v>103</v>
      </c>
      <c r="X3060" t="s">
        <v>30</v>
      </c>
      <c r="Y3060" t="s">
        <v>413</v>
      </c>
      <c r="Z3060">
        <v>1783</v>
      </c>
      <c r="AA3060">
        <v>173</v>
      </c>
      <c r="AC3060">
        <v>66</v>
      </c>
      <c r="AD3060">
        <v>12</v>
      </c>
      <c r="AF3060">
        <v>309</v>
      </c>
      <c r="AG3060">
        <v>124120</v>
      </c>
      <c r="AH3060">
        <v>1792</v>
      </c>
      <c r="AI3060">
        <v>11</v>
      </c>
      <c r="AJ3060">
        <v>8</v>
      </c>
      <c r="AK3060">
        <v>134</v>
      </c>
      <c r="AM3060" t="s">
        <v>30</v>
      </c>
      <c r="AN3060" t="s">
        <v>413</v>
      </c>
      <c r="AO3060">
        <v>2533</v>
      </c>
      <c r="AP3060">
        <v>209</v>
      </c>
      <c r="AR3060">
        <v>99</v>
      </c>
      <c r="AS3060" s="21">
        <v>19</v>
      </c>
    </row>
    <row r="3061" spans="1:46" x14ac:dyDescent="0.35">
      <c r="M3061"/>
      <c r="N3061" s="21"/>
      <c r="AC3061"/>
      <c r="AF3061">
        <v>309</v>
      </c>
      <c r="AG3061">
        <v>124120</v>
      </c>
      <c r="AH3061">
        <v>1792</v>
      </c>
      <c r="AI3061">
        <v>12</v>
      </c>
      <c r="AJ3061">
        <v>7</v>
      </c>
      <c r="AK3061">
        <v>134</v>
      </c>
      <c r="AM3061" t="s">
        <v>33</v>
      </c>
      <c r="AN3061" t="s">
        <v>742</v>
      </c>
      <c r="AO3061">
        <v>2530</v>
      </c>
      <c r="AP3061">
        <v>348</v>
      </c>
      <c r="AR3061" s="38">
        <v>13026</v>
      </c>
      <c r="AS3061" s="21">
        <v>92</v>
      </c>
    </row>
    <row r="3062" spans="1:46" x14ac:dyDescent="0.35">
      <c r="A3062">
        <v>199</v>
      </c>
      <c r="B3062">
        <v>113729</v>
      </c>
      <c r="C3062">
        <v>1792</v>
      </c>
      <c r="D3062">
        <v>12</v>
      </c>
      <c r="E3062">
        <v>8</v>
      </c>
      <c r="F3062">
        <v>160</v>
      </c>
      <c r="H3062" t="s">
        <v>228</v>
      </c>
      <c r="I3062" t="s">
        <v>271</v>
      </c>
      <c r="J3062">
        <v>2876</v>
      </c>
      <c r="K3062">
        <v>19</v>
      </c>
      <c r="M3062" s="38">
        <v>4498</v>
      </c>
      <c r="N3062" s="21">
        <v>15</v>
      </c>
      <c r="AC3062"/>
      <c r="AR3062"/>
      <c r="AS3062" s="21"/>
    </row>
    <row r="3063" spans="1:46" x14ac:dyDescent="0.35">
      <c r="A3063">
        <v>199</v>
      </c>
      <c r="B3063">
        <v>113729</v>
      </c>
      <c r="C3063">
        <v>1792</v>
      </c>
      <c r="D3063">
        <v>12</v>
      </c>
      <c r="E3063">
        <v>11</v>
      </c>
      <c r="F3063">
        <v>161</v>
      </c>
      <c r="H3063" t="s">
        <v>228</v>
      </c>
      <c r="I3063" t="s">
        <v>271</v>
      </c>
      <c r="J3063">
        <v>2883</v>
      </c>
      <c r="K3063">
        <v>19</v>
      </c>
      <c r="M3063" s="38">
        <v>10000</v>
      </c>
      <c r="N3063" s="21">
        <v>0</v>
      </c>
      <c r="Q3063">
        <v>240</v>
      </c>
      <c r="R3063">
        <v>122546</v>
      </c>
      <c r="S3063">
        <v>1792</v>
      </c>
      <c r="T3063">
        <v>11</v>
      </c>
      <c r="U3063">
        <v>8</v>
      </c>
      <c r="V3063">
        <v>103</v>
      </c>
      <c r="X3063" t="s">
        <v>228</v>
      </c>
      <c r="Y3063" t="s">
        <v>271</v>
      </c>
      <c r="Z3063">
        <v>1784</v>
      </c>
      <c r="AA3063">
        <v>18</v>
      </c>
      <c r="AC3063" s="38">
        <v>5000</v>
      </c>
      <c r="AD3063" t="s">
        <v>1053</v>
      </c>
      <c r="AR3063"/>
      <c r="AS3063" s="21"/>
      <c r="AT3063" s="22">
        <f>SUM(AR$14:AR3076)+SUM(AS$14:AS3076)/100</f>
        <v>6435350.0599999996</v>
      </c>
    </row>
    <row r="3064" spans="1:46" x14ac:dyDescent="0.35">
      <c r="A3064">
        <v>199</v>
      </c>
      <c r="B3064">
        <v>113729</v>
      </c>
      <c r="C3064">
        <v>1792</v>
      </c>
      <c r="D3064">
        <v>12</v>
      </c>
      <c r="E3064">
        <v>11</v>
      </c>
      <c r="F3064">
        <v>161</v>
      </c>
      <c r="H3064" t="s">
        <v>1517</v>
      </c>
      <c r="I3064" t="s">
        <v>1182</v>
      </c>
      <c r="J3064">
        <v>2884</v>
      </c>
      <c r="K3064">
        <v>65</v>
      </c>
      <c r="M3064">
        <v>150</v>
      </c>
      <c r="N3064" s="21">
        <v>0</v>
      </c>
      <c r="AC3064"/>
      <c r="AR3064"/>
      <c r="AS3064" s="21"/>
    </row>
    <row r="3065" spans="1:46" x14ac:dyDescent="0.35">
      <c r="M3065"/>
      <c r="N3065" s="21"/>
      <c r="Q3065">
        <v>240</v>
      </c>
      <c r="R3065">
        <v>122546</v>
      </c>
      <c r="S3065">
        <v>1792</v>
      </c>
      <c r="T3065">
        <v>11</v>
      </c>
      <c r="U3065">
        <v>11</v>
      </c>
      <c r="V3065">
        <v>103</v>
      </c>
      <c r="X3065" t="s">
        <v>225</v>
      </c>
      <c r="Y3065" t="s">
        <v>226</v>
      </c>
      <c r="Z3065">
        <v>1789</v>
      </c>
      <c r="AA3065">
        <v>49</v>
      </c>
      <c r="AC3065">
        <v>292</v>
      </c>
      <c r="AD3065">
        <v>67</v>
      </c>
      <c r="AF3065">
        <v>309</v>
      </c>
      <c r="AG3065">
        <v>124120</v>
      </c>
      <c r="AH3065">
        <v>1792</v>
      </c>
      <c r="AI3065">
        <v>11</v>
      </c>
      <c r="AJ3065">
        <v>11</v>
      </c>
      <c r="AK3065">
        <v>135</v>
      </c>
      <c r="AM3065" t="s">
        <v>225</v>
      </c>
      <c r="AN3065" t="s">
        <v>226</v>
      </c>
      <c r="AO3065">
        <v>2543</v>
      </c>
      <c r="AP3065">
        <v>51</v>
      </c>
      <c r="AR3065">
        <v>157</v>
      </c>
      <c r="AS3065" s="21">
        <v>68</v>
      </c>
    </row>
    <row r="3066" spans="1:46" x14ac:dyDescent="0.35">
      <c r="M3066"/>
      <c r="N3066" s="21"/>
      <c r="Q3066">
        <v>240</v>
      </c>
      <c r="R3066">
        <v>122546</v>
      </c>
      <c r="S3066">
        <v>1792</v>
      </c>
      <c r="T3066">
        <v>11</v>
      </c>
      <c r="U3066">
        <v>11</v>
      </c>
      <c r="V3066">
        <v>103</v>
      </c>
      <c r="X3066" t="s">
        <v>173</v>
      </c>
      <c r="Y3066" t="s">
        <v>739</v>
      </c>
      <c r="Z3066">
        <v>1790</v>
      </c>
      <c r="AA3066">
        <v>170</v>
      </c>
      <c r="AC3066">
        <v>40</v>
      </c>
      <c r="AD3066">
        <v>38</v>
      </c>
      <c r="AF3066">
        <v>309</v>
      </c>
      <c r="AG3066">
        <v>124120</v>
      </c>
      <c r="AH3066">
        <v>1792</v>
      </c>
      <c r="AI3066">
        <v>11</v>
      </c>
      <c r="AJ3066">
        <v>11</v>
      </c>
      <c r="AK3066">
        <v>135</v>
      </c>
      <c r="AM3066" t="s">
        <v>173</v>
      </c>
      <c r="AN3066" t="s">
        <v>739</v>
      </c>
      <c r="AO3066">
        <v>2542</v>
      </c>
      <c r="AP3066">
        <v>241</v>
      </c>
      <c r="AR3066">
        <v>60</v>
      </c>
      <c r="AS3066" s="21">
        <v>57</v>
      </c>
    </row>
    <row r="3067" spans="1:46" x14ac:dyDescent="0.35">
      <c r="A3067">
        <v>199</v>
      </c>
      <c r="B3067">
        <v>113729</v>
      </c>
      <c r="C3067">
        <v>1792</v>
      </c>
      <c r="D3067">
        <v>12</v>
      </c>
      <c r="E3067">
        <v>12</v>
      </c>
      <c r="F3067">
        <v>161</v>
      </c>
      <c r="H3067" t="s">
        <v>1518</v>
      </c>
      <c r="I3067" t="s">
        <v>1519</v>
      </c>
      <c r="J3067">
        <v>2889</v>
      </c>
      <c r="K3067">
        <v>337</v>
      </c>
      <c r="M3067">
        <v>253</v>
      </c>
      <c r="N3067" s="21">
        <v>4</v>
      </c>
      <c r="Q3067">
        <v>240</v>
      </c>
      <c r="R3067">
        <v>122546</v>
      </c>
      <c r="S3067">
        <v>1792</v>
      </c>
      <c r="T3067">
        <v>11</v>
      </c>
      <c r="U3067">
        <v>11</v>
      </c>
      <c r="V3067">
        <v>103</v>
      </c>
      <c r="X3067" t="s">
        <v>602</v>
      </c>
      <c r="Y3067" t="s">
        <v>1520</v>
      </c>
      <c r="Z3067">
        <v>1791</v>
      </c>
      <c r="AA3067">
        <v>217</v>
      </c>
      <c r="AC3067">
        <v>126</v>
      </c>
      <c r="AD3067">
        <v>53</v>
      </c>
      <c r="AF3067">
        <v>309</v>
      </c>
      <c r="AG3067">
        <v>124120</v>
      </c>
      <c r="AH3067">
        <v>1792</v>
      </c>
      <c r="AI3067">
        <v>11</v>
      </c>
      <c r="AJ3067">
        <v>11</v>
      </c>
      <c r="AK3067">
        <v>135</v>
      </c>
      <c r="AM3067" t="s">
        <v>602</v>
      </c>
      <c r="AN3067" t="s">
        <v>1519</v>
      </c>
      <c r="AO3067">
        <v>2544</v>
      </c>
      <c r="AP3067">
        <v>349</v>
      </c>
      <c r="AR3067">
        <v>189</v>
      </c>
      <c r="AS3067" s="21">
        <v>79</v>
      </c>
    </row>
    <row r="3068" spans="1:46" x14ac:dyDescent="0.35">
      <c r="A3068">
        <v>199</v>
      </c>
      <c r="B3068">
        <v>113729</v>
      </c>
      <c r="C3068">
        <v>1792</v>
      </c>
      <c r="D3068">
        <v>12</v>
      </c>
      <c r="E3068">
        <v>12</v>
      </c>
      <c r="F3068">
        <v>161</v>
      </c>
      <c r="H3068" t="s">
        <v>1424</v>
      </c>
      <c r="I3068" t="s">
        <v>226</v>
      </c>
      <c r="J3068">
        <v>2890</v>
      </c>
      <c r="K3068">
        <v>300</v>
      </c>
      <c r="M3068">
        <v>407</v>
      </c>
      <c r="N3068" s="21">
        <v>72</v>
      </c>
      <c r="AC3068"/>
      <c r="AR3068"/>
      <c r="AS3068" s="21"/>
    </row>
    <row r="3069" spans="1:46" x14ac:dyDescent="0.35">
      <c r="A3069">
        <v>199</v>
      </c>
      <c r="B3069">
        <v>113729</v>
      </c>
      <c r="C3069">
        <v>1792</v>
      </c>
      <c r="D3069">
        <v>12</v>
      </c>
      <c r="E3069">
        <v>12</v>
      </c>
      <c r="F3069">
        <v>161</v>
      </c>
      <c r="H3069" t="s">
        <v>1490</v>
      </c>
      <c r="I3069" t="s">
        <v>800</v>
      </c>
      <c r="J3069">
        <v>2891</v>
      </c>
      <c r="K3069">
        <v>317</v>
      </c>
      <c r="M3069" s="38">
        <v>6000</v>
      </c>
      <c r="N3069" s="21">
        <v>0</v>
      </c>
      <c r="AC3069"/>
      <c r="AR3069"/>
      <c r="AS3069" s="21"/>
    </row>
    <row r="3070" spans="1:46" x14ac:dyDescent="0.35">
      <c r="A3070">
        <v>199</v>
      </c>
      <c r="B3070">
        <v>113729</v>
      </c>
      <c r="C3070">
        <v>1792</v>
      </c>
      <c r="D3070">
        <v>12</v>
      </c>
      <c r="E3070">
        <v>12</v>
      </c>
      <c r="F3070">
        <v>161</v>
      </c>
      <c r="H3070" t="s">
        <v>173</v>
      </c>
      <c r="I3070" t="s">
        <v>739</v>
      </c>
      <c r="J3070">
        <v>2892</v>
      </c>
      <c r="K3070">
        <v>318</v>
      </c>
      <c r="M3070">
        <v>80</v>
      </c>
      <c r="N3070" s="21">
        <v>75</v>
      </c>
      <c r="AC3070"/>
      <c r="AR3070"/>
      <c r="AS3070" s="21"/>
    </row>
    <row r="3071" spans="1:46" x14ac:dyDescent="0.35">
      <c r="A3071">
        <v>199</v>
      </c>
      <c r="B3071">
        <v>113733</v>
      </c>
      <c r="C3071">
        <v>1792</v>
      </c>
      <c r="D3071">
        <v>12</v>
      </c>
      <c r="E3071">
        <v>15</v>
      </c>
      <c r="F3071">
        <v>113</v>
      </c>
      <c r="H3071" t="s">
        <v>33</v>
      </c>
      <c r="I3071" t="s">
        <v>49</v>
      </c>
      <c r="J3071">
        <v>2917</v>
      </c>
      <c r="K3071">
        <v>79</v>
      </c>
      <c r="M3071">
        <v>1093</v>
      </c>
      <c r="N3071" s="21">
        <v>70</v>
      </c>
      <c r="Q3071">
        <v>159</v>
      </c>
      <c r="R3071">
        <v>122212</v>
      </c>
      <c r="S3071">
        <v>1792</v>
      </c>
      <c r="T3071">
        <v>3</v>
      </c>
      <c r="U3071">
        <v>15</v>
      </c>
      <c r="V3071">
        <v>39</v>
      </c>
      <c r="X3071" t="s">
        <v>33</v>
      </c>
      <c r="Y3071" t="s">
        <v>49</v>
      </c>
      <c r="Z3071">
        <v>802</v>
      </c>
      <c r="AA3071">
        <v>62</v>
      </c>
      <c r="AC3071">
        <v>801</v>
      </c>
      <c r="AD3071">
        <v>89</v>
      </c>
      <c r="AF3071">
        <v>171</v>
      </c>
      <c r="AG3071">
        <v>123705</v>
      </c>
      <c r="AH3071">
        <v>1792</v>
      </c>
      <c r="AI3071">
        <v>3</v>
      </c>
      <c r="AJ3071">
        <v>15</v>
      </c>
      <c r="AK3071">
        <v>56</v>
      </c>
      <c r="AM3071" t="s">
        <v>33</v>
      </c>
      <c r="AN3071" t="s">
        <v>49</v>
      </c>
      <c r="AO3071">
        <v>1201</v>
      </c>
      <c r="AP3071">
        <v>72</v>
      </c>
      <c r="AR3071">
        <v>819</v>
      </c>
      <c r="AS3071" s="21">
        <v>51</v>
      </c>
    </row>
    <row r="3072" spans="1:46" x14ac:dyDescent="0.35">
      <c r="M3072"/>
      <c r="N3072" s="21"/>
      <c r="AC3072"/>
      <c r="AF3072">
        <v>309</v>
      </c>
      <c r="AG3072">
        <v>124120</v>
      </c>
      <c r="AH3072">
        <v>1792</v>
      </c>
      <c r="AI3072">
        <v>11</v>
      </c>
      <c r="AJ3072">
        <v>14</v>
      </c>
      <c r="AK3072">
        <v>136</v>
      </c>
      <c r="AM3072" t="s">
        <v>185</v>
      </c>
      <c r="AN3072" t="s">
        <v>288</v>
      </c>
      <c r="AO3072">
        <v>2569</v>
      </c>
      <c r="AP3072">
        <v>274</v>
      </c>
      <c r="AR3072">
        <v>570</v>
      </c>
      <c r="AS3072" s="21">
        <v>88</v>
      </c>
    </row>
    <row r="3073" spans="1:45" x14ac:dyDescent="0.35">
      <c r="M3073"/>
      <c r="N3073" s="21"/>
      <c r="AC3073"/>
      <c r="AF3073">
        <v>309</v>
      </c>
      <c r="AG3073">
        <v>124124</v>
      </c>
      <c r="AH3073">
        <v>1793</v>
      </c>
      <c r="AI3073">
        <v>1</v>
      </c>
      <c r="AJ3073">
        <v>4</v>
      </c>
      <c r="AK3073">
        <v>137</v>
      </c>
      <c r="AM3073" t="s">
        <v>179</v>
      </c>
      <c r="AN3073" t="s">
        <v>180</v>
      </c>
      <c r="AO3073">
        <v>2577</v>
      </c>
      <c r="AP3073">
        <v>351</v>
      </c>
      <c r="AR3073" s="38">
        <v>1097</v>
      </c>
      <c r="AS3073" s="21">
        <v>19</v>
      </c>
    </row>
    <row r="3074" spans="1:45" x14ac:dyDescent="0.35">
      <c r="M3074"/>
      <c r="N3074" s="21"/>
      <c r="Q3074">
        <v>241</v>
      </c>
      <c r="R3074">
        <v>122553</v>
      </c>
      <c r="S3074">
        <v>1793</v>
      </c>
      <c r="T3074">
        <v>1</v>
      </c>
      <c r="U3074">
        <v>10</v>
      </c>
      <c r="V3074">
        <v>110</v>
      </c>
      <c r="X3074" t="s">
        <v>1521</v>
      </c>
      <c r="Y3074" t="s">
        <v>284</v>
      </c>
      <c r="Z3074">
        <v>1840</v>
      </c>
      <c r="AA3074">
        <v>134</v>
      </c>
      <c r="AC3074">
        <v>736</v>
      </c>
      <c r="AD3074">
        <v>78</v>
      </c>
      <c r="AR3074"/>
      <c r="AS3074" s="21"/>
    </row>
    <row r="3075" spans="1:45" x14ac:dyDescent="0.35">
      <c r="M3075"/>
      <c r="N3075" s="21"/>
      <c r="Q3075">
        <v>241</v>
      </c>
      <c r="R3075">
        <v>122553</v>
      </c>
      <c r="S3075">
        <v>1793</v>
      </c>
      <c r="T3075">
        <v>1</v>
      </c>
      <c r="U3075">
        <v>10</v>
      </c>
      <c r="V3075">
        <v>110</v>
      </c>
      <c r="X3075" t="s">
        <v>36</v>
      </c>
      <c r="Y3075" t="s">
        <v>44</v>
      </c>
      <c r="Z3075">
        <v>1841</v>
      </c>
      <c r="AA3075">
        <v>53</v>
      </c>
      <c r="AC3075" s="38">
        <v>8133</v>
      </c>
      <c r="AD3075">
        <v>34</v>
      </c>
      <c r="AR3075"/>
      <c r="AS3075" s="21"/>
    </row>
    <row r="3076" spans="1:45" x14ac:dyDescent="0.35">
      <c r="M3076"/>
      <c r="N3076" s="21"/>
      <c r="Q3076">
        <v>241</v>
      </c>
      <c r="R3076">
        <v>122553</v>
      </c>
      <c r="S3076">
        <v>1793</v>
      </c>
      <c r="T3076">
        <v>1</v>
      </c>
      <c r="U3076">
        <v>21</v>
      </c>
      <c r="V3076">
        <v>111</v>
      </c>
      <c r="X3076" t="s">
        <v>36</v>
      </c>
      <c r="Y3076" t="s">
        <v>44</v>
      </c>
      <c r="Z3076">
        <v>1855</v>
      </c>
      <c r="AA3076">
        <v>53</v>
      </c>
      <c r="AC3076" s="38">
        <v>3524</v>
      </c>
      <c r="AD3076">
        <v>3</v>
      </c>
      <c r="AR3076"/>
      <c r="AS3076" s="21"/>
    </row>
    <row r="3077" spans="1:45" x14ac:dyDescent="0.35">
      <c r="M3077"/>
      <c r="N3077" s="21"/>
      <c r="Q3077">
        <v>241</v>
      </c>
      <c r="R3077">
        <v>122553</v>
      </c>
      <c r="S3077">
        <v>1793</v>
      </c>
      <c r="T3077">
        <v>1</v>
      </c>
      <c r="U3077">
        <v>22</v>
      </c>
      <c r="V3077">
        <v>111</v>
      </c>
      <c r="X3077" t="s">
        <v>1522</v>
      </c>
      <c r="Y3077" t="s">
        <v>859</v>
      </c>
      <c r="Z3077">
        <v>1857</v>
      </c>
      <c r="AA3077">
        <v>101</v>
      </c>
      <c r="AC3077">
        <v>352</v>
      </c>
      <c r="AD3077">
        <v>95</v>
      </c>
      <c r="AR3077"/>
      <c r="AS3077" s="21"/>
    </row>
    <row r="3078" spans="1:45" x14ac:dyDescent="0.35">
      <c r="M3078"/>
      <c r="N3078" s="21"/>
      <c r="Q3078">
        <v>241</v>
      </c>
      <c r="R3078">
        <v>122553</v>
      </c>
      <c r="S3078">
        <v>1793</v>
      </c>
      <c r="T3078">
        <v>1</v>
      </c>
      <c r="U3078">
        <v>23</v>
      </c>
      <c r="V3078">
        <v>111</v>
      </c>
      <c r="X3078" t="s">
        <v>1058</v>
      </c>
      <c r="Y3078" t="s">
        <v>1059</v>
      </c>
      <c r="Z3078">
        <v>1861</v>
      </c>
      <c r="AA3078">
        <v>111</v>
      </c>
      <c r="AC3078">
        <v>404</v>
      </c>
      <c r="AD3078">
        <v>68</v>
      </c>
      <c r="AR3078"/>
      <c r="AS3078" s="21"/>
    </row>
    <row r="3079" spans="1:45" x14ac:dyDescent="0.35">
      <c r="M3079"/>
      <c r="N3079" s="21"/>
      <c r="AC3079"/>
      <c r="AF3079">
        <v>309</v>
      </c>
      <c r="AG3079">
        <v>124124</v>
      </c>
      <c r="AH3079">
        <v>1793</v>
      </c>
      <c r="AI3079">
        <v>1</v>
      </c>
      <c r="AJ3079">
        <v>14</v>
      </c>
      <c r="AK3079">
        <v>138</v>
      </c>
      <c r="AM3079" t="s">
        <v>179</v>
      </c>
      <c r="AN3079" t="s">
        <v>180</v>
      </c>
      <c r="AO3079">
        <v>2597</v>
      </c>
      <c r="AP3079">
        <v>351</v>
      </c>
      <c r="AR3079" s="38">
        <v>19807</v>
      </c>
      <c r="AS3079" s="21">
        <v>72</v>
      </c>
    </row>
    <row r="3080" spans="1:45" x14ac:dyDescent="0.35">
      <c r="M3080"/>
      <c r="N3080" s="21"/>
      <c r="AC3080"/>
      <c r="AF3080">
        <v>309</v>
      </c>
      <c r="AG3080">
        <v>124124</v>
      </c>
      <c r="AH3080">
        <v>1793</v>
      </c>
      <c r="AI3080">
        <v>1</v>
      </c>
      <c r="AJ3080">
        <v>18</v>
      </c>
      <c r="AK3080">
        <v>139</v>
      </c>
      <c r="AM3080" t="s">
        <v>28</v>
      </c>
      <c r="AN3080" t="s">
        <v>180</v>
      </c>
      <c r="AO3080">
        <v>2615</v>
      </c>
      <c r="AP3080">
        <v>95</v>
      </c>
      <c r="AR3080" s="38">
        <v>2562</v>
      </c>
      <c r="AS3080" s="21">
        <v>66</v>
      </c>
    </row>
    <row r="3081" spans="1:45" x14ac:dyDescent="0.35">
      <c r="M3081"/>
      <c r="N3081" s="21"/>
      <c r="AC3081"/>
      <c r="AF3081">
        <v>309</v>
      </c>
      <c r="AG3081">
        <v>124124</v>
      </c>
      <c r="AH3081">
        <v>1793</v>
      </c>
      <c r="AI3081">
        <v>1</v>
      </c>
      <c r="AJ3081">
        <v>21</v>
      </c>
      <c r="AK3081">
        <v>140</v>
      </c>
      <c r="AM3081" t="s">
        <v>24</v>
      </c>
      <c r="AN3081" t="s">
        <v>264</v>
      </c>
      <c r="AO3081">
        <v>2616</v>
      </c>
      <c r="AP3081">
        <v>305</v>
      </c>
      <c r="AR3081">
        <v>777</v>
      </c>
      <c r="AS3081" s="21">
        <v>14</v>
      </c>
    </row>
    <row r="3082" spans="1:45" x14ac:dyDescent="0.35">
      <c r="M3082"/>
      <c r="N3082" s="21"/>
      <c r="AC3082"/>
      <c r="AF3082">
        <v>309</v>
      </c>
      <c r="AG3082">
        <v>124124</v>
      </c>
      <c r="AH3082">
        <v>1793</v>
      </c>
      <c r="AI3082">
        <v>1</v>
      </c>
      <c r="AJ3082">
        <v>21</v>
      </c>
      <c r="AK3082">
        <v>140</v>
      </c>
      <c r="AM3082" t="s">
        <v>33</v>
      </c>
      <c r="AN3082" t="s">
        <v>742</v>
      </c>
      <c r="AO3082">
        <v>2620</v>
      </c>
      <c r="AP3082">
        <v>348</v>
      </c>
      <c r="AR3082" s="38">
        <v>3500</v>
      </c>
      <c r="AS3082" s="21">
        <v>0</v>
      </c>
    </row>
    <row r="3083" spans="1:45" x14ac:dyDescent="0.35">
      <c r="A3083">
        <v>199</v>
      </c>
      <c r="B3083">
        <v>113733</v>
      </c>
      <c r="C3083">
        <v>1793</v>
      </c>
      <c r="D3083">
        <v>1</v>
      </c>
      <c r="E3083">
        <v>1</v>
      </c>
      <c r="F3083">
        <v>165</v>
      </c>
      <c r="H3083" t="s">
        <v>974</v>
      </c>
      <c r="I3083" t="s">
        <v>1523</v>
      </c>
      <c r="J3083">
        <v>2932</v>
      </c>
      <c r="K3083">
        <v>338</v>
      </c>
      <c r="M3083">
        <v>384</v>
      </c>
      <c r="N3083" s="21">
        <v>83</v>
      </c>
      <c r="Q3083">
        <v>241</v>
      </c>
      <c r="R3083">
        <v>122553</v>
      </c>
      <c r="S3083">
        <v>1793</v>
      </c>
      <c r="T3083">
        <v>1</v>
      </c>
      <c r="U3083">
        <v>4</v>
      </c>
      <c r="V3083">
        <v>109</v>
      </c>
      <c r="X3083" t="s">
        <v>974</v>
      </c>
      <c r="Y3083" t="s">
        <v>1524</v>
      </c>
      <c r="Z3083">
        <v>1822</v>
      </c>
      <c r="AA3083">
        <v>266</v>
      </c>
      <c r="AC3083">
        <v>192</v>
      </c>
      <c r="AD3083">
        <v>17</v>
      </c>
      <c r="AF3083">
        <v>309</v>
      </c>
      <c r="AG3083">
        <v>124124</v>
      </c>
      <c r="AH3083">
        <v>1793</v>
      </c>
      <c r="AI3083">
        <v>1</v>
      </c>
      <c r="AJ3083">
        <v>4</v>
      </c>
      <c r="AK3083">
        <v>137</v>
      </c>
      <c r="AM3083" t="s">
        <v>974</v>
      </c>
      <c r="AN3083" t="s">
        <v>1525</v>
      </c>
      <c r="AO3083">
        <v>2578</v>
      </c>
      <c r="AP3083">
        <v>341</v>
      </c>
      <c r="AR3083">
        <v>288</v>
      </c>
      <c r="AS3083" s="21">
        <v>24</v>
      </c>
    </row>
    <row r="3084" spans="1:45" x14ac:dyDescent="0.35">
      <c r="A3084">
        <v>199</v>
      </c>
      <c r="B3084">
        <v>113733</v>
      </c>
      <c r="C3084">
        <v>1793</v>
      </c>
      <c r="D3084">
        <v>1</v>
      </c>
      <c r="E3084">
        <v>1</v>
      </c>
      <c r="F3084">
        <v>167</v>
      </c>
      <c r="H3084" t="s">
        <v>185</v>
      </c>
      <c r="I3084" t="s">
        <v>218</v>
      </c>
      <c r="J3084">
        <v>2970</v>
      </c>
      <c r="K3084">
        <v>165</v>
      </c>
      <c r="M3084">
        <v>364</v>
      </c>
      <c r="N3084" s="21">
        <v>86</v>
      </c>
      <c r="Q3084">
        <v>241</v>
      </c>
      <c r="R3084">
        <v>122553</v>
      </c>
      <c r="S3084">
        <v>1793</v>
      </c>
      <c r="T3084">
        <v>1</v>
      </c>
      <c r="U3084">
        <v>4</v>
      </c>
      <c r="V3084">
        <v>109</v>
      </c>
      <c r="X3084" t="s">
        <v>185</v>
      </c>
      <c r="Y3084" t="s">
        <v>218</v>
      </c>
      <c r="Z3084">
        <v>1823</v>
      </c>
      <c r="AA3084">
        <v>193</v>
      </c>
      <c r="AC3084">
        <v>182</v>
      </c>
      <c r="AD3084">
        <v>43</v>
      </c>
      <c r="AF3084">
        <v>309</v>
      </c>
      <c r="AG3084">
        <v>124124</v>
      </c>
      <c r="AH3084">
        <v>1793</v>
      </c>
      <c r="AI3084">
        <v>1</v>
      </c>
      <c r="AJ3084">
        <v>4</v>
      </c>
      <c r="AK3084">
        <v>137</v>
      </c>
      <c r="AM3084" t="s">
        <v>185</v>
      </c>
      <c r="AN3084" t="s">
        <v>706</v>
      </c>
      <c r="AO3084">
        <v>2579</v>
      </c>
      <c r="AP3084">
        <v>222</v>
      </c>
      <c r="AR3084">
        <v>273</v>
      </c>
      <c r="AS3084" s="21">
        <v>64</v>
      </c>
    </row>
    <row r="3085" spans="1:45" x14ac:dyDescent="0.35">
      <c r="A3085">
        <v>200</v>
      </c>
      <c r="B3085">
        <v>113752</v>
      </c>
      <c r="C3085">
        <v>1793</v>
      </c>
      <c r="D3085">
        <v>1</v>
      </c>
      <c r="E3085">
        <v>22</v>
      </c>
      <c r="F3085">
        <v>169</v>
      </c>
      <c r="H3085" t="s">
        <v>693</v>
      </c>
      <c r="I3085" t="s">
        <v>859</v>
      </c>
      <c r="J3085">
        <v>3309</v>
      </c>
      <c r="K3085">
        <v>1450</v>
      </c>
      <c r="M3085">
        <v>139</v>
      </c>
      <c r="N3085" s="21">
        <v>88</v>
      </c>
      <c r="AC3085"/>
      <c r="AF3085">
        <v>309</v>
      </c>
      <c r="AG3085">
        <v>124124</v>
      </c>
      <c r="AH3085">
        <v>1793</v>
      </c>
      <c r="AI3085">
        <v>1</v>
      </c>
      <c r="AJ3085">
        <v>23</v>
      </c>
      <c r="AK3085">
        <v>140</v>
      </c>
      <c r="AM3085" t="s">
        <v>693</v>
      </c>
      <c r="AN3085" t="s">
        <v>859</v>
      </c>
      <c r="AO3085">
        <v>2628</v>
      </c>
      <c r="AP3085">
        <v>126</v>
      </c>
      <c r="AR3085">
        <v>104</v>
      </c>
      <c r="AS3085" s="21">
        <v>92</v>
      </c>
    </row>
    <row r="3086" spans="1:45" x14ac:dyDescent="0.35">
      <c r="A3086">
        <v>200</v>
      </c>
      <c r="B3086">
        <v>113752</v>
      </c>
      <c r="C3086">
        <v>1793</v>
      </c>
      <c r="D3086">
        <v>1</v>
      </c>
      <c r="E3086">
        <v>22</v>
      </c>
      <c r="F3086">
        <v>169</v>
      </c>
      <c r="H3086" t="s">
        <v>1184</v>
      </c>
      <c r="I3086" t="s">
        <v>859</v>
      </c>
      <c r="J3086">
        <v>3010</v>
      </c>
      <c r="K3086">
        <v>1450</v>
      </c>
      <c r="M3086">
        <v>566</v>
      </c>
      <c r="N3086" s="21">
        <v>1</v>
      </c>
      <c r="AC3086"/>
      <c r="AF3086">
        <v>309</v>
      </c>
      <c r="AG3086">
        <v>124124</v>
      </c>
      <c r="AH3086">
        <v>1793</v>
      </c>
      <c r="AI3086">
        <v>1</v>
      </c>
      <c r="AJ3086">
        <v>23</v>
      </c>
      <c r="AK3086">
        <v>140</v>
      </c>
      <c r="AM3086" t="s">
        <v>693</v>
      </c>
      <c r="AN3086" t="s">
        <v>859</v>
      </c>
      <c r="AO3086">
        <v>2629</v>
      </c>
      <c r="AP3086">
        <v>126</v>
      </c>
      <c r="AR3086">
        <v>424</v>
      </c>
      <c r="AS3086" s="21">
        <v>53</v>
      </c>
    </row>
    <row r="3087" spans="1:45" x14ac:dyDescent="0.35">
      <c r="A3087">
        <v>200</v>
      </c>
      <c r="B3087">
        <v>113752</v>
      </c>
      <c r="C3087">
        <v>1793</v>
      </c>
      <c r="D3087">
        <v>1</v>
      </c>
      <c r="E3087">
        <v>28</v>
      </c>
      <c r="F3087">
        <v>170</v>
      </c>
      <c r="H3087" t="s">
        <v>1526</v>
      </c>
      <c r="I3087" t="s">
        <v>1527</v>
      </c>
      <c r="J3087">
        <v>3019</v>
      </c>
      <c r="K3087">
        <v>240</v>
      </c>
      <c r="M3087">
        <v>30</v>
      </c>
      <c r="N3087" s="21">
        <v>86</v>
      </c>
      <c r="AC3087"/>
      <c r="AF3087">
        <v>309</v>
      </c>
      <c r="AG3087">
        <v>124124</v>
      </c>
      <c r="AH3087">
        <v>1793</v>
      </c>
      <c r="AI3087">
        <v>1</v>
      </c>
      <c r="AJ3087">
        <v>28</v>
      </c>
      <c r="AK3087">
        <v>141</v>
      </c>
      <c r="AM3087" t="s">
        <v>1412</v>
      </c>
      <c r="AO3087">
        <v>2639</v>
      </c>
      <c r="AP3087">
        <v>224</v>
      </c>
      <c r="AR3087">
        <v>181</v>
      </c>
      <c r="AS3087" s="21">
        <v>11</v>
      </c>
    </row>
    <row r="3088" spans="1:45" x14ac:dyDescent="0.35">
      <c r="A3088">
        <v>200</v>
      </c>
      <c r="B3088">
        <v>113752</v>
      </c>
      <c r="C3088">
        <v>1793</v>
      </c>
      <c r="D3088">
        <v>1</v>
      </c>
      <c r="E3088">
        <v>28</v>
      </c>
      <c r="F3088">
        <v>170</v>
      </c>
      <c r="H3088" t="s">
        <v>1526</v>
      </c>
      <c r="I3088" t="s">
        <v>1527</v>
      </c>
      <c r="J3088">
        <v>3020</v>
      </c>
      <c r="K3088">
        <v>240</v>
      </c>
      <c r="M3088">
        <v>241</v>
      </c>
      <c r="N3088" s="21">
        <v>50</v>
      </c>
      <c r="Q3088">
        <v>241</v>
      </c>
      <c r="R3088">
        <v>122553</v>
      </c>
      <c r="S3088">
        <v>1793</v>
      </c>
      <c r="T3088">
        <v>1</v>
      </c>
      <c r="U3088">
        <v>26</v>
      </c>
      <c r="V3088">
        <v>111</v>
      </c>
      <c r="X3088" t="s">
        <v>1410</v>
      </c>
      <c r="Y3088" t="s">
        <v>1411</v>
      </c>
      <c r="Z3088">
        <v>1864</v>
      </c>
      <c r="AA3088">
        <v>195</v>
      </c>
      <c r="AC3088">
        <v>136</v>
      </c>
      <c r="AD3088">
        <v>17</v>
      </c>
      <c r="AF3088">
        <v>309</v>
      </c>
      <c r="AG3088">
        <v>124124</v>
      </c>
      <c r="AH3088">
        <v>1793</v>
      </c>
      <c r="AI3088">
        <v>1</v>
      </c>
      <c r="AJ3088">
        <v>28</v>
      </c>
      <c r="AK3088">
        <v>141</v>
      </c>
      <c r="AM3088" t="s">
        <v>1412</v>
      </c>
      <c r="AO3088">
        <v>2630</v>
      </c>
      <c r="AP3088">
        <v>224</v>
      </c>
      <c r="AR3088">
        <v>23</v>
      </c>
      <c r="AS3088" s="21">
        <v>14</v>
      </c>
    </row>
    <row r="3089" spans="1:45" x14ac:dyDescent="0.35">
      <c r="A3089">
        <v>200</v>
      </c>
      <c r="B3089">
        <v>113752</v>
      </c>
      <c r="C3089">
        <v>1793</v>
      </c>
      <c r="D3089">
        <v>1</v>
      </c>
      <c r="E3089">
        <v>31</v>
      </c>
      <c r="F3089">
        <v>170</v>
      </c>
      <c r="H3089" t="s">
        <v>185</v>
      </c>
      <c r="I3089" t="s">
        <v>380</v>
      </c>
      <c r="J3089">
        <v>3032</v>
      </c>
      <c r="K3089">
        <v>323</v>
      </c>
      <c r="M3089">
        <v>966</v>
      </c>
      <c r="N3089" s="21">
        <v>88</v>
      </c>
      <c r="Q3089">
        <v>241</v>
      </c>
      <c r="R3089">
        <v>122553</v>
      </c>
      <c r="S3089">
        <v>1793</v>
      </c>
      <c r="T3089">
        <v>1</v>
      </c>
      <c r="U3089">
        <v>31</v>
      </c>
      <c r="V3089">
        <v>112</v>
      </c>
      <c r="X3089" t="s">
        <v>185</v>
      </c>
      <c r="Y3089" t="s">
        <v>380</v>
      </c>
      <c r="Z3089">
        <v>1876</v>
      </c>
      <c r="AA3089">
        <v>242</v>
      </c>
      <c r="AC3089">
        <v>483</v>
      </c>
      <c r="AD3089">
        <v>44</v>
      </c>
      <c r="AF3089">
        <v>309</v>
      </c>
      <c r="AG3089">
        <v>124124</v>
      </c>
      <c r="AH3089">
        <v>1793</v>
      </c>
      <c r="AI3089">
        <v>1</v>
      </c>
      <c r="AJ3089">
        <v>31</v>
      </c>
      <c r="AK3089">
        <v>141</v>
      </c>
      <c r="AM3089" t="s">
        <v>185</v>
      </c>
      <c r="AN3089" t="s">
        <v>380</v>
      </c>
      <c r="AO3089">
        <v>2648</v>
      </c>
      <c r="AP3089">
        <v>325</v>
      </c>
      <c r="AR3089">
        <v>725</v>
      </c>
      <c r="AS3089" s="21">
        <v>17</v>
      </c>
    </row>
    <row r="3090" spans="1:45" x14ac:dyDescent="0.35">
      <c r="M3090"/>
      <c r="N3090" s="21"/>
      <c r="Q3090">
        <v>241</v>
      </c>
      <c r="R3090">
        <v>122553</v>
      </c>
      <c r="S3090">
        <v>1793</v>
      </c>
      <c r="T3090">
        <v>2</v>
      </c>
      <c r="U3090">
        <v>2</v>
      </c>
      <c r="V3090">
        <v>112</v>
      </c>
      <c r="X3090" t="s">
        <v>853</v>
      </c>
      <c r="Y3090" t="s">
        <v>1044</v>
      </c>
      <c r="Z3090">
        <v>1882</v>
      </c>
      <c r="AA3090">
        <v>278</v>
      </c>
      <c r="AC3090" s="38">
        <v>4000</v>
      </c>
      <c r="AD3090">
        <v>67</v>
      </c>
      <c r="AF3090">
        <v>309</v>
      </c>
      <c r="AG3090">
        <v>124124</v>
      </c>
      <c r="AH3090">
        <v>1793</v>
      </c>
      <c r="AI3090">
        <v>2</v>
      </c>
      <c r="AJ3090">
        <v>2</v>
      </c>
      <c r="AK3090">
        <v>143</v>
      </c>
      <c r="AM3090" t="s">
        <v>853</v>
      </c>
      <c r="AN3090" t="s">
        <v>1044</v>
      </c>
      <c r="AO3090">
        <v>2659</v>
      </c>
      <c r="AP3090">
        <v>357</v>
      </c>
      <c r="AR3090" s="38">
        <v>2573</v>
      </c>
      <c r="AS3090" s="21">
        <v>9</v>
      </c>
    </row>
    <row r="3091" spans="1:45" x14ac:dyDescent="0.35">
      <c r="M3091"/>
      <c r="N3091" s="21"/>
      <c r="AC3091"/>
      <c r="AF3091">
        <v>309</v>
      </c>
      <c r="AG3091">
        <v>124124</v>
      </c>
      <c r="AH3091">
        <v>1793</v>
      </c>
      <c r="AI3091">
        <v>2</v>
      </c>
      <c r="AJ3091">
        <v>2</v>
      </c>
      <c r="AK3091">
        <v>143</v>
      </c>
      <c r="AM3091" t="s">
        <v>853</v>
      </c>
      <c r="AN3091" t="s">
        <v>1044</v>
      </c>
      <c r="AO3091">
        <v>2660</v>
      </c>
      <c r="AP3091">
        <v>357</v>
      </c>
      <c r="AR3091">
        <v>384</v>
      </c>
      <c r="AS3091" s="21">
        <v>83</v>
      </c>
    </row>
    <row r="3092" spans="1:45" x14ac:dyDescent="0.35">
      <c r="M3092"/>
      <c r="N3092" s="21"/>
      <c r="Q3092">
        <v>241</v>
      </c>
      <c r="R3092">
        <v>122553</v>
      </c>
      <c r="S3092">
        <v>1793</v>
      </c>
      <c r="T3092">
        <v>2</v>
      </c>
      <c r="U3092">
        <v>6</v>
      </c>
      <c r="V3092">
        <v>113</v>
      </c>
      <c r="X3092" t="s">
        <v>1822</v>
      </c>
      <c r="Y3092" t="s">
        <v>1202</v>
      </c>
      <c r="Z3092">
        <v>1893</v>
      </c>
      <c r="AA3092">
        <v>109</v>
      </c>
      <c r="AC3092">
        <v>336</v>
      </c>
      <c r="AD3092">
        <v>98</v>
      </c>
      <c r="AF3092">
        <v>309</v>
      </c>
      <c r="AG3092">
        <v>124124</v>
      </c>
      <c r="AH3092">
        <v>1793</v>
      </c>
      <c r="AI3092">
        <v>2</v>
      </c>
      <c r="AJ3092">
        <v>6</v>
      </c>
      <c r="AK3092">
        <v>143</v>
      </c>
      <c r="AM3092" t="s">
        <v>1203</v>
      </c>
      <c r="AO3092">
        <v>2674</v>
      </c>
      <c r="AP3092">
        <v>136</v>
      </c>
      <c r="AR3092">
        <v>431</v>
      </c>
      <c r="AS3092" s="21">
        <v>11</v>
      </c>
    </row>
    <row r="3093" spans="1:45" x14ac:dyDescent="0.35">
      <c r="M3093"/>
      <c r="N3093" s="21"/>
      <c r="AC3093"/>
      <c r="AF3093">
        <v>309</v>
      </c>
      <c r="AG3093">
        <v>124124</v>
      </c>
      <c r="AH3093">
        <v>1793</v>
      </c>
      <c r="AI3093">
        <v>2</v>
      </c>
      <c r="AJ3093">
        <v>9</v>
      </c>
      <c r="AK3093">
        <v>144</v>
      </c>
      <c r="AM3093" t="s">
        <v>1528</v>
      </c>
      <c r="AN3093" t="s">
        <v>1529</v>
      </c>
      <c r="AO3093">
        <v>2684</v>
      </c>
      <c r="AP3093">
        <v>358</v>
      </c>
      <c r="AR3093">
        <v>144</v>
      </c>
      <c r="AS3093" s="21">
        <v>41</v>
      </c>
    </row>
    <row r="3094" spans="1:45" x14ac:dyDescent="0.35">
      <c r="M3094"/>
      <c r="N3094" s="21"/>
      <c r="AC3094"/>
      <c r="AF3094">
        <v>310</v>
      </c>
      <c r="AG3094">
        <v>124142</v>
      </c>
      <c r="AH3094">
        <v>1793</v>
      </c>
      <c r="AI3094">
        <v>2</v>
      </c>
      <c r="AJ3094">
        <v>9</v>
      </c>
      <c r="AK3094">
        <v>144</v>
      </c>
      <c r="AM3094" t="s">
        <v>567</v>
      </c>
      <c r="AO3094">
        <v>2688</v>
      </c>
      <c r="AP3094">
        <v>301</v>
      </c>
      <c r="AR3094" s="38">
        <v>2020</v>
      </c>
      <c r="AS3094" s="21">
        <v>98</v>
      </c>
    </row>
    <row r="3095" spans="1:45" x14ac:dyDescent="0.35">
      <c r="M3095"/>
      <c r="N3095" s="21"/>
      <c r="Q3095">
        <v>241</v>
      </c>
      <c r="R3095">
        <v>122553</v>
      </c>
      <c r="S3095">
        <v>1793</v>
      </c>
      <c r="T3095">
        <v>2</v>
      </c>
      <c r="U3095">
        <v>18</v>
      </c>
      <c r="V3095">
        <v>115</v>
      </c>
      <c r="X3095" t="s">
        <v>33</v>
      </c>
      <c r="Y3095" t="s">
        <v>742</v>
      </c>
      <c r="Z3095">
        <v>1913</v>
      </c>
      <c r="AA3095">
        <v>281</v>
      </c>
      <c r="AC3095" s="38">
        <v>5913</v>
      </c>
      <c r="AD3095">
        <v>14</v>
      </c>
      <c r="AR3095"/>
      <c r="AS3095" s="21"/>
    </row>
    <row r="3096" spans="1:45" x14ac:dyDescent="0.35">
      <c r="A3096">
        <v>200</v>
      </c>
      <c r="B3096">
        <v>113752</v>
      </c>
      <c r="C3096">
        <v>1793</v>
      </c>
      <c r="D3096">
        <v>2</v>
      </c>
      <c r="E3096">
        <v>18</v>
      </c>
      <c r="F3096">
        <v>174</v>
      </c>
      <c r="H3096" t="s">
        <v>151</v>
      </c>
      <c r="I3096" t="s">
        <v>903</v>
      </c>
      <c r="J3096">
        <v>3082</v>
      </c>
      <c r="K3096">
        <v>350</v>
      </c>
      <c r="M3096">
        <v>94</v>
      </c>
      <c r="N3096" s="21">
        <v>58</v>
      </c>
      <c r="Q3096">
        <v>241</v>
      </c>
      <c r="R3096">
        <v>122553</v>
      </c>
      <c r="S3096">
        <v>1793</v>
      </c>
      <c r="T3096">
        <v>2</v>
      </c>
      <c r="U3096">
        <v>18</v>
      </c>
      <c r="V3096">
        <v>115</v>
      </c>
      <c r="X3096" t="s">
        <v>151</v>
      </c>
      <c r="Y3096" t="s">
        <v>903</v>
      </c>
      <c r="Z3096">
        <v>1914</v>
      </c>
      <c r="AA3096">
        <v>281</v>
      </c>
      <c r="AC3096">
        <v>47</v>
      </c>
      <c r="AD3096">
        <v>30</v>
      </c>
      <c r="AF3096">
        <v>310</v>
      </c>
      <c r="AG3096">
        <v>124142</v>
      </c>
      <c r="AH3096">
        <v>1793</v>
      </c>
      <c r="AI3096">
        <v>2</v>
      </c>
      <c r="AJ3096">
        <v>19</v>
      </c>
      <c r="AK3096">
        <v>145</v>
      </c>
      <c r="AM3096" t="s">
        <v>151</v>
      </c>
      <c r="AN3096" t="s">
        <v>903</v>
      </c>
      <c r="AO3096">
        <v>2693</v>
      </c>
      <c r="AP3096">
        <v>358</v>
      </c>
      <c r="AR3096">
        <v>70</v>
      </c>
      <c r="AS3096" s="21">
        <v>95</v>
      </c>
    </row>
    <row r="3097" spans="1:45" x14ac:dyDescent="0.35">
      <c r="M3097"/>
      <c r="N3097" s="21"/>
      <c r="Q3097">
        <v>241</v>
      </c>
      <c r="R3097">
        <v>122553</v>
      </c>
      <c r="S3097">
        <v>1793</v>
      </c>
      <c r="T3097">
        <v>2</v>
      </c>
      <c r="U3097">
        <v>19</v>
      </c>
      <c r="V3097">
        <v>115</v>
      </c>
      <c r="X3097" t="s">
        <v>1530</v>
      </c>
      <c r="Y3097" t="s">
        <v>739</v>
      </c>
      <c r="Z3097">
        <v>1917</v>
      </c>
      <c r="AA3097">
        <v>170</v>
      </c>
      <c r="AC3097">
        <v>157</v>
      </c>
      <c r="AD3097">
        <v>96</v>
      </c>
      <c r="AR3097"/>
      <c r="AS3097" s="21"/>
    </row>
    <row r="3098" spans="1:45" x14ac:dyDescent="0.35">
      <c r="A3098">
        <v>200</v>
      </c>
      <c r="B3098">
        <v>113752</v>
      </c>
      <c r="C3098">
        <v>1793</v>
      </c>
      <c r="D3098">
        <v>2</v>
      </c>
      <c r="E3098">
        <v>22</v>
      </c>
      <c r="F3098">
        <v>175</v>
      </c>
      <c r="H3098" t="s">
        <v>43</v>
      </c>
      <c r="I3098" t="s">
        <v>1531</v>
      </c>
      <c r="J3098">
        <v>3107</v>
      </c>
      <c r="K3098">
        <v>69</v>
      </c>
      <c r="M3098">
        <v>44</v>
      </c>
      <c r="N3098" s="21">
        <v>98</v>
      </c>
      <c r="Q3098">
        <v>241</v>
      </c>
      <c r="R3098">
        <v>122553</v>
      </c>
      <c r="S3098">
        <v>1793</v>
      </c>
      <c r="T3098">
        <v>2</v>
      </c>
      <c r="U3098">
        <v>22</v>
      </c>
      <c r="V3098">
        <v>116</v>
      </c>
      <c r="X3098" t="s">
        <v>43</v>
      </c>
      <c r="Y3098" t="s">
        <v>877</v>
      </c>
      <c r="Z3098">
        <v>1930</v>
      </c>
      <c r="AA3098">
        <v>282</v>
      </c>
      <c r="AC3098">
        <v>22</v>
      </c>
      <c r="AD3098">
        <v>49</v>
      </c>
      <c r="AF3098">
        <v>310</v>
      </c>
      <c r="AG3098">
        <v>124142</v>
      </c>
      <c r="AH3098">
        <v>1793</v>
      </c>
      <c r="AI3098">
        <v>2</v>
      </c>
      <c r="AJ3098">
        <v>22</v>
      </c>
      <c r="AK3098">
        <v>146</v>
      </c>
      <c r="AM3098" t="s">
        <v>43</v>
      </c>
      <c r="AN3098" t="s">
        <v>877</v>
      </c>
      <c r="AO3098">
        <v>2713</v>
      </c>
      <c r="AP3098">
        <v>64</v>
      </c>
      <c r="AR3098">
        <v>33</v>
      </c>
      <c r="AS3098" s="21">
        <v>76</v>
      </c>
    </row>
    <row r="3099" spans="1:45" x14ac:dyDescent="0.35">
      <c r="M3099"/>
      <c r="N3099" s="21"/>
      <c r="O3099" s="39"/>
      <c r="AC3099"/>
      <c r="AF3099">
        <v>310</v>
      </c>
      <c r="AG3099">
        <v>124142</v>
      </c>
      <c r="AH3099">
        <v>1793</v>
      </c>
      <c r="AI3099">
        <v>2</v>
      </c>
      <c r="AJ3099">
        <v>19</v>
      </c>
      <c r="AK3099">
        <v>145</v>
      </c>
      <c r="AM3099" t="s">
        <v>179</v>
      </c>
      <c r="AN3099" t="s">
        <v>180</v>
      </c>
      <c r="AO3099">
        <v>2694</v>
      </c>
      <c r="AP3099">
        <v>351</v>
      </c>
      <c r="AR3099" s="38">
        <v>2271</v>
      </c>
      <c r="AS3099" s="21">
        <v>74</v>
      </c>
    </row>
    <row r="3100" spans="1:45" x14ac:dyDescent="0.35">
      <c r="M3100"/>
      <c r="N3100" s="21"/>
      <c r="AC3100"/>
      <c r="AF3100">
        <v>310</v>
      </c>
      <c r="AG3100">
        <v>124142</v>
      </c>
      <c r="AH3100">
        <v>1793</v>
      </c>
      <c r="AI3100">
        <v>2</v>
      </c>
      <c r="AJ3100">
        <v>26</v>
      </c>
      <c r="AK3100">
        <v>146</v>
      </c>
      <c r="AM3100" t="s">
        <v>228</v>
      </c>
      <c r="AN3100" t="s">
        <v>271</v>
      </c>
      <c r="AO3100">
        <v>2718</v>
      </c>
      <c r="AP3100">
        <v>328</v>
      </c>
      <c r="AR3100" s="38">
        <v>3000</v>
      </c>
      <c r="AS3100" s="21">
        <v>0</v>
      </c>
    </row>
    <row r="3101" spans="1:45" x14ac:dyDescent="0.35">
      <c r="M3101"/>
      <c r="N3101" s="21"/>
      <c r="AC3101"/>
      <c r="AF3101">
        <v>310</v>
      </c>
      <c r="AG3101">
        <v>124142</v>
      </c>
      <c r="AH3101">
        <v>1793</v>
      </c>
      <c r="AI3101">
        <v>3</v>
      </c>
      <c r="AJ3101">
        <v>4</v>
      </c>
      <c r="AK3101">
        <v>147</v>
      </c>
      <c r="AM3101" t="s">
        <v>228</v>
      </c>
      <c r="AN3101" t="s">
        <v>271</v>
      </c>
      <c r="AO3101">
        <v>2734</v>
      </c>
      <c r="AP3101">
        <v>328</v>
      </c>
      <c r="AR3101" s="38">
        <v>5790</v>
      </c>
      <c r="AS3101" s="21">
        <v>49</v>
      </c>
    </row>
    <row r="3102" spans="1:45" x14ac:dyDescent="0.35">
      <c r="M3102"/>
      <c r="N3102" s="21"/>
      <c r="AC3102"/>
      <c r="AF3102">
        <v>310</v>
      </c>
      <c r="AG3102">
        <v>124142</v>
      </c>
      <c r="AH3102">
        <v>1793</v>
      </c>
      <c r="AI3102">
        <v>3</v>
      </c>
      <c r="AJ3102">
        <v>4</v>
      </c>
      <c r="AK3102">
        <v>147</v>
      </c>
      <c r="AM3102" t="s">
        <v>104</v>
      </c>
      <c r="AN3102" t="s">
        <v>105</v>
      </c>
      <c r="AO3102">
        <v>2735</v>
      </c>
      <c r="AP3102">
        <v>66</v>
      </c>
      <c r="AR3102" s="38">
        <v>4000</v>
      </c>
      <c r="AS3102" s="21">
        <v>0</v>
      </c>
    </row>
    <row r="3103" spans="1:45" x14ac:dyDescent="0.35">
      <c r="A3103">
        <v>200</v>
      </c>
      <c r="B3103">
        <v>113752</v>
      </c>
      <c r="C3103">
        <v>1793</v>
      </c>
      <c r="D3103">
        <v>3</v>
      </c>
      <c r="E3103">
        <v>5</v>
      </c>
      <c r="F3103">
        <v>177</v>
      </c>
      <c r="H3103" t="s">
        <v>36</v>
      </c>
      <c r="I3103" t="s">
        <v>44</v>
      </c>
      <c r="J3103">
        <v>3124</v>
      </c>
      <c r="K3103">
        <v>52</v>
      </c>
      <c r="M3103">
        <v>227</v>
      </c>
      <c r="N3103" s="21">
        <v>90</v>
      </c>
      <c r="AC3103"/>
      <c r="AF3103">
        <v>310</v>
      </c>
      <c r="AG3103">
        <v>124142</v>
      </c>
      <c r="AH3103">
        <v>1793</v>
      </c>
      <c r="AI3103">
        <v>3</v>
      </c>
      <c r="AJ3103">
        <v>4</v>
      </c>
      <c r="AK3103">
        <v>147</v>
      </c>
      <c r="AM3103" t="s">
        <v>36</v>
      </c>
      <c r="AN3103" t="s">
        <v>44</v>
      </c>
      <c r="AO3103">
        <v>2736</v>
      </c>
      <c r="AP3103">
        <v>63</v>
      </c>
      <c r="AR3103">
        <v>170</v>
      </c>
      <c r="AS3103" s="21">
        <v>92</v>
      </c>
    </row>
    <row r="3104" spans="1:45" x14ac:dyDescent="0.35">
      <c r="A3104">
        <v>200</v>
      </c>
      <c r="B3104">
        <v>113752</v>
      </c>
      <c r="C3104">
        <v>1793</v>
      </c>
      <c r="D3104">
        <v>2</v>
      </c>
      <c r="E3104">
        <v>13</v>
      </c>
      <c r="F3104">
        <v>173</v>
      </c>
      <c r="G3104" t="s">
        <v>1509</v>
      </c>
      <c r="H3104" t="s">
        <v>36</v>
      </c>
      <c r="I3104" t="s">
        <v>64</v>
      </c>
      <c r="J3104">
        <v>3069</v>
      </c>
      <c r="K3104">
        <v>66</v>
      </c>
      <c r="M3104" s="38">
        <v>1948</v>
      </c>
      <c r="N3104" s="21">
        <v>41</v>
      </c>
      <c r="AC3104"/>
      <c r="AR3104"/>
      <c r="AS3104" s="21"/>
    </row>
    <row r="3105" spans="1:46" x14ac:dyDescent="0.35">
      <c r="A3105">
        <v>200</v>
      </c>
      <c r="B3105">
        <v>113752</v>
      </c>
      <c r="C3105">
        <v>1793</v>
      </c>
      <c r="D3105">
        <v>2</v>
      </c>
      <c r="E3105">
        <v>27</v>
      </c>
      <c r="F3105">
        <v>176</v>
      </c>
      <c r="H3105" t="s">
        <v>1532</v>
      </c>
      <c r="I3105" t="s">
        <v>1182</v>
      </c>
      <c r="J3105">
        <v>3116</v>
      </c>
      <c r="K3105">
        <v>347</v>
      </c>
      <c r="M3105" s="38">
        <v>1000</v>
      </c>
      <c r="N3105" s="21">
        <v>0</v>
      </c>
      <c r="AC3105"/>
      <c r="AR3105"/>
      <c r="AS3105" s="21"/>
    </row>
    <row r="3106" spans="1:46" x14ac:dyDescent="0.35">
      <c r="A3106">
        <v>200</v>
      </c>
      <c r="B3106">
        <v>113752</v>
      </c>
      <c r="C3106">
        <v>1793</v>
      </c>
      <c r="D3106">
        <v>3</v>
      </c>
      <c r="E3106">
        <v>5</v>
      </c>
      <c r="F3106">
        <v>177</v>
      </c>
      <c r="H3106" t="s">
        <v>26</v>
      </c>
      <c r="I3106" t="s">
        <v>372</v>
      </c>
      <c r="J3106">
        <v>3123</v>
      </c>
      <c r="K3106">
        <v>149</v>
      </c>
      <c r="M3106">
        <v>170</v>
      </c>
      <c r="N3106" s="21">
        <v>2</v>
      </c>
      <c r="Q3106">
        <v>241</v>
      </c>
      <c r="R3106">
        <v>122553</v>
      </c>
      <c r="S3106">
        <v>1793</v>
      </c>
      <c r="T3106">
        <v>3</v>
      </c>
      <c r="U3106">
        <v>4</v>
      </c>
      <c r="V3106">
        <v>116</v>
      </c>
      <c r="X3106" t="s">
        <v>26</v>
      </c>
      <c r="Y3106" t="s">
        <v>372</v>
      </c>
      <c r="Z3106">
        <v>1935</v>
      </c>
      <c r="AA3106">
        <v>67</v>
      </c>
      <c r="AC3106">
        <v>85</v>
      </c>
      <c r="AD3106">
        <v>1</v>
      </c>
      <c r="AF3106">
        <v>310</v>
      </c>
      <c r="AG3106">
        <v>124142</v>
      </c>
      <c r="AH3106">
        <v>1793</v>
      </c>
      <c r="AI3106">
        <v>3</v>
      </c>
      <c r="AJ3106">
        <v>4</v>
      </c>
      <c r="AK3106">
        <v>147</v>
      </c>
      <c r="AM3106" t="s">
        <v>26</v>
      </c>
      <c r="AN3106" t="s">
        <v>372</v>
      </c>
      <c r="AO3106">
        <v>2737</v>
      </c>
      <c r="AP3106">
        <v>80</v>
      </c>
      <c r="AR3106">
        <v>127</v>
      </c>
      <c r="AS3106" s="21">
        <v>52</v>
      </c>
    </row>
    <row r="3107" spans="1:46" x14ac:dyDescent="0.35">
      <c r="A3107">
        <v>200</v>
      </c>
      <c r="B3107">
        <v>113752</v>
      </c>
      <c r="C3107">
        <v>1793</v>
      </c>
      <c r="D3107">
        <v>3</v>
      </c>
      <c r="E3107">
        <v>6</v>
      </c>
      <c r="F3107">
        <v>177</v>
      </c>
      <c r="H3107" t="s">
        <v>24</v>
      </c>
      <c r="I3107" t="s">
        <v>1050</v>
      </c>
      <c r="J3107">
        <v>3127</v>
      </c>
      <c r="K3107">
        <v>18</v>
      </c>
      <c r="M3107" s="38">
        <v>3029</v>
      </c>
      <c r="N3107" s="21">
        <v>52</v>
      </c>
      <c r="Q3107">
        <v>241</v>
      </c>
      <c r="R3107">
        <v>122553</v>
      </c>
      <c r="S3107">
        <v>1793</v>
      </c>
      <c r="T3107">
        <v>3</v>
      </c>
      <c r="U3107">
        <v>6</v>
      </c>
      <c r="V3107">
        <v>117</v>
      </c>
      <c r="X3107" t="s">
        <v>24</v>
      </c>
      <c r="Y3107" t="s">
        <v>1051</v>
      </c>
      <c r="Z3107">
        <v>1941</v>
      </c>
      <c r="AA3107">
        <v>17</v>
      </c>
      <c r="AC3107" s="38">
        <v>1514</v>
      </c>
      <c r="AD3107">
        <v>76</v>
      </c>
      <c r="AF3107">
        <v>310</v>
      </c>
      <c r="AG3107">
        <v>124142</v>
      </c>
      <c r="AH3107">
        <v>1793</v>
      </c>
      <c r="AI3107">
        <v>3</v>
      </c>
      <c r="AJ3107">
        <v>6</v>
      </c>
      <c r="AK3107">
        <v>148</v>
      </c>
      <c r="AM3107" t="s">
        <v>24</v>
      </c>
      <c r="AN3107" t="s">
        <v>1051</v>
      </c>
      <c r="AO3107">
        <v>2741</v>
      </c>
      <c r="AP3107">
        <v>18</v>
      </c>
      <c r="AR3107" s="38">
        <v>2272</v>
      </c>
      <c r="AS3107" s="21">
        <v>14</v>
      </c>
    </row>
    <row r="3108" spans="1:46" x14ac:dyDescent="0.35">
      <c r="A3108">
        <v>200</v>
      </c>
      <c r="B3108">
        <v>113752</v>
      </c>
      <c r="C3108">
        <v>1793</v>
      </c>
      <c r="D3108">
        <v>3</v>
      </c>
      <c r="E3108">
        <v>6</v>
      </c>
      <c r="F3108">
        <v>177</v>
      </c>
      <c r="H3108" t="s">
        <v>330</v>
      </c>
      <c r="I3108" t="s">
        <v>513</v>
      </c>
      <c r="J3108">
        <v>3128</v>
      </c>
      <c r="K3108">
        <v>42</v>
      </c>
      <c r="M3108" s="38">
        <v>1021</v>
      </c>
      <c r="N3108" s="21">
        <v>82</v>
      </c>
      <c r="Q3108">
        <v>241</v>
      </c>
      <c r="R3108">
        <v>122557</v>
      </c>
      <c r="S3108">
        <v>1793</v>
      </c>
      <c r="T3108">
        <v>3</v>
      </c>
      <c r="U3108">
        <v>6</v>
      </c>
      <c r="V3108">
        <v>117</v>
      </c>
      <c r="X3108" t="s">
        <v>330</v>
      </c>
      <c r="Y3108" t="s">
        <v>513</v>
      </c>
      <c r="Z3108">
        <v>1942</v>
      </c>
      <c r="AA3108">
        <v>104</v>
      </c>
      <c r="AC3108">
        <v>510</v>
      </c>
      <c r="AD3108">
        <v>90</v>
      </c>
      <c r="AF3108">
        <v>310</v>
      </c>
      <c r="AG3108">
        <v>124142</v>
      </c>
      <c r="AH3108">
        <v>1793</v>
      </c>
      <c r="AI3108">
        <v>3</v>
      </c>
      <c r="AJ3108">
        <v>6</v>
      </c>
      <c r="AK3108">
        <v>148</v>
      </c>
      <c r="AM3108" t="s">
        <v>330</v>
      </c>
      <c r="AN3108" t="s">
        <v>513</v>
      </c>
      <c r="AO3108">
        <v>2742</v>
      </c>
      <c r="AP3108">
        <v>40</v>
      </c>
      <c r="AR3108">
        <v>766</v>
      </c>
      <c r="AS3108" s="21">
        <v>35</v>
      </c>
    </row>
    <row r="3109" spans="1:46" x14ac:dyDescent="0.35">
      <c r="A3109">
        <v>200</v>
      </c>
      <c r="B3109">
        <v>113752</v>
      </c>
      <c r="C3109">
        <v>1793</v>
      </c>
      <c r="D3109">
        <v>3</v>
      </c>
      <c r="E3109">
        <v>6</v>
      </c>
      <c r="F3109">
        <v>177</v>
      </c>
      <c r="H3109" t="s">
        <v>24</v>
      </c>
      <c r="I3109" t="s">
        <v>1533</v>
      </c>
      <c r="J3109">
        <v>3129</v>
      </c>
      <c r="K3109">
        <v>233</v>
      </c>
      <c r="M3109" s="38">
        <v>2345</v>
      </c>
      <c r="N3109" s="21">
        <v>32</v>
      </c>
      <c r="Q3109">
        <v>241</v>
      </c>
      <c r="R3109">
        <v>122557</v>
      </c>
      <c r="S3109">
        <v>1793</v>
      </c>
      <c r="T3109">
        <v>3</v>
      </c>
      <c r="U3109">
        <v>6</v>
      </c>
      <c r="V3109">
        <v>117</v>
      </c>
      <c r="X3109" t="s">
        <v>465</v>
      </c>
      <c r="Y3109" t="s">
        <v>728</v>
      </c>
      <c r="Z3109">
        <v>1943</v>
      </c>
      <c r="AA3109">
        <v>245</v>
      </c>
      <c r="AC3109" s="38">
        <v>1172</v>
      </c>
      <c r="AD3109">
        <v>66</v>
      </c>
      <c r="AF3109">
        <v>310</v>
      </c>
      <c r="AG3109">
        <v>124142</v>
      </c>
      <c r="AH3109">
        <v>1793</v>
      </c>
      <c r="AI3109">
        <v>3</v>
      </c>
      <c r="AJ3109">
        <v>6</v>
      </c>
      <c r="AK3109">
        <v>148</v>
      </c>
      <c r="AM3109" t="s">
        <v>465</v>
      </c>
      <c r="AN3109" t="s">
        <v>728</v>
      </c>
      <c r="AO3109">
        <v>2743</v>
      </c>
      <c r="AP3109">
        <v>363</v>
      </c>
      <c r="AR3109" s="38">
        <v>1758</v>
      </c>
      <c r="AS3109" s="21">
        <v>99</v>
      </c>
    </row>
    <row r="3110" spans="1:46" x14ac:dyDescent="0.35">
      <c r="A3110">
        <v>200</v>
      </c>
      <c r="B3110">
        <v>113752</v>
      </c>
      <c r="C3110">
        <v>1793</v>
      </c>
      <c r="D3110">
        <v>3</v>
      </c>
      <c r="E3110">
        <v>6</v>
      </c>
      <c r="F3110">
        <v>177</v>
      </c>
      <c r="H3110" t="s">
        <v>284</v>
      </c>
      <c r="I3110" t="s">
        <v>1534</v>
      </c>
      <c r="J3110">
        <v>3130</v>
      </c>
      <c r="K3110">
        <v>354</v>
      </c>
      <c r="M3110">
        <v>444</v>
      </c>
      <c r="N3110" s="21">
        <v>49</v>
      </c>
      <c r="Q3110">
        <v>241</v>
      </c>
      <c r="R3110">
        <v>122557</v>
      </c>
      <c r="S3110">
        <v>1793</v>
      </c>
      <c r="T3110">
        <v>3</v>
      </c>
      <c r="U3110">
        <v>6</v>
      </c>
      <c r="V3110">
        <v>117</v>
      </c>
      <c r="X3110" t="s">
        <v>284</v>
      </c>
      <c r="Y3110" t="s">
        <v>1534</v>
      </c>
      <c r="Z3110">
        <v>1944</v>
      </c>
      <c r="AA3110">
        <v>283</v>
      </c>
      <c r="AC3110">
        <v>222</v>
      </c>
      <c r="AD3110">
        <v>24</v>
      </c>
      <c r="AF3110">
        <v>310</v>
      </c>
      <c r="AG3110">
        <v>124142</v>
      </c>
      <c r="AH3110">
        <v>1793</v>
      </c>
      <c r="AI3110">
        <v>3</v>
      </c>
      <c r="AJ3110">
        <v>6</v>
      </c>
      <c r="AK3110">
        <v>148</v>
      </c>
      <c r="AM3110" t="s">
        <v>284</v>
      </c>
      <c r="AN3110" t="s">
        <v>1534</v>
      </c>
      <c r="AO3110">
        <v>2744</v>
      </c>
      <c r="AP3110">
        <v>359</v>
      </c>
      <c r="AR3110">
        <v>333</v>
      </c>
      <c r="AS3110" s="21">
        <v>36</v>
      </c>
    </row>
    <row r="3111" spans="1:46" x14ac:dyDescent="0.35">
      <c r="A3111">
        <v>200</v>
      </c>
      <c r="B3111">
        <v>113752</v>
      </c>
      <c r="C3111">
        <v>1793</v>
      </c>
      <c r="D3111">
        <v>3</v>
      </c>
      <c r="E3111">
        <v>6</v>
      </c>
      <c r="F3111">
        <v>177</v>
      </c>
      <c r="G3111" t="s">
        <v>23</v>
      </c>
      <c r="H3111" t="s">
        <v>24</v>
      </c>
      <c r="I3111" t="s">
        <v>25</v>
      </c>
      <c r="J3111">
        <v>3131</v>
      </c>
      <c r="K3111">
        <v>12</v>
      </c>
      <c r="M3111">
        <v>672</v>
      </c>
      <c r="N3111" s="21">
        <v>88</v>
      </c>
      <c r="Q3111">
        <v>241</v>
      </c>
      <c r="R3111">
        <v>122557</v>
      </c>
      <c r="S3111">
        <v>1793</v>
      </c>
      <c r="T3111">
        <v>3</v>
      </c>
      <c r="U3111">
        <v>6</v>
      </c>
      <c r="V3111">
        <v>117</v>
      </c>
      <c r="W3111" t="s">
        <v>1326</v>
      </c>
      <c r="X3111" t="s">
        <v>24</v>
      </c>
      <c r="Y3111" t="s">
        <v>25</v>
      </c>
      <c r="Z3111">
        <v>1945</v>
      </c>
      <c r="AA3111">
        <v>13</v>
      </c>
      <c r="AC3111">
        <v>336</v>
      </c>
      <c r="AD3111">
        <v>44</v>
      </c>
      <c r="AF3111">
        <v>310</v>
      </c>
      <c r="AG3111">
        <v>124142</v>
      </c>
      <c r="AH3111">
        <v>1793</v>
      </c>
      <c r="AI3111">
        <v>3</v>
      </c>
      <c r="AJ3111">
        <v>6</v>
      </c>
      <c r="AK3111">
        <v>148</v>
      </c>
      <c r="AM3111" t="s">
        <v>24</v>
      </c>
      <c r="AN3111" t="s">
        <v>25</v>
      </c>
      <c r="AO3111">
        <v>2745</v>
      </c>
      <c r="AP3111">
        <v>13</v>
      </c>
      <c r="AR3111">
        <v>504</v>
      </c>
      <c r="AS3111" s="21">
        <v>66</v>
      </c>
    </row>
    <row r="3112" spans="1:46" x14ac:dyDescent="0.35">
      <c r="A3112">
        <v>200</v>
      </c>
      <c r="B3112">
        <v>113752</v>
      </c>
      <c r="C3112">
        <v>1793</v>
      </c>
      <c r="D3112">
        <v>3</v>
      </c>
      <c r="E3112">
        <v>6</v>
      </c>
      <c r="F3112">
        <v>177</v>
      </c>
      <c r="H3112" t="s">
        <v>27</v>
      </c>
      <c r="I3112" t="s">
        <v>45</v>
      </c>
      <c r="J3112">
        <v>3132</v>
      </c>
      <c r="K3112">
        <v>354</v>
      </c>
      <c r="M3112" s="38">
        <v>1167</v>
      </c>
      <c r="N3112" s="21">
        <v>91</v>
      </c>
      <c r="Q3112">
        <v>241</v>
      </c>
      <c r="R3112">
        <v>122557</v>
      </c>
      <c r="S3112">
        <v>1793</v>
      </c>
      <c r="T3112">
        <v>3</v>
      </c>
      <c r="U3112">
        <v>6</v>
      </c>
      <c r="V3112">
        <v>117</v>
      </c>
      <c r="X3112" t="s">
        <v>27</v>
      </c>
      <c r="Y3112" t="s">
        <v>45</v>
      </c>
      <c r="Z3112">
        <v>1946</v>
      </c>
      <c r="AA3112">
        <v>283</v>
      </c>
      <c r="AC3112">
        <v>583</v>
      </c>
      <c r="AD3112">
        <v>95</v>
      </c>
      <c r="AF3112">
        <v>310</v>
      </c>
      <c r="AG3112">
        <v>124142</v>
      </c>
      <c r="AH3112">
        <v>1793</v>
      </c>
      <c r="AI3112">
        <v>3</v>
      </c>
      <c r="AJ3112">
        <v>6</v>
      </c>
      <c r="AK3112">
        <v>148</v>
      </c>
      <c r="AM3112" t="s">
        <v>27</v>
      </c>
      <c r="AN3112" t="s">
        <v>45</v>
      </c>
      <c r="AO3112">
        <v>2746</v>
      </c>
      <c r="AP3112">
        <v>359</v>
      </c>
      <c r="AR3112">
        <v>875</v>
      </c>
      <c r="AS3112" s="21">
        <v>92</v>
      </c>
    </row>
    <row r="3113" spans="1:46" x14ac:dyDescent="0.35">
      <c r="A3113">
        <v>200</v>
      </c>
      <c r="B3113">
        <v>113752</v>
      </c>
      <c r="C3113">
        <v>1793</v>
      </c>
      <c r="D3113">
        <v>3</v>
      </c>
      <c r="E3113">
        <v>6</v>
      </c>
      <c r="F3113">
        <v>177</v>
      </c>
      <c r="H3113" t="s">
        <v>27</v>
      </c>
      <c r="I3113" t="s">
        <v>552</v>
      </c>
      <c r="J3113">
        <v>3133</v>
      </c>
      <c r="K3113">
        <v>239</v>
      </c>
      <c r="M3113">
        <v>97</v>
      </c>
      <c r="N3113" s="21">
        <v>69</v>
      </c>
      <c r="Q3113">
        <v>241</v>
      </c>
      <c r="R3113">
        <v>122557</v>
      </c>
      <c r="S3113">
        <v>1793</v>
      </c>
      <c r="T3113">
        <v>3</v>
      </c>
      <c r="U3113">
        <v>6</v>
      </c>
      <c r="V3113">
        <v>117</v>
      </c>
      <c r="X3113" t="s">
        <v>27</v>
      </c>
      <c r="Y3113" t="s">
        <v>552</v>
      </c>
      <c r="Z3113">
        <v>1947</v>
      </c>
      <c r="AA3113">
        <v>216</v>
      </c>
      <c r="AC3113">
        <v>48</v>
      </c>
      <c r="AD3113">
        <v>85</v>
      </c>
      <c r="AF3113">
        <v>310</v>
      </c>
      <c r="AG3113">
        <v>124142</v>
      </c>
      <c r="AH3113">
        <v>1793</v>
      </c>
      <c r="AI3113">
        <v>3</v>
      </c>
      <c r="AJ3113">
        <v>6</v>
      </c>
      <c r="AK3113">
        <v>148</v>
      </c>
      <c r="AM3113" t="s">
        <v>27</v>
      </c>
      <c r="AN3113" t="s">
        <v>552</v>
      </c>
      <c r="AO3113">
        <v>2727</v>
      </c>
      <c r="AP3113">
        <v>262</v>
      </c>
      <c r="AR3113">
        <v>73</v>
      </c>
      <c r="AS3113" s="21">
        <v>27</v>
      </c>
    </row>
    <row r="3114" spans="1:46" x14ac:dyDescent="0.35">
      <c r="A3114">
        <v>200</v>
      </c>
      <c r="B3114">
        <v>113756</v>
      </c>
      <c r="C3114">
        <v>1793</v>
      </c>
      <c r="D3114">
        <v>3</v>
      </c>
      <c r="E3114">
        <v>6</v>
      </c>
      <c r="F3114">
        <v>177</v>
      </c>
      <c r="H3114" t="s">
        <v>35</v>
      </c>
      <c r="I3114" t="s">
        <v>1535</v>
      </c>
      <c r="J3114">
        <v>3134</v>
      </c>
      <c r="K3114">
        <v>354</v>
      </c>
      <c r="M3114" s="38">
        <v>1037</v>
      </c>
      <c r="N3114" s="21">
        <v>17</v>
      </c>
      <c r="Q3114">
        <v>241</v>
      </c>
      <c r="R3114">
        <v>122557</v>
      </c>
      <c r="S3114">
        <v>1793</v>
      </c>
      <c r="T3114">
        <v>3</v>
      </c>
      <c r="U3114">
        <v>6</v>
      </c>
      <c r="V3114">
        <v>117</v>
      </c>
      <c r="X3114" t="s">
        <v>35</v>
      </c>
      <c r="Y3114" t="s">
        <v>1536</v>
      </c>
      <c r="Z3114">
        <v>1948</v>
      </c>
      <c r="AA3114">
        <v>283</v>
      </c>
      <c r="AC3114">
        <v>518</v>
      </c>
      <c r="AD3114">
        <v>59</v>
      </c>
      <c r="AF3114">
        <v>310</v>
      </c>
      <c r="AG3114">
        <v>124147</v>
      </c>
      <c r="AH3114">
        <v>1793</v>
      </c>
      <c r="AI3114">
        <v>3</v>
      </c>
      <c r="AJ3114">
        <v>6</v>
      </c>
      <c r="AK3114">
        <v>148</v>
      </c>
      <c r="AM3114" t="s">
        <v>35</v>
      </c>
      <c r="AN3114" t="s">
        <v>1536</v>
      </c>
      <c r="AO3114">
        <v>2748</v>
      </c>
      <c r="AP3114">
        <v>359</v>
      </c>
      <c r="AR3114">
        <v>777</v>
      </c>
      <c r="AS3114" s="21">
        <v>87</v>
      </c>
    </row>
    <row r="3115" spans="1:46" x14ac:dyDescent="0.35">
      <c r="A3115">
        <v>200</v>
      </c>
      <c r="B3115">
        <v>113756</v>
      </c>
      <c r="C3115">
        <v>1793</v>
      </c>
      <c r="D3115">
        <v>3</v>
      </c>
      <c r="E3115">
        <v>6</v>
      </c>
      <c r="F3115">
        <v>177</v>
      </c>
      <c r="H3115" t="s">
        <v>758</v>
      </c>
      <c r="I3115" t="s">
        <v>521</v>
      </c>
      <c r="J3115">
        <v>3135</v>
      </c>
      <c r="K3115">
        <v>27</v>
      </c>
      <c r="M3115">
        <v>291</v>
      </c>
      <c r="N3115" s="21">
        <v>13</v>
      </c>
      <c r="O3115" s="39"/>
      <c r="Q3115">
        <v>241</v>
      </c>
      <c r="R3115">
        <v>122557</v>
      </c>
      <c r="S3115">
        <v>1793</v>
      </c>
      <c r="T3115">
        <v>3</v>
      </c>
      <c r="U3115">
        <v>6</v>
      </c>
      <c r="V3115">
        <v>117</v>
      </c>
      <c r="X3115" t="s">
        <v>758</v>
      </c>
      <c r="Y3115" t="s">
        <v>521</v>
      </c>
      <c r="Z3115">
        <v>1949</v>
      </c>
      <c r="AA3115">
        <v>25</v>
      </c>
      <c r="AC3115">
        <v>145</v>
      </c>
      <c r="AD3115">
        <v>56</v>
      </c>
      <c r="AF3115">
        <v>310</v>
      </c>
      <c r="AG3115">
        <v>124147</v>
      </c>
      <c r="AH3115">
        <v>1793</v>
      </c>
      <c r="AI3115">
        <v>3</v>
      </c>
      <c r="AJ3115">
        <v>6</v>
      </c>
      <c r="AK3115">
        <v>148</v>
      </c>
      <c r="AM3115" t="s">
        <v>758</v>
      </c>
      <c r="AN3115" t="s">
        <v>521</v>
      </c>
      <c r="AO3115">
        <v>2749</v>
      </c>
      <c r="AP3115">
        <v>268</v>
      </c>
      <c r="AR3115">
        <v>218</v>
      </c>
      <c r="AS3115" s="21">
        <v>34</v>
      </c>
    </row>
    <row r="3116" spans="1:46" x14ac:dyDescent="0.35">
      <c r="M3116"/>
      <c r="N3116" s="21"/>
      <c r="Q3116">
        <v>241</v>
      </c>
      <c r="R3116">
        <v>122557</v>
      </c>
      <c r="S3116">
        <v>1793</v>
      </c>
      <c r="T3116">
        <v>3</v>
      </c>
      <c r="U3116">
        <v>7</v>
      </c>
      <c r="V3116">
        <v>117</v>
      </c>
      <c r="X3116" t="s">
        <v>403</v>
      </c>
      <c r="Y3116" t="s">
        <v>1106</v>
      </c>
      <c r="Z3116">
        <v>1955</v>
      </c>
      <c r="AA3116">
        <v>65</v>
      </c>
      <c r="AC3116">
        <v>6</v>
      </c>
      <c r="AD3116">
        <v>33</v>
      </c>
      <c r="AR3116"/>
      <c r="AS3116" s="21"/>
    </row>
    <row r="3117" spans="1:46" x14ac:dyDescent="0.35">
      <c r="A3117">
        <v>200</v>
      </c>
      <c r="B3117">
        <v>113756</v>
      </c>
      <c r="C3117">
        <v>1793</v>
      </c>
      <c r="D3117">
        <v>3</v>
      </c>
      <c r="E3117">
        <v>6</v>
      </c>
      <c r="F3117">
        <v>177</v>
      </c>
      <c r="H3117" t="s">
        <v>26</v>
      </c>
      <c r="I3117" t="s">
        <v>1537</v>
      </c>
      <c r="J3117">
        <v>3136</v>
      </c>
      <c r="K3117">
        <v>355</v>
      </c>
      <c r="M3117" s="38">
        <v>1308</v>
      </c>
      <c r="N3117" s="21">
        <v>19</v>
      </c>
      <c r="AC3117"/>
      <c r="AR3117"/>
      <c r="AS3117" s="21"/>
    </row>
    <row r="3118" spans="1:46" x14ac:dyDescent="0.35">
      <c r="M3118"/>
      <c r="N3118" s="21"/>
      <c r="AC3118"/>
      <c r="AF3118">
        <v>310</v>
      </c>
      <c r="AG3118">
        <v>124147</v>
      </c>
      <c r="AH3118">
        <v>1793</v>
      </c>
      <c r="AI3118">
        <v>3</v>
      </c>
      <c r="AJ3118">
        <v>6</v>
      </c>
      <c r="AK3118">
        <v>148</v>
      </c>
      <c r="AM3118" t="s">
        <v>24</v>
      </c>
      <c r="AN3118" t="s">
        <v>83</v>
      </c>
      <c r="AO3118">
        <v>2750</v>
      </c>
      <c r="AP3118">
        <v>67</v>
      </c>
      <c r="AR3118">
        <v>888</v>
      </c>
      <c r="AS3118" s="21">
        <v>9</v>
      </c>
    </row>
    <row r="3119" spans="1:46" x14ac:dyDescent="0.35">
      <c r="A3119">
        <v>200</v>
      </c>
      <c r="B3119">
        <v>113756</v>
      </c>
      <c r="C3119">
        <v>1793</v>
      </c>
      <c r="D3119">
        <v>3</v>
      </c>
      <c r="E3119">
        <v>7</v>
      </c>
      <c r="F3119">
        <v>177</v>
      </c>
      <c r="H3119" t="s">
        <v>106</v>
      </c>
      <c r="I3119" t="s">
        <v>1324</v>
      </c>
      <c r="J3119">
        <v>3138</v>
      </c>
      <c r="K3119">
        <v>216</v>
      </c>
      <c r="M3119">
        <v>24</v>
      </c>
      <c r="N3119" s="21">
        <v>0</v>
      </c>
      <c r="Q3119">
        <v>241</v>
      </c>
      <c r="R3119">
        <v>122557</v>
      </c>
      <c r="S3119">
        <v>1793</v>
      </c>
      <c r="T3119">
        <v>3</v>
      </c>
      <c r="U3119">
        <v>7</v>
      </c>
      <c r="V3119">
        <v>117</v>
      </c>
      <c r="X3119" t="s">
        <v>106</v>
      </c>
      <c r="Y3119" t="s">
        <v>1324</v>
      </c>
      <c r="Z3119">
        <v>1956</v>
      </c>
      <c r="AA3119">
        <v>283</v>
      </c>
      <c r="AC3119">
        <v>12</v>
      </c>
      <c r="AD3119" t="s">
        <v>1053</v>
      </c>
      <c r="AF3119">
        <v>310</v>
      </c>
      <c r="AG3119">
        <v>124147</v>
      </c>
      <c r="AH3119">
        <v>1793</v>
      </c>
      <c r="AI3119">
        <v>3</v>
      </c>
      <c r="AJ3119">
        <v>7</v>
      </c>
      <c r="AK3119">
        <v>148</v>
      </c>
      <c r="AM3119" t="s">
        <v>106</v>
      </c>
      <c r="AN3119" t="s">
        <v>1324</v>
      </c>
      <c r="AO3119">
        <v>2752</v>
      </c>
      <c r="AP3119">
        <v>224</v>
      </c>
      <c r="AR3119">
        <v>18</v>
      </c>
      <c r="AS3119" s="21">
        <v>0</v>
      </c>
      <c r="AT3119" s="22"/>
    </row>
    <row r="3120" spans="1:46" x14ac:dyDescent="0.35">
      <c r="A3120">
        <v>200</v>
      </c>
      <c r="B3120">
        <v>113756</v>
      </c>
      <c r="C3120">
        <v>1793</v>
      </c>
      <c r="D3120">
        <v>3</v>
      </c>
      <c r="E3120">
        <v>7</v>
      </c>
      <c r="F3120">
        <v>177</v>
      </c>
      <c r="H3120" t="s">
        <v>1408</v>
      </c>
      <c r="I3120" t="s">
        <v>413</v>
      </c>
      <c r="J3120">
        <v>3139</v>
      </c>
      <c r="K3120">
        <v>341</v>
      </c>
      <c r="M3120">
        <v>79</v>
      </c>
      <c r="N3120" s="21">
        <v>63</v>
      </c>
      <c r="Q3120">
        <v>241</v>
      </c>
      <c r="R3120">
        <v>122557</v>
      </c>
      <c r="S3120">
        <v>1793</v>
      </c>
      <c r="T3120">
        <v>3</v>
      </c>
      <c r="U3120">
        <v>7</v>
      </c>
      <c r="V3120">
        <v>117</v>
      </c>
      <c r="X3120" t="s">
        <v>24</v>
      </c>
      <c r="Y3120" t="s">
        <v>413</v>
      </c>
      <c r="Z3120">
        <v>1957</v>
      </c>
      <c r="AA3120">
        <v>284</v>
      </c>
      <c r="AC3120">
        <v>39</v>
      </c>
      <c r="AD3120">
        <v>82</v>
      </c>
      <c r="AF3120">
        <v>310</v>
      </c>
      <c r="AG3120">
        <v>124147</v>
      </c>
      <c r="AH3120">
        <v>1793</v>
      </c>
      <c r="AI3120">
        <v>3</v>
      </c>
      <c r="AJ3120">
        <v>7</v>
      </c>
      <c r="AK3120">
        <v>148</v>
      </c>
      <c r="AM3120" t="s">
        <v>24</v>
      </c>
      <c r="AN3120" t="s">
        <v>413</v>
      </c>
      <c r="AO3120">
        <v>2753</v>
      </c>
      <c r="AP3120">
        <v>359</v>
      </c>
      <c r="AR3120">
        <v>59</v>
      </c>
      <c r="AS3120" s="21">
        <v>72</v>
      </c>
    </row>
    <row r="3121" spans="1:46" x14ac:dyDescent="0.35">
      <c r="A3121">
        <v>200</v>
      </c>
      <c r="B3121">
        <v>113756</v>
      </c>
      <c r="C3121">
        <v>1793</v>
      </c>
      <c r="D3121">
        <v>3</v>
      </c>
      <c r="E3121">
        <v>7</v>
      </c>
      <c r="F3121">
        <v>177</v>
      </c>
      <c r="H3121" t="s">
        <v>185</v>
      </c>
      <c r="I3121" t="s">
        <v>288</v>
      </c>
      <c r="J3121">
        <v>3140</v>
      </c>
      <c r="K3121">
        <v>334</v>
      </c>
      <c r="M3121" s="38">
        <v>1827</v>
      </c>
      <c r="N3121" s="21">
        <v>43</v>
      </c>
      <c r="Q3121">
        <v>241</v>
      </c>
      <c r="R3121">
        <v>122557</v>
      </c>
      <c r="S3121">
        <v>1793</v>
      </c>
      <c r="T3121">
        <v>3</v>
      </c>
      <c r="U3121">
        <v>7</v>
      </c>
      <c r="V3121">
        <v>117</v>
      </c>
      <c r="X3121" t="s">
        <v>185</v>
      </c>
      <c r="Y3121" t="s">
        <v>288</v>
      </c>
      <c r="Z3121">
        <v>1958</v>
      </c>
      <c r="AA3121">
        <v>67</v>
      </c>
      <c r="AC3121">
        <v>913</v>
      </c>
      <c r="AD3121">
        <v>72</v>
      </c>
      <c r="AF3121">
        <v>310</v>
      </c>
      <c r="AG3121">
        <v>124147</v>
      </c>
      <c r="AH3121">
        <v>1793</v>
      </c>
      <c r="AI3121">
        <v>3</v>
      </c>
      <c r="AJ3121">
        <v>7</v>
      </c>
      <c r="AK3121">
        <v>148</v>
      </c>
      <c r="AM3121" t="s">
        <v>185</v>
      </c>
      <c r="AN3121" t="s">
        <v>288</v>
      </c>
      <c r="AO3121">
        <v>2754</v>
      </c>
      <c r="AP3121">
        <v>274</v>
      </c>
      <c r="AR3121" s="38">
        <v>1370</v>
      </c>
      <c r="AS3121" s="21">
        <v>57</v>
      </c>
    </row>
    <row r="3122" spans="1:46" x14ac:dyDescent="0.35">
      <c r="A3122">
        <v>200</v>
      </c>
      <c r="B3122">
        <v>113756</v>
      </c>
      <c r="C3122">
        <v>1793</v>
      </c>
      <c r="D3122">
        <v>3</v>
      </c>
      <c r="E3122">
        <v>7</v>
      </c>
      <c r="F3122">
        <v>177</v>
      </c>
      <c r="G3122" t="s">
        <v>23</v>
      </c>
      <c r="H3122" t="s">
        <v>104</v>
      </c>
      <c r="I3122" t="s">
        <v>577</v>
      </c>
      <c r="J3122">
        <v>3141</v>
      </c>
      <c r="K3122">
        <v>23</v>
      </c>
      <c r="M3122">
        <v>410</v>
      </c>
      <c r="N3122" s="21">
        <v>61</v>
      </c>
      <c r="Q3122">
        <v>241</v>
      </c>
      <c r="R3122">
        <v>122557</v>
      </c>
      <c r="S3122">
        <v>1793</v>
      </c>
      <c r="T3122">
        <v>3</v>
      </c>
      <c r="U3122">
        <v>7</v>
      </c>
      <c r="V3122">
        <v>117</v>
      </c>
      <c r="W3122" t="s">
        <v>1326</v>
      </c>
      <c r="X3122" t="s">
        <v>104</v>
      </c>
      <c r="Y3122" t="s">
        <v>577</v>
      </c>
      <c r="Z3122">
        <v>1959</v>
      </c>
      <c r="AA3122">
        <v>30</v>
      </c>
      <c r="AC3122">
        <v>205</v>
      </c>
      <c r="AD3122">
        <v>30</v>
      </c>
      <c r="AF3122">
        <v>310</v>
      </c>
      <c r="AG3122">
        <v>124147</v>
      </c>
      <c r="AH3122">
        <v>1793</v>
      </c>
      <c r="AI3122">
        <v>3</v>
      </c>
      <c r="AJ3122">
        <v>7</v>
      </c>
      <c r="AK3122">
        <v>148</v>
      </c>
      <c r="AL3122" t="s">
        <v>23</v>
      </c>
      <c r="AM3122" t="s">
        <v>67</v>
      </c>
      <c r="AN3122" t="s">
        <v>305</v>
      </c>
      <c r="AO3122">
        <v>2755</v>
      </c>
      <c r="AP3122">
        <v>346</v>
      </c>
      <c r="AR3122">
        <v>307</v>
      </c>
      <c r="AS3122" s="21">
        <v>95</v>
      </c>
      <c r="AT3122" s="22">
        <f>SUM(AR$14:AR3152)+SUM(AS$14:AS3152)/100-AT$321-AT$638-76622.71</f>
        <v>6431725.5999999996</v>
      </c>
    </row>
    <row r="3123" spans="1:46" x14ac:dyDescent="0.35">
      <c r="A3123">
        <v>200</v>
      </c>
      <c r="B3123">
        <v>113756</v>
      </c>
      <c r="C3123">
        <v>1793</v>
      </c>
      <c r="D3123">
        <v>3</v>
      </c>
      <c r="E3123">
        <v>7</v>
      </c>
      <c r="F3123">
        <v>177</v>
      </c>
      <c r="H3123" t="s">
        <v>39</v>
      </c>
      <c r="I3123" t="s">
        <v>1539</v>
      </c>
      <c r="J3123">
        <v>3142</v>
      </c>
      <c r="K3123">
        <v>354</v>
      </c>
      <c r="M3123">
        <v>975</v>
      </c>
      <c r="N3123" s="21">
        <v>68</v>
      </c>
      <c r="Q3123">
        <v>241</v>
      </c>
      <c r="R3123">
        <v>122557</v>
      </c>
      <c r="S3123">
        <v>1793</v>
      </c>
      <c r="T3123">
        <v>3</v>
      </c>
      <c r="U3123">
        <v>7</v>
      </c>
      <c r="V3123">
        <v>117</v>
      </c>
      <c r="X3123" t="s">
        <v>39</v>
      </c>
      <c r="Y3123" t="s">
        <v>1539</v>
      </c>
      <c r="Z3123">
        <v>1960</v>
      </c>
      <c r="AA3123">
        <v>284</v>
      </c>
      <c r="AC3123">
        <v>487</v>
      </c>
      <c r="AD3123">
        <v>84</v>
      </c>
      <c r="AF3123">
        <v>310</v>
      </c>
      <c r="AG3123">
        <v>124147</v>
      </c>
      <c r="AH3123">
        <v>1793</v>
      </c>
      <c r="AI3123">
        <v>3</v>
      </c>
      <c r="AJ3123">
        <v>7</v>
      </c>
      <c r="AK3123">
        <v>148</v>
      </c>
      <c r="AM3123" t="s">
        <v>39</v>
      </c>
      <c r="AN3123" t="s">
        <v>875</v>
      </c>
      <c r="AO3123">
        <v>2756</v>
      </c>
      <c r="AP3123">
        <v>359</v>
      </c>
      <c r="AR3123">
        <v>731</v>
      </c>
      <c r="AS3123" s="21">
        <v>76</v>
      </c>
    </row>
    <row r="3124" spans="1:46" x14ac:dyDescent="0.35">
      <c r="A3124">
        <v>200</v>
      </c>
      <c r="B3124">
        <v>113756</v>
      </c>
      <c r="C3124">
        <v>1793</v>
      </c>
      <c r="D3124">
        <v>3</v>
      </c>
      <c r="E3124">
        <v>7</v>
      </c>
      <c r="F3124">
        <v>177</v>
      </c>
      <c r="H3124" t="s">
        <v>270</v>
      </c>
      <c r="I3124" t="s">
        <v>271</v>
      </c>
      <c r="J3124">
        <v>3143</v>
      </c>
      <c r="K3124">
        <v>355</v>
      </c>
      <c r="M3124" s="38">
        <v>1348</v>
      </c>
      <c r="N3124" s="21">
        <v>29</v>
      </c>
      <c r="Q3124">
        <v>241</v>
      </c>
      <c r="R3124">
        <v>122557</v>
      </c>
      <c r="S3124">
        <v>1793</v>
      </c>
      <c r="T3124">
        <v>3</v>
      </c>
      <c r="U3124">
        <v>7</v>
      </c>
      <c r="V3124">
        <v>117</v>
      </c>
      <c r="X3124" t="s">
        <v>270</v>
      </c>
      <c r="Y3124" t="s">
        <v>271</v>
      </c>
      <c r="Z3124">
        <v>1961</v>
      </c>
      <c r="AA3124">
        <v>284</v>
      </c>
      <c r="AC3124">
        <v>674</v>
      </c>
      <c r="AD3124">
        <v>15</v>
      </c>
      <c r="AF3124">
        <v>310</v>
      </c>
      <c r="AG3124">
        <v>124147</v>
      </c>
      <c r="AH3124">
        <v>1793</v>
      </c>
      <c r="AI3124">
        <v>3</v>
      </c>
      <c r="AJ3124">
        <v>7</v>
      </c>
      <c r="AK3124">
        <v>148</v>
      </c>
      <c r="AM3124" t="s">
        <v>1540</v>
      </c>
      <c r="AN3124" t="s">
        <v>271</v>
      </c>
      <c r="AO3124">
        <v>2757</v>
      </c>
      <c r="AP3124">
        <v>360</v>
      </c>
      <c r="AR3124" s="38">
        <v>1011</v>
      </c>
      <c r="AS3124" s="21">
        <v>21</v>
      </c>
    </row>
    <row r="3125" spans="1:46" x14ac:dyDescent="0.35">
      <c r="A3125">
        <v>200</v>
      </c>
      <c r="B3125">
        <v>113756</v>
      </c>
      <c r="C3125">
        <v>1793</v>
      </c>
      <c r="D3125">
        <v>3</v>
      </c>
      <c r="E3125">
        <v>7</v>
      </c>
      <c r="F3125">
        <v>177</v>
      </c>
      <c r="H3125" t="s">
        <v>1541</v>
      </c>
      <c r="I3125" t="s">
        <v>1542</v>
      </c>
      <c r="J3125">
        <v>3144</v>
      </c>
      <c r="K3125">
        <v>284</v>
      </c>
      <c r="M3125">
        <v>329</v>
      </c>
      <c r="N3125" s="21">
        <v>73</v>
      </c>
      <c r="Q3125">
        <v>248</v>
      </c>
      <c r="R3125">
        <v>122615</v>
      </c>
      <c r="S3125">
        <v>1793</v>
      </c>
      <c r="T3125">
        <v>3</v>
      </c>
      <c r="U3125">
        <v>7</v>
      </c>
      <c r="V3125">
        <v>117</v>
      </c>
      <c r="X3125" t="s">
        <v>179</v>
      </c>
      <c r="Y3125" t="s">
        <v>1542</v>
      </c>
      <c r="Z3125">
        <v>1962</v>
      </c>
      <c r="AA3125">
        <v>284</v>
      </c>
      <c r="AC3125">
        <v>164</v>
      </c>
      <c r="AD3125">
        <v>86</v>
      </c>
      <c r="AF3125">
        <v>310</v>
      </c>
      <c r="AG3125">
        <v>124147</v>
      </c>
      <c r="AH3125">
        <v>1793</v>
      </c>
      <c r="AI3125">
        <v>3</v>
      </c>
      <c r="AJ3125">
        <v>7</v>
      </c>
      <c r="AK3125">
        <v>148</v>
      </c>
      <c r="AM3125" t="s">
        <v>179</v>
      </c>
      <c r="AN3125" t="s">
        <v>952</v>
      </c>
      <c r="AO3125">
        <v>2758</v>
      </c>
      <c r="AP3125">
        <v>265</v>
      </c>
      <c r="AR3125">
        <v>247</v>
      </c>
      <c r="AS3125" s="21">
        <v>29</v>
      </c>
    </row>
    <row r="3126" spans="1:46" x14ac:dyDescent="0.35">
      <c r="A3126">
        <v>200</v>
      </c>
      <c r="B3126">
        <v>113756</v>
      </c>
      <c r="C3126">
        <v>1793</v>
      </c>
      <c r="D3126">
        <v>3</v>
      </c>
      <c r="E3126">
        <v>7</v>
      </c>
      <c r="F3126">
        <v>177</v>
      </c>
      <c r="H3126" t="s">
        <v>1543</v>
      </c>
      <c r="I3126" t="s">
        <v>1544</v>
      </c>
      <c r="J3126">
        <v>3145</v>
      </c>
      <c r="K3126">
        <v>279</v>
      </c>
      <c r="M3126">
        <v>427</v>
      </c>
      <c r="N3126" s="21">
        <v>25</v>
      </c>
      <c r="Q3126">
        <v>248</v>
      </c>
      <c r="R3126">
        <v>122615</v>
      </c>
      <c r="S3126">
        <v>1793</v>
      </c>
      <c r="T3126">
        <v>3</v>
      </c>
      <c r="U3126">
        <v>7</v>
      </c>
      <c r="V3126">
        <v>117</v>
      </c>
      <c r="X3126" t="s">
        <v>703</v>
      </c>
      <c r="Y3126" t="s">
        <v>1545</v>
      </c>
      <c r="Z3126">
        <v>1963</v>
      </c>
      <c r="AA3126">
        <v>285</v>
      </c>
      <c r="AC3126">
        <v>213</v>
      </c>
      <c r="AD3126">
        <v>63</v>
      </c>
      <c r="AF3126">
        <v>310</v>
      </c>
      <c r="AG3126">
        <v>124147</v>
      </c>
      <c r="AH3126">
        <v>1793</v>
      </c>
      <c r="AI3126">
        <v>3</v>
      </c>
      <c r="AJ3126">
        <v>7</v>
      </c>
      <c r="AK3126">
        <v>148</v>
      </c>
      <c r="AM3126" t="s">
        <v>703</v>
      </c>
      <c r="AN3126" t="s">
        <v>1546</v>
      </c>
      <c r="AO3126">
        <v>2759</v>
      </c>
      <c r="AP3126">
        <v>360</v>
      </c>
      <c r="AR3126">
        <v>320</v>
      </c>
      <c r="AS3126" s="21">
        <v>44</v>
      </c>
    </row>
    <row r="3127" spans="1:46" x14ac:dyDescent="0.35">
      <c r="A3127">
        <v>201</v>
      </c>
      <c r="B3127">
        <v>113838</v>
      </c>
      <c r="C3127">
        <v>1793</v>
      </c>
      <c r="D3127">
        <v>3</v>
      </c>
      <c r="E3127">
        <v>7</v>
      </c>
      <c r="F3127">
        <v>177</v>
      </c>
      <c r="H3127" t="s">
        <v>284</v>
      </c>
      <c r="I3127" t="s">
        <v>596</v>
      </c>
      <c r="J3127">
        <v>3146</v>
      </c>
      <c r="K3127">
        <v>214</v>
      </c>
      <c r="M3127">
        <v>74</v>
      </c>
      <c r="N3127" s="21">
        <v>56</v>
      </c>
      <c r="Q3127">
        <v>248</v>
      </c>
      <c r="R3127">
        <v>122615</v>
      </c>
      <c r="S3127">
        <v>1793</v>
      </c>
      <c r="T3127">
        <v>3</v>
      </c>
      <c r="U3127">
        <v>7</v>
      </c>
      <c r="V3127">
        <v>117</v>
      </c>
      <c r="X3127" t="s">
        <v>284</v>
      </c>
      <c r="Y3127" t="s">
        <v>596</v>
      </c>
      <c r="Z3127">
        <v>1964</v>
      </c>
      <c r="AA3127">
        <v>134</v>
      </c>
      <c r="AC3127">
        <v>37</v>
      </c>
      <c r="AD3127">
        <v>28</v>
      </c>
      <c r="AF3127">
        <v>310</v>
      </c>
      <c r="AG3127">
        <v>124147</v>
      </c>
      <c r="AH3127">
        <v>1793</v>
      </c>
      <c r="AI3127">
        <v>3</v>
      </c>
      <c r="AJ3127">
        <v>7</v>
      </c>
      <c r="AK3127">
        <v>148</v>
      </c>
      <c r="AM3127" t="s">
        <v>284</v>
      </c>
      <c r="AN3127" t="s">
        <v>596</v>
      </c>
      <c r="AO3127">
        <v>2760</v>
      </c>
      <c r="AP3127">
        <v>246</v>
      </c>
      <c r="AR3127">
        <v>55</v>
      </c>
      <c r="AS3127" s="21">
        <v>92</v>
      </c>
    </row>
    <row r="3128" spans="1:46" x14ac:dyDescent="0.35">
      <c r="A3128">
        <v>201</v>
      </c>
      <c r="B3128">
        <v>113838</v>
      </c>
      <c r="C3128">
        <v>1793</v>
      </c>
      <c r="D3128">
        <v>3</v>
      </c>
      <c r="E3128">
        <v>7</v>
      </c>
      <c r="F3128">
        <v>177</v>
      </c>
      <c r="H3128" t="s">
        <v>24</v>
      </c>
      <c r="I3128" t="s">
        <v>779</v>
      </c>
      <c r="J3128">
        <v>3147</v>
      </c>
      <c r="K3128">
        <v>354</v>
      </c>
      <c r="M3128">
        <v>631</v>
      </c>
      <c r="N3128" s="21">
        <v>11</v>
      </c>
      <c r="Q3128">
        <v>248</v>
      </c>
      <c r="R3128">
        <v>122615</v>
      </c>
      <c r="S3128">
        <v>1793</v>
      </c>
      <c r="T3128">
        <v>3</v>
      </c>
      <c r="U3128">
        <v>7</v>
      </c>
      <c r="V3128">
        <v>117</v>
      </c>
      <c r="X3128" t="s">
        <v>24</v>
      </c>
      <c r="Y3128" t="s">
        <v>779</v>
      </c>
      <c r="Z3128">
        <v>1965</v>
      </c>
      <c r="AA3128">
        <v>285</v>
      </c>
      <c r="AC3128">
        <v>315</v>
      </c>
      <c r="AD3128">
        <v>56</v>
      </c>
      <c r="AF3128">
        <v>310</v>
      </c>
      <c r="AG3128">
        <v>124147</v>
      </c>
      <c r="AH3128">
        <v>1793</v>
      </c>
      <c r="AI3128">
        <v>3</v>
      </c>
      <c r="AJ3128">
        <v>7</v>
      </c>
      <c r="AK3128">
        <v>148</v>
      </c>
      <c r="AM3128" t="s">
        <v>24</v>
      </c>
      <c r="AN3128" t="s">
        <v>779</v>
      </c>
      <c r="AO3128">
        <v>2761</v>
      </c>
      <c r="AP3128">
        <v>360</v>
      </c>
      <c r="AR3128">
        <v>473</v>
      </c>
      <c r="AS3128" s="21">
        <v>33</v>
      </c>
    </row>
    <row r="3129" spans="1:46" x14ac:dyDescent="0.35">
      <c r="A3129">
        <v>201</v>
      </c>
      <c r="B3129">
        <v>113838</v>
      </c>
      <c r="C3129">
        <v>1793</v>
      </c>
      <c r="D3129">
        <v>3</v>
      </c>
      <c r="E3129">
        <v>7</v>
      </c>
      <c r="F3129">
        <v>177</v>
      </c>
      <c r="H3129" t="s">
        <v>1416</v>
      </c>
      <c r="I3129" t="s">
        <v>1478</v>
      </c>
      <c r="J3129">
        <v>3148</v>
      </c>
      <c r="K3129">
        <v>82</v>
      </c>
      <c r="M3129">
        <v>55</v>
      </c>
      <c r="N3129" s="21">
        <v>51</v>
      </c>
      <c r="Q3129">
        <v>248</v>
      </c>
      <c r="R3129">
        <v>122615</v>
      </c>
      <c r="S3129">
        <v>1793</v>
      </c>
      <c r="T3129">
        <v>3</v>
      </c>
      <c r="U3129">
        <v>7</v>
      </c>
      <c r="V3129">
        <v>117</v>
      </c>
      <c r="X3129" t="s">
        <v>195</v>
      </c>
      <c r="Y3129" t="s">
        <v>157</v>
      </c>
      <c r="Z3129">
        <v>1966</v>
      </c>
      <c r="AA3129">
        <v>59</v>
      </c>
      <c r="AC3129">
        <v>27</v>
      </c>
      <c r="AD3129">
        <v>75</v>
      </c>
      <c r="AF3129">
        <v>310</v>
      </c>
      <c r="AG3129">
        <v>124147</v>
      </c>
      <c r="AH3129">
        <v>1793</v>
      </c>
      <c r="AI3129">
        <v>3</v>
      </c>
      <c r="AJ3129">
        <v>7</v>
      </c>
      <c r="AK3129">
        <v>148</v>
      </c>
      <c r="AM3129" t="s">
        <v>195</v>
      </c>
      <c r="AN3129" t="s">
        <v>157</v>
      </c>
      <c r="AO3129">
        <v>2762</v>
      </c>
      <c r="AP3129">
        <v>69</v>
      </c>
      <c r="AR3129">
        <v>41</v>
      </c>
      <c r="AS3129" s="21">
        <v>62</v>
      </c>
    </row>
    <row r="3130" spans="1:46" x14ac:dyDescent="0.35">
      <c r="A3130">
        <v>201</v>
      </c>
      <c r="B3130">
        <v>113838</v>
      </c>
      <c r="C3130">
        <v>1793</v>
      </c>
      <c r="D3130">
        <v>3</v>
      </c>
      <c r="E3130">
        <v>7</v>
      </c>
      <c r="F3130">
        <v>177</v>
      </c>
      <c r="H3130" t="s">
        <v>1547</v>
      </c>
      <c r="I3130" t="s">
        <v>500</v>
      </c>
      <c r="J3130">
        <v>3149</v>
      </c>
      <c r="K3130">
        <v>106</v>
      </c>
      <c r="M3130">
        <v>457</v>
      </c>
      <c r="N3130" s="21">
        <v>43</v>
      </c>
      <c r="Q3130">
        <v>248</v>
      </c>
      <c r="R3130">
        <v>122615</v>
      </c>
      <c r="S3130">
        <v>1793</v>
      </c>
      <c r="T3130">
        <v>3</v>
      </c>
      <c r="U3130">
        <v>7</v>
      </c>
      <c r="V3130">
        <v>118</v>
      </c>
      <c r="X3130" t="s">
        <v>605</v>
      </c>
      <c r="Y3130" t="s">
        <v>500</v>
      </c>
      <c r="Z3130">
        <v>1967</v>
      </c>
      <c r="AA3130">
        <v>76</v>
      </c>
      <c r="AC3130">
        <v>228</v>
      </c>
      <c r="AD3130">
        <v>71</v>
      </c>
      <c r="AF3130">
        <v>310</v>
      </c>
      <c r="AG3130">
        <v>124147</v>
      </c>
      <c r="AH3130">
        <v>1793</v>
      </c>
      <c r="AI3130">
        <v>3</v>
      </c>
      <c r="AJ3130">
        <v>7</v>
      </c>
      <c r="AK3130">
        <v>148</v>
      </c>
      <c r="AM3130" t="s">
        <v>1250</v>
      </c>
      <c r="AN3130" t="s">
        <v>500</v>
      </c>
      <c r="AO3130">
        <v>2763</v>
      </c>
      <c r="AP3130">
        <v>96</v>
      </c>
      <c r="AR3130">
        <v>343</v>
      </c>
      <c r="AS3130" s="21">
        <v>7</v>
      </c>
    </row>
    <row r="3131" spans="1:46" x14ac:dyDescent="0.35">
      <c r="A3131">
        <v>201</v>
      </c>
      <c r="B3131">
        <v>113838</v>
      </c>
      <c r="C3131">
        <v>1793</v>
      </c>
      <c r="D3131">
        <v>3</v>
      </c>
      <c r="E3131">
        <v>7</v>
      </c>
      <c r="F3131">
        <v>177</v>
      </c>
      <c r="H3131" t="s">
        <v>1445</v>
      </c>
      <c r="I3131" t="s">
        <v>1548</v>
      </c>
      <c r="J3131">
        <v>3150</v>
      </c>
      <c r="K3131">
        <v>355</v>
      </c>
      <c r="M3131">
        <v>265</v>
      </c>
      <c r="N3131" s="21">
        <v>40</v>
      </c>
      <c r="O3131" s="39"/>
      <c r="Q3131">
        <v>248</v>
      </c>
      <c r="R3131">
        <v>122615</v>
      </c>
      <c r="S3131">
        <v>1793</v>
      </c>
      <c r="T3131">
        <v>3</v>
      </c>
      <c r="U3131">
        <v>7</v>
      </c>
      <c r="V3131">
        <v>118</v>
      </c>
      <c r="X3131" t="s">
        <v>42</v>
      </c>
      <c r="Y3131" t="s">
        <v>391</v>
      </c>
      <c r="Z3131">
        <v>1968</v>
      </c>
      <c r="AA3131">
        <v>221</v>
      </c>
      <c r="AC3131">
        <v>132</v>
      </c>
      <c r="AD3131">
        <v>69</v>
      </c>
      <c r="AF3131">
        <v>310</v>
      </c>
      <c r="AG3131">
        <v>124147</v>
      </c>
      <c r="AH3131">
        <v>1793</v>
      </c>
      <c r="AI3131">
        <v>3</v>
      </c>
      <c r="AJ3131">
        <v>7</v>
      </c>
      <c r="AK3131">
        <v>148</v>
      </c>
      <c r="AM3131" t="s">
        <v>42</v>
      </c>
      <c r="AN3131" t="s">
        <v>391</v>
      </c>
      <c r="AO3131">
        <v>2764</v>
      </c>
      <c r="AP3131">
        <v>360</v>
      </c>
      <c r="AR3131">
        <v>199</v>
      </c>
      <c r="AS3131" s="21">
        <v>4</v>
      </c>
    </row>
    <row r="3132" spans="1:46" x14ac:dyDescent="0.35">
      <c r="A3132">
        <v>201</v>
      </c>
      <c r="B3132">
        <v>113838</v>
      </c>
      <c r="C3132">
        <v>1793</v>
      </c>
      <c r="D3132">
        <v>3</v>
      </c>
      <c r="E3132">
        <v>7</v>
      </c>
      <c r="F3132">
        <v>177</v>
      </c>
      <c r="H3132" t="s">
        <v>1408</v>
      </c>
      <c r="I3132" t="s">
        <v>83</v>
      </c>
      <c r="J3132">
        <v>3151</v>
      </c>
      <c r="K3132">
        <v>76</v>
      </c>
      <c r="M3132">
        <v>250</v>
      </c>
      <c r="N3132" s="21">
        <v>85</v>
      </c>
      <c r="Q3132">
        <v>248</v>
      </c>
      <c r="R3132">
        <v>122615</v>
      </c>
      <c r="S3132">
        <v>1793</v>
      </c>
      <c r="T3132">
        <v>3</v>
      </c>
      <c r="U3132">
        <v>7</v>
      </c>
      <c r="V3132">
        <v>118</v>
      </c>
      <c r="X3132" t="s">
        <v>24</v>
      </c>
      <c r="Y3132" t="s">
        <v>83</v>
      </c>
      <c r="Z3132">
        <v>1969</v>
      </c>
      <c r="AA3132">
        <v>57</v>
      </c>
      <c r="AC3132">
        <v>125</v>
      </c>
      <c r="AD3132">
        <v>42</v>
      </c>
      <c r="AF3132">
        <v>310</v>
      </c>
      <c r="AG3132">
        <v>124147</v>
      </c>
      <c r="AH3132">
        <v>1793</v>
      </c>
      <c r="AI3132">
        <v>3</v>
      </c>
      <c r="AJ3132">
        <v>7</v>
      </c>
      <c r="AK3132">
        <v>148</v>
      </c>
      <c r="AM3132" t="s">
        <v>24</v>
      </c>
      <c r="AN3132" t="s">
        <v>83</v>
      </c>
      <c r="AO3132">
        <v>2765</v>
      </c>
      <c r="AP3132">
        <v>67</v>
      </c>
      <c r="AR3132">
        <v>188</v>
      </c>
      <c r="AS3132" s="21">
        <v>13</v>
      </c>
    </row>
    <row r="3133" spans="1:46" x14ac:dyDescent="0.35">
      <c r="A3133">
        <v>201</v>
      </c>
      <c r="B3133">
        <v>113838</v>
      </c>
      <c r="C3133">
        <v>1793</v>
      </c>
      <c r="D3133">
        <v>3</v>
      </c>
      <c r="E3133">
        <v>7</v>
      </c>
      <c r="F3133">
        <v>177</v>
      </c>
      <c r="H3133" t="s">
        <v>1445</v>
      </c>
      <c r="I3133" t="s">
        <v>45</v>
      </c>
      <c r="J3133">
        <v>3152</v>
      </c>
      <c r="K3133">
        <v>311</v>
      </c>
      <c r="M3133" s="38">
        <v>1131</v>
      </c>
      <c r="N3133" s="21">
        <v>97</v>
      </c>
      <c r="Q3133">
        <v>248</v>
      </c>
      <c r="R3133">
        <v>122615</v>
      </c>
      <c r="S3133">
        <v>1793</v>
      </c>
      <c r="T3133">
        <v>3</v>
      </c>
      <c r="U3133">
        <v>7</v>
      </c>
      <c r="V3133">
        <v>118</v>
      </c>
      <c r="X3133" t="s">
        <v>42</v>
      </c>
      <c r="Y3133" t="s">
        <v>45</v>
      </c>
      <c r="Z3133">
        <v>1970</v>
      </c>
      <c r="AA3133">
        <v>24</v>
      </c>
      <c r="AC3133">
        <v>565</v>
      </c>
      <c r="AD3133">
        <v>99</v>
      </c>
      <c r="AF3133">
        <v>311</v>
      </c>
      <c r="AG3133">
        <v>124156</v>
      </c>
      <c r="AH3133">
        <v>1793</v>
      </c>
      <c r="AI3133">
        <v>3</v>
      </c>
      <c r="AJ3133">
        <v>7</v>
      </c>
      <c r="AK3133">
        <v>148</v>
      </c>
      <c r="AM3133" t="s">
        <v>42</v>
      </c>
      <c r="AN3133" t="s">
        <v>45</v>
      </c>
      <c r="AO3133">
        <v>2766</v>
      </c>
      <c r="AP3133">
        <v>65</v>
      </c>
      <c r="AR3133">
        <v>848</v>
      </c>
      <c r="AS3133" s="21">
        <v>98</v>
      </c>
    </row>
    <row r="3134" spans="1:46" x14ac:dyDescent="0.35">
      <c r="A3134">
        <v>201</v>
      </c>
      <c r="B3134">
        <v>113838</v>
      </c>
      <c r="C3134">
        <v>1793</v>
      </c>
      <c r="D3134">
        <v>3</v>
      </c>
      <c r="E3134">
        <v>7</v>
      </c>
      <c r="F3134">
        <v>178</v>
      </c>
      <c r="H3134" t="s">
        <v>1465</v>
      </c>
      <c r="I3134" t="s">
        <v>94</v>
      </c>
      <c r="J3134">
        <v>3153</v>
      </c>
      <c r="K3134">
        <v>76</v>
      </c>
      <c r="M3134">
        <v>556</v>
      </c>
      <c r="N3134" s="21">
        <v>3</v>
      </c>
      <c r="Q3134">
        <v>248</v>
      </c>
      <c r="R3134">
        <v>122615</v>
      </c>
      <c r="S3134">
        <v>1793</v>
      </c>
      <c r="T3134">
        <v>3</v>
      </c>
      <c r="U3134">
        <v>7</v>
      </c>
      <c r="V3134">
        <v>118</v>
      </c>
      <c r="X3134" t="s">
        <v>93</v>
      </c>
      <c r="Y3134" t="s">
        <v>94</v>
      </c>
      <c r="Z3134">
        <v>1971</v>
      </c>
      <c r="AA3134">
        <v>54</v>
      </c>
      <c r="AC3134">
        <v>278</v>
      </c>
      <c r="AD3134">
        <v>1</v>
      </c>
      <c r="AF3134">
        <v>311</v>
      </c>
      <c r="AG3134">
        <v>124156</v>
      </c>
      <c r="AH3134">
        <v>1793</v>
      </c>
      <c r="AI3134">
        <v>3</v>
      </c>
      <c r="AJ3134">
        <v>7</v>
      </c>
      <c r="AK3134">
        <v>148</v>
      </c>
      <c r="AM3134" t="s">
        <v>93</v>
      </c>
      <c r="AN3134" t="s">
        <v>94</v>
      </c>
      <c r="AO3134">
        <v>2767</v>
      </c>
      <c r="AP3134">
        <v>62</v>
      </c>
      <c r="AR3134">
        <v>417</v>
      </c>
      <c r="AS3134" s="21">
        <v>2</v>
      </c>
    </row>
    <row r="3135" spans="1:46" x14ac:dyDescent="0.35">
      <c r="A3135">
        <v>201</v>
      </c>
      <c r="B3135">
        <v>113838</v>
      </c>
      <c r="C3135">
        <v>1793</v>
      </c>
      <c r="D3135">
        <v>3</v>
      </c>
      <c r="E3135">
        <v>7</v>
      </c>
      <c r="F3135">
        <v>178</v>
      </c>
      <c r="H3135" t="s">
        <v>27</v>
      </c>
      <c r="I3135" t="s">
        <v>1350</v>
      </c>
      <c r="J3135">
        <v>3154</v>
      </c>
      <c r="K3135">
        <v>355</v>
      </c>
      <c r="M3135">
        <v>510</v>
      </c>
      <c r="N3135" s="21">
        <v>83</v>
      </c>
      <c r="Q3135">
        <v>248</v>
      </c>
      <c r="R3135">
        <v>122615</v>
      </c>
      <c r="S3135">
        <v>1793</v>
      </c>
      <c r="T3135">
        <v>3</v>
      </c>
      <c r="U3135">
        <v>7</v>
      </c>
      <c r="V3135">
        <v>118</v>
      </c>
      <c r="X3135" t="s">
        <v>27</v>
      </c>
      <c r="Y3135" t="s">
        <v>1350</v>
      </c>
      <c r="Z3135">
        <v>1972</v>
      </c>
      <c r="AA3135">
        <v>285</v>
      </c>
      <c r="AC3135">
        <v>255</v>
      </c>
      <c r="AD3135">
        <v>41</v>
      </c>
      <c r="AF3135">
        <v>311</v>
      </c>
      <c r="AG3135">
        <v>124156</v>
      </c>
      <c r="AH3135">
        <v>1793</v>
      </c>
      <c r="AI3135">
        <v>3</v>
      </c>
      <c r="AJ3135">
        <v>7</v>
      </c>
      <c r="AK3135">
        <v>148</v>
      </c>
      <c r="AM3135" t="s">
        <v>27</v>
      </c>
      <c r="AN3135" t="s">
        <v>130</v>
      </c>
      <c r="AO3135">
        <v>2768</v>
      </c>
      <c r="AP3135">
        <v>360</v>
      </c>
      <c r="AR3135">
        <v>383</v>
      </c>
      <c r="AS3135" s="21">
        <v>11</v>
      </c>
    </row>
    <row r="3136" spans="1:46" x14ac:dyDescent="0.35">
      <c r="A3136">
        <v>201</v>
      </c>
      <c r="B3136">
        <v>113838</v>
      </c>
      <c r="C3136">
        <v>1793</v>
      </c>
      <c r="D3136">
        <v>3</v>
      </c>
      <c r="E3136">
        <v>9</v>
      </c>
      <c r="F3136">
        <v>178</v>
      </c>
      <c r="H3136" t="s">
        <v>1549</v>
      </c>
      <c r="I3136" t="s">
        <v>1550</v>
      </c>
      <c r="J3136">
        <v>3156</v>
      </c>
      <c r="K3136">
        <v>12</v>
      </c>
      <c r="M3136" s="38">
        <v>2040</v>
      </c>
      <c r="N3136" s="21">
        <v>75</v>
      </c>
      <c r="Q3136">
        <v>248</v>
      </c>
      <c r="R3136">
        <v>122615</v>
      </c>
      <c r="S3136">
        <v>1793</v>
      </c>
      <c r="T3136">
        <v>3</v>
      </c>
      <c r="U3136">
        <v>9</v>
      </c>
      <c r="V3136">
        <v>118</v>
      </c>
      <c r="X3136" t="s">
        <v>206</v>
      </c>
      <c r="Y3136" t="s">
        <v>229</v>
      </c>
      <c r="Z3136">
        <v>1973</v>
      </c>
      <c r="AA3136">
        <v>282</v>
      </c>
      <c r="AC3136" s="38">
        <v>1020</v>
      </c>
      <c r="AD3136">
        <v>38</v>
      </c>
      <c r="AF3136">
        <v>311</v>
      </c>
      <c r="AG3136">
        <v>124156</v>
      </c>
      <c r="AH3136">
        <v>1793</v>
      </c>
      <c r="AI3136">
        <v>3</v>
      </c>
      <c r="AJ3136">
        <v>9</v>
      </c>
      <c r="AK3136">
        <v>149</v>
      </c>
      <c r="AM3136" t="s">
        <v>206</v>
      </c>
      <c r="AN3136" t="s">
        <v>229</v>
      </c>
      <c r="AO3136">
        <v>2775</v>
      </c>
      <c r="AP3136">
        <v>13</v>
      </c>
      <c r="AR3136" s="38">
        <v>1530</v>
      </c>
      <c r="AS3136" s="21">
        <v>56</v>
      </c>
    </row>
    <row r="3137" spans="1:45" x14ac:dyDescent="0.35">
      <c r="A3137">
        <v>201</v>
      </c>
      <c r="B3137">
        <v>113838</v>
      </c>
      <c r="C3137">
        <v>1793</v>
      </c>
      <c r="D3137">
        <v>3</v>
      </c>
      <c r="E3137">
        <v>9</v>
      </c>
      <c r="F3137">
        <v>178</v>
      </c>
      <c r="H3137" t="s">
        <v>824</v>
      </c>
      <c r="I3137" t="s">
        <v>84</v>
      </c>
      <c r="J3137">
        <v>3157</v>
      </c>
      <c r="K3137">
        <v>299</v>
      </c>
      <c r="M3137">
        <v>90</v>
      </c>
      <c r="N3137" s="21">
        <v>71</v>
      </c>
      <c r="Q3137">
        <v>248</v>
      </c>
      <c r="R3137">
        <v>122615</v>
      </c>
      <c r="S3137">
        <v>1793</v>
      </c>
      <c r="T3137">
        <v>3</v>
      </c>
      <c r="U3137">
        <v>9</v>
      </c>
      <c r="V3137">
        <v>118</v>
      </c>
      <c r="X3137" t="s">
        <v>824</v>
      </c>
      <c r="Y3137" t="s">
        <v>84</v>
      </c>
      <c r="Z3137">
        <v>1974</v>
      </c>
      <c r="AA3137">
        <v>214</v>
      </c>
      <c r="AC3137">
        <v>45</v>
      </c>
      <c r="AD3137">
        <v>36</v>
      </c>
      <c r="AF3137">
        <v>311</v>
      </c>
      <c r="AG3137">
        <v>124156</v>
      </c>
      <c r="AH3137">
        <v>1793</v>
      </c>
      <c r="AI3137">
        <v>3</v>
      </c>
      <c r="AJ3137">
        <v>9</v>
      </c>
      <c r="AK3137">
        <v>149</v>
      </c>
      <c r="AM3137" t="s">
        <v>824</v>
      </c>
      <c r="AN3137" t="s">
        <v>84</v>
      </c>
      <c r="AO3137">
        <v>2776</v>
      </c>
      <c r="AP3137">
        <v>284</v>
      </c>
      <c r="AR3137">
        <v>68</v>
      </c>
      <c r="AS3137" s="21">
        <v>3</v>
      </c>
    </row>
    <row r="3138" spans="1:45" x14ac:dyDescent="0.35">
      <c r="A3138">
        <v>201</v>
      </c>
      <c r="B3138">
        <v>113838</v>
      </c>
      <c r="C3138">
        <v>1793</v>
      </c>
      <c r="D3138">
        <v>3</v>
      </c>
      <c r="E3138">
        <v>9</v>
      </c>
      <c r="F3138">
        <v>178</v>
      </c>
      <c r="H3138" t="s">
        <v>1541</v>
      </c>
      <c r="I3138" t="s">
        <v>1551</v>
      </c>
      <c r="J3138">
        <v>3158</v>
      </c>
      <c r="K3138">
        <v>12</v>
      </c>
      <c r="M3138">
        <v>364</v>
      </c>
      <c r="N3138" s="21">
        <v>55</v>
      </c>
      <c r="Q3138">
        <v>248</v>
      </c>
      <c r="R3138">
        <v>122615</v>
      </c>
      <c r="S3138">
        <v>1793</v>
      </c>
      <c r="T3138">
        <v>3</v>
      </c>
      <c r="U3138">
        <v>9</v>
      </c>
      <c r="V3138">
        <v>118</v>
      </c>
      <c r="X3138" t="s">
        <v>179</v>
      </c>
      <c r="Y3138" t="s">
        <v>588</v>
      </c>
      <c r="Z3138">
        <v>1975</v>
      </c>
      <c r="AA3138">
        <v>286</v>
      </c>
      <c r="AC3138">
        <v>182</v>
      </c>
      <c r="AD3138">
        <v>27</v>
      </c>
      <c r="AF3138">
        <v>311</v>
      </c>
      <c r="AG3138">
        <v>124156</v>
      </c>
      <c r="AH3138">
        <v>1793</v>
      </c>
      <c r="AI3138">
        <v>3</v>
      </c>
      <c r="AJ3138">
        <v>9</v>
      </c>
      <c r="AK3138">
        <v>149</v>
      </c>
      <c r="AM3138" t="s">
        <v>179</v>
      </c>
      <c r="AN3138" t="s">
        <v>588</v>
      </c>
      <c r="AO3138">
        <v>2777</v>
      </c>
      <c r="AP3138">
        <v>13</v>
      </c>
      <c r="AR3138">
        <v>273</v>
      </c>
      <c r="AS3138" s="21">
        <v>40</v>
      </c>
    </row>
    <row r="3139" spans="1:45" x14ac:dyDescent="0.35">
      <c r="A3139">
        <v>201</v>
      </c>
      <c r="B3139">
        <v>113838</v>
      </c>
      <c r="C3139">
        <v>1793</v>
      </c>
      <c r="D3139">
        <v>3</v>
      </c>
      <c r="E3139">
        <v>9</v>
      </c>
      <c r="F3139">
        <v>178</v>
      </c>
      <c r="H3139" t="s">
        <v>1552</v>
      </c>
      <c r="I3139" t="s">
        <v>1553</v>
      </c>
      <c r="J3139">
        <v>3159</v>
      </c>
      <c r="K3139">
        <v>21</v>
      </c>
      <c r="M3139">
        <v>343</v>
      </c>
      <c r="N3139" s="21">
        <v>42</v>
      </c>
      <c r="Q3139">
        <v>248</v>
      </c>
      <c r="R3139">
        <v>122615</v>
      </c>
      <c r="S3139">
        <v>1793</v>
      </c>
      <c r="T3139">
        <v>3</v>
      </c>
      <c r="U3139">
        <v>9</v>
      </c>
      <c r="V3139">
        <v>118</v>
      </c>
      <c r="X3139" t="s">
        <v>104</v>
      </c>
      <c r="Y3139" t="s">
        <v>799</v>
      </c>
      <c r="Z3139">
        <v>1976</v>
      </c>
      <c r="AA3139">
        <v>20</v>
      </c>
      <c r="AC3139">
        <v>171</v>
      </c>
      <c r="AD3139">
        <v>70</v>
      </c>
      <c r="AF3139">
        <v>311</v>
      </c>
      <c r="AG3139">
        <v>124156</v>
      </c>
      <c r="AH3139">
        <v>1793</v>
      </c>
      <c r="AI3139">
        <v>3</v>
      </c>
      <c r="AJ3139">
        <v>9</v>
      </c>
      <c r="AK3139">
        <v>149</v>
      </c>
      <c r="AM3139" t="s">
        <v>104</v>
      </c>
      <c r="AN3139" t="s">
        <v>1054</v>
      </c>
      <c r="AO3139">
        <v>2778</v>
      </c>
      <c r="AP3139">
        <v>22</v>
      </c>
      <c r="AR3139">
        <v>257</v>
      </c>
      <c r="AS3139" s="21">
        <v>55</v>
      </c>
    </row>
    <row r="3140" spans="1:45" x14ac:dyDescent="0.35">
      <c r="A3140">
        <v>201</v>
      </c>
      <c r="B3140">
        <v>113838</v>
      </c>
      <c r="C3140">
        <v>1793</v>
      </c>
      <c r="D3140">
        <v>3</v>
      </c>
      <c r="E3140">
        <v>9</v>
      </c>
      <c r="F3140">
        <v>178</v>
      </c>
      <c r="H3140" t="s">
        <v>1110</v>
      </c>
      <c r="I3140" t="s">
        <v>1554</v>
      </c>
      <c r="J3140">
        <v>4160</v>
      </c>
      <c r="K3140">
        <v>12</v>
      </c>
      <c r="M3140" s="38">
        <v>1080</v>
      </c>
      <c r="N3140" s="21">
        <v>70</v>
      </c>
      <c r="Q3140">
        <v>248</v>
      </c>
      <c r="R3140">
        <v>122615</v>
      </c>
      <c r="S3140">
        <v>1793</v>
      </c>
      <c r="T3140">
        <v>3</v>
      </c>
      <c r="U3140">
        <v>9</v>
      </c>
      <c r="V3140">
        <v>118</v>
      </c>
      <c r="X3140" t="s">
        <v>1110</v>
      </c>
      <c r="Y3140" t="s">
        <v>1554</v>
      </c>
      <c r="Z3140">
        <v>1977</v>
      </c>
      <c r="AA3140">
        <v>285</v>
      </c>
      <c r="AC3140">
        <v>540</v>
      </c>
      <c r="AD3140">
        <v>34</v>
      </c>
      <c r="AF3140">
        <v>311</v>
      </c>
      <c r="AG3140">
        <v>124156</v>
      </c>
      <c r="AH3140">
        <v>1793</v>
      </c>
      <c r="AI3140">
        <v>3</v>
      </c>
      <c r="AJ3140">
        <v>9</v>
      </c>
      <c r="AK3140">
        <v>149</v>
      </c>
      <c r="AM3140" t="s">
        <v>36</v>
      </c>
      <c r="AN3140" t="s">
        <v>779</v>
      </c>
      <c r="AO3140">
        <v>2779</v>
      </c>
      <c r="AP3140">
        <v>14</v>
      </c>
      <c r="AR3140">
        <v>810</v>
      </c>
      <c r="AS3140" s="21">
        <v>51</v>
      </c>
    </row>
    <row r="3141" spans="1:45" x14ac:dyDescent="0.35">
      <c r="A3141">
        <v>201</v>
      </c>
      <c r="B3141">
        <v>113838</v>
      </c>
      <c r="C3141">
        <v>1793</v>
      </c>
      <c r="D3141">
        <v>3</v>
      </c>
      <c r="E3141">
        <v>9</v>
      </c>
      <c r="F3141">
        <v>178</v>
      </c>
      <c r="H3141" t="s">
        <v>1555</v>
      </c>
      <c r="I3141" t="s">
        <v>838</v>
      </c>
      <c r="J3141">
        <v>3161</v>
      </c>
      <c r="K3141">
        <v>13</v>
      </c>
      <c r="M3141">
        <v>357</v>
      </c>
      <c r="N3141" s="21">
        <v>65</v>
      </c>
      <c r="Q3141">
        <v>248</v>
      </c>
      <c r="R3141">
        <v>122615</v>
      </c>
      <c r="S3141">
        <v>1793</v>
      </c>
      <c r="T3141">
        <v>3</v>
      </c>
      <c r="U3141">
        <v>9</v>
      </c>
      <c r="V3141">
        <v>118</v>
      </c>
      <c r="X3141" t="s">
        <v>34</v>
      </c>
      <c r="Y3141" t="s">
        <v>838</v>
      </c>
      <c r="Z3141">
        <v>1978</v>
      </c>
      <c r="AA3141">
        <v>286</v>
      </c>
      <c r="AC3141">
        <v>178</v>
      </c>
      <c r="AD3141">
        <v>83</v>
      </c>
      <c r="AF3141">
        <v>311</v>
      </c>
      <c r="AG3141">
        <v>124156</v>
      </c>
      <c r="AH3141">
        <v>1793</v>
      </c>
      <c r="AI3141">
        <v>3</v>
      </c>
      <c r="AJ3141">
        <v>9</v>
      </c>
      <c r="AK3141">
        <v>149</v>
      </c>
      <c r="AM3141" t="s">
        <v>34</v>
      </c>
      <c r="AN3141" t="s">
        <v>838</v>
      </c>
      <c r="AO3141">
        <v>2780</v>
      </c>
      <c r="AP3141">
        <v>15</v>
      </c>
      <c r="AR3141">
        <v>268</v>
      </c>
      <c r="AS3141" s="21">
        <v>23</v>
      </c>
    </row>
    <row r="3142" spans="1:45" x14ac:dyDescent="0.35">
      <c r="A3142">
        <v>201</v>
      </c>
      <c r="B3142">
        <v>113838</v>
      </c>
      <c r="C3142">
        <v>1793</v>
      </c>
      <c r="D3142">
        <v>3</v>
      </c>
      <c r="E3142">
        <v>9</v>
      </c>
      <c r="F3142">
        <v>178</v>
      </c>
      <c r="H3142" t="s">
        <v>1556</v>
      </c>
      <c r="I3142" t="s">
        <v>860</v>
      </c>
      <c r="J3142">
        <v>3162</v>
      </c>
      <c r="K3142">
        <v>340</v>
      </c>
      <c r="M3142" s="38">
        <v>1182</v>
      </c>
      <c r="N3142" s="21">
        <v>82</v>
      </c>
      <c r="Q3142">
        <v>248</v>
      </c>
      <c r="R3142">
        <v>122615</v>
      </c>
      <c r="S3142">
        <v>1793</v>
      </c>
      <c r="T3142">
        <v>3</v>
      </c>
      <c r="U3142">
        <v>9</v>
      </c>
      <c r="V3142">
        <v>118</v>
      </c>
      <c r="X3142" t="s">
        <v>173</v>
      </c>
      <c r="Y3142" t="s">
        <v>860</v>
      </c>
      <c r="Z3142">
        <v>1981</v>
      </c>
      <c r="AA3142">
        <v>286</v>
      </c>
      <c r="AC3142">
        <v>591</v>
      </c>
      <c r="AD3142">
        <v>40</v>
      </c>
      <c r="AF3142">
        <v>311</v>
      </c>
      <c r="AG3142">
        <v>124156</v>
      </c>
      <c r="AH3142">
        <v>1793</v>
      </c>
      <c r="AI3142">
        <v>3</v>
      </c>
      <c r="AJ3142">
        <v>9</v>
      </c>
      <c r="AK3142">
        <v>149</v>
      </c>
      <c r="AM3142" t="s">
        <v>173</v>
      </c>
      <c r="AN3142" t="s">
        <v>860</v>
      </c>
      <c r="AO3142">
        <v>2781</v>
      </c>
      <c r="AP3142">
        <v>350</v>
      </c>
      <c r="AR3142">
        <v>887</v>
      </c>
      <c r="AS3142" s="21">
        <v>11</v>
      </c>
    </row>
    <row r="3143" spans="1:45" x14ac:dyDescent="0.35">
      <c r="A3143">
        <v>201</v>
      </c>
      <c r="B3143">
        <v>113838</v>
      </c>
      <c r="C3143">
        <v>1793</v>
      </c>
      <c r="D3143">
        <v>3</v>
      </c>
      <c r="E3143">
        <v>9</v>
      </c>
      <c r="F3143">
        <v>178</v>
      </c>
      <c r="H3143" t="s">
        <v>1433</v>
      </c>
      <c r="I3143" t="s">
        <v>1557</v>
      </c>
      <c r="J3143">
        <v>3163</v>
      </c>
      <c r="K3143">
        <v>13</v>
      </c>
      <c r="M3143">
        <v>79</v>
      </c>
      <c r="N3143" s="21">
        <v>3</v>
      </c>
      <c r="Q3143">
        <v>248</v>
      </c>
      <c r="R3143">
        <v>122615</v>
      </c>
      <c r="S3143">
        <v>1793</v>
      </c>
      <c r="T3143">
        <v>3</v>
      </c>
      <c r="U3143">
        <v>9</v>
      </c>
      <c r="V3143">
        <v>118</v>
      </c>
      <c r="X3143" t="s">
        <v>151</v>
      </c>
      <c r="Y3143" t="s">
        <v>1557</v>
      </c>
      <c r="Z3143">
        <v>1982</v>
      </c>
      <c r="AA3143">
        <v>282</v>
      </c>
      <c r="AC3143">
        <v>39</v>
      </c>
      <c r="AD3143">
        <v>51</v>
      </c>
      <c r="AF3143">
        <v>311</v>
      </c>
      <c r="AG3143">
        <v>124156</v>
      </c>
      <c r="AH3143">
        <v>1793</v>
      </c>
      <c r="AI3143">
        <v>3</v>
      </c>
      <c r="AJ3143">
        <v>9</v>
      </c>
      <c r="AK3143">
        <v>149</v>
      </c>
      <c r="AM3143" t="s">
        <v>151</v>
      </c>
      <c r="AN3143" t="s">
        <v>862</v>
      </c>
      <c r="AO3143">
        <v>2782</v>
      </c>
      <c r="AP3143">
        <v>15</v>
      </c>
      <c r="AR3143">
        <v>59</v>
      </c>
      <c r="AS3143" s="21">
        <v>27</v>
      </c>
    </row>
    <row r="3144" spans="1:45" x14ac:dyDescent="0.35">
      <c r="A3144">
        <v>201</v>
      </c>
      <c r="B3144">
        <v>113838</v>
      </c>
      <c r="C3144">
        <v>1793</v>
      </c>
      <c r="D3144">
        <v>3</v>
      </c>
      <c r="E3144">
        <v>9</v>
      </c>
      <c r="F3144">
        <v>178</v>
      </c>
      <c r="H3144" t="s">
        <v>1555</v>
      </c>
      <c r="I3144" t="s">
        <v>48</v>
      </c>
      <c r="J3144">
        <v>3164</v>
      </c>
      <c r="K3144">
        <v>81</v>
      </c>
      <c r="M3144">
        <v>287</v>
      </c>
      <c r="N3144" s="21">
        <v>28</v>
      </c>
      <c r="Q3144">
        <v>248</v>
      </c>
      <c r="R3144">
        <v>122615</v>
      </c>
      <c r="S3144">
        <v>1793</v>
      </c>
      <c r="T3144">
        <v>3</v>
      </c>
      <c r="U3144">
        <v>9</v>
      </c>
      <c r="V3144">
        <v>118</v>
      </c>
      <c r="X3144" t="s">
        <v>34</v>
      </c>
      <c r="Y3144" t="s">
        <v>48</v>
      </c>
      <c r="Z3144">
        <v>1983</v>
      </c>
      <c r="AA3144">
        <v>58</v>
      </c>
      <c r="AC3144">
        <v>143</v>
      </c>
      <c r="AD3144">
        <v>64</v>
      </c>
      <c r="AF3144">
        <v>311</v>
      </c>
      <c r="AG3144">
        <v>124156</v>
      </c>
      <c r="AH3144">
        <v>1793</v>
      </c>
      <c r="AI3144">
        <v>3</v>
      </c>
      <c r="AJ3144">
        <v>9</v>
      </c>
      <c r="AK3144">
        <v>149</v>
      </c>
      <c r="AM3144" t="s">
        <v>34</v>
      </c>
      <c r="AN3144" t="s">
        <v>48</v>
      </c>
      <c r="AO3144">
        <v>2783</v>
      </c>
      <c r="AP3144">
        <v>68</v>
      </c>
      <c r="AR3144">
        <v>215</v>
      </c>
      <c r="AS3144" s="21">
        <v>45</v>
      </c>
    </row>
    <row r="3145" spans="1:45" x14ac:dyDescent="0.35">
      <c r="A3145">
        <v>201</v>
      </c>
      <c r="B3145">
        <v>113838</v>
      </c>
      <c r="C3145">
        <v>1793</v>
      </c>
      <c r="D3145">
        <v>3</v>
      </c>
      <c r="E3145">
        <v>11</v>
      </c>
      <c r="F3145">
        <v>178</v>
      </c>
      <c r="H3145" t="s">
        <v>1558</v>
      </c>
      <c r="I3145" t="s">
        <v>1559</v>
      </c>
      <c r="J3145">
        <v>3165</v>
      </c>
      <c r="K3145">
        <v>14</v>
      </c>
      <c r="M3145">
        <v>823</v>
      </c>
      <c r="N3145" s="21">
        <v>27</v>
      </c>
      <c r="Q3145">
        <v>248</v>
      </c>
      <c r="R3145">
        <v>122620</v>
      </c>
      <c r="S3145">
        <v>1793</v>
      </c>
      <c r="T3145">
        <v>3</v>
      </c>
      <c r="U3145">
        <v>11</v>
      </c>
      <c r="V3145">
        <v>118</v>
      </c>
      <c r="X3145" t="s">
        <v>1558</v>
      </c>
      <c r="Y3145" t="s">
        <v>1560</v>
      </c>
      <c r="Z3145">
        <v>1984</v>
      </c>
      <c r="AA3145">
        <v>13</v>
      </c>
      <c r="AC3145">
        <v>411</v>
      </c>
      <c r="AD3145">
        <v>63</v>
      </c>
      <c r="AF3145">
        <v>311</v>
      </c>
      <c r="AG3145">
        <v>124156</v>
      </c>
      <c r="AH3145">
        <v>1793</v>
      </c>
      <c r="AI3145">
        <v>3</v>
      </c>
      <c r="AJ3145">
        <v>11</v>
      </c>
      <c r="AK3145">
        <v>149</v>
      </c>
      <c r="AM3145" t="s">
        <v>1561</v>
      </c>
      <c r="AO3145">
        <v>2784</v>
      </c>
      <c r="AP3145">
        <v>17</v>
      </c>
      <c r="AR3145">
        <v>617</v>
      </c>
      <c r="AS3145" s="21">
        <v>45</v>
      </c>
    </row>
    <row r="3146" spans="1:45" x14ac:dyDescent="0.35">
      <c r="A3146">
        <v>201</v>
      </c>
      <c r="B3146">
        <v>113838</v>
      </c>
      <c r="C3146">
        <v>1793</v>
      </c>
      <c r="D3146">
        <v>3</v>
      </c>
      <c r="E3146">
        <v>11</v>
      </c>
      <c r="F3146">
        <v>178</v>
      </c>
      <c r="H3146" t="s">
        <v>1408</v>
      </c>
      <c r="I3146" t="s">
        <v>585</v>
      </c>
      <c r="J3146">
        <v>3166</v>
      </c>
      <c r="K3146">
        <v>229</v>
      </c>
      <c r="M3146">
        <v>176</v>
      </c>
      <c r="N3146" s="21">
        <v>97</v>
      </c>
      <c r="Q3146">
        <v>248</v>
      </c>
      <c r="R3146">
        <v>122620</v>
      </c>
      <c r="S3146">
        <v>1793</v>
      </c>
      <c r="T3146">
        <v>3</v>
      </c>
      <c r="U3146">
        <v>11</v>
      </c>
      <c r="V3146">
        <v>118</v>
      </c>
      <c r="X3146" t="s">
        <v>24</v>
      </c>
      <c r="Y3146" t="s">
        <v>585</v>
      </c>
      <c r="Z3146">
        <v>1985</v>
      </c>
      <c r="AA3146">
        <v>182</v>
      </c>
      <c r="AC3146">
        <v>88</v>
      </c>
      <c r="AD3146">
        <v>48</v>
      </c>
      <c r="AF3146">
        <v>311</v>
      </c>
      <c r="AG3146">
        <v>124156</v>
      </c>
      <c r="AH3146">
        <v>1793</v>
      </c>
      <c r="AI3146">
        <v>3</v>
      </c>
      <c r="AJ3146">
        <v>11</v>
      </c>
      <c r="AK3146">
        <v>149</v>
      </c>
      <c r="AM3146" t="s">
        <v>24</v>
      </c>
      <c r="AN3146" t="s">
        <v>585</v>
      </c>
      <c r="AO3146">
        <v>2785</v>
      </c>
      <c r="AP3146">
        <v>215</v>
      </c>
      <c r="AR3146">
        <v>132</v>
      </c>
      <c r="AS3146" s="21">
        <v>72</v>
      </c>
    </row>
    <row r="3147" spans="1:45" x14ac:dyDescent="0.35">
      <c r="A3147">
        <v>201</v>
      </c>
      <c r="B3147">
        <v>113843</v>
      </c>
      <c r="C3147">
        <v>1793</v>
      </c>
      <c r="D3147">
        <v>3</v>
      </c>
      <c r="E3147">
        <v>11</v>
      </c>
      <c r="F3147">
        <v>178</v>
      </c>
      <c r="H3147" t="s">
        <v>1397</v>
      </c>
      <c r="I3147" t="s">
        <v>1562</v>
      </c>
      <c r="J3147">
        <v>3167</v>
      </c>
      <c r="K3147">
        <v>173</v>
      </c>
      <c r="M3147">
        <v>400</v>
      </c>
      <c r="N3147" s="21">
        <v>91</v>
      </c>
      <c r="Q3147">
        <v>248</v>
      </c>
      <c r="R3147">
        <v>122620</v>
      </c>
      <c r="S3147">
        <v>1793</v>
      </c>
      <c r="T3147">
        <v>3</v>
      </c>
      <c r="U3147">
        <v>11</v>
      </c>
      <c r="V3147">
        <v>118</v>
      </c>
      <c r="X3147" t="s">
        <v>30</v>
      </c>
      <c r="Y3147" t="s">
        <v>450</v>
      </c>
      <c r="Z3147">
        <v>1986</v>
      </c>
      <c r="AA3147">
        <v>140</v>
      </c>
      <c r="AC3147">
        <v>200</v>
      </c>
      <c r="AD3147">
        <v>45</v>
      </c>
      <c r="AF3147">
        <v>311</v>
      </c>
      <c r="AG3147">
        <v>124156</v>
      </c>
      <c r="AH3147">
        <v>1793</v>
      </c>
      <c r="AI3147">
        <v>3</v>
      </c>
      <c r="AJ3147">
        <v>11</v>
      </c>
      <c r="AK3147">
        <v>149</v>
      </c>
      <c r="AM3147" t="s">
        <v>30</v>
      </c>
      <c r="AN3147" t="s">
        <v>450</v>
      </c>
      <c r="AO3147">
        <v>2786</v>
      </c>
      <c r="AP3147">
        <v>165</v>
      </c>
      <c r="AR3147">
        <v>300</v>
      </c>
      <c r="AS3147" s="21">
        <v>67</v>
      </c>
    </row>
    <row r="3148" spans="1:45" x14ac:dyDescent="0.35">
      <c r="A3148">
        <v>201</v>
      </c>
      <c r="B3148">
        <v>113843</v>
      </c>
      <c r="C3148">
        <v>1793</v>
      </c>
      <c r="D3148">
        <v>3</v>
      </c>
      <c r="E3148">
        <v>11</v>
      </c>
      <c r="F3148">
        <v>178</v>
      </c>
      <c r="H3148" t="s">
        <v>1420</v>
      </c>
      <c r="I3148" t="s">
        <v>1563</v>
      </c>
      <c r="J3148">
        <v>3168</v>
      </c>
      <c r="K3148">
        <v>13</v>
      </c>
      <c r="M3148">
        <v>128</v>
      </c>
      <c r="N3148" s="21">
        <v>54</v>
      </c>
      <c r="O3148" s="39"/>
      <c r="Q3148">
        <v>248</v>
      </c>
      <c r="R3148">
        <v>122620</v>
      </c>
      <c r="S3148">
        <v>1793</v>
      </c>
      <c r="T3148">
        <v>3</v>
      </c>
      <c r="U3148">
        <v>11</v>
      </c>
      <c r="V3148">
        <v>118</v>
      </c>
      <c r="X3148" t="s">
        <v>27</v>
      </c>
      <c r="Y3148" t="s">
        <v>1563</v>
      </c>
      <c r="Z3148">
        <v>1987</v>
      </c>
      <c r="AA3148">
        <v>16</v>
      </c>
      <c r="AC3148">
        <v>64</v>
      </c>
      <c r="AD3148">
        <v>27</v>
      </c>
      <c r="AF3148">
        <v>311</v>
      </c>
      <c r="AG3148">
        <v>124202</v>
      </c>
      <c r="AH3148">
        <v>1793</v>
      </c>
      <c r="AI3148">
        <v>3</v>
      </c>
      <c r="AJ3148">
        <v>11</v>
      </c>
      <c r="AK3148">
        <v>150</v>
      </c>
      <c r="AM3148" t="s">
        <v>27</v>
      </c>
      <c r="AN3148" t="s">
        <v>1563</v>
      </c>
      <c r="AO3148">
        <v>2787</v>
      </c>
      <c r="AP3148">
        <v>17</v>
      </c>
      <c r="AR3148">
        <v>96</v>
      </c>
      <c r="AS3148" s="21">
        <v>40</v>
      </c>
    </row>
    <row r="3149" spans="1:45" x14ac:dyDescent="0.35">
      <c r="A3149">
        <v>201</v>
      </c>
      <c r="B3149">
        <v>113843</v>
      </c>
      <c r="C3149">
        <v>1793</v>
      </c>
      <c r="D3149">
        <v>3</v>
      </c>
      <c r="E3149">
        <v>11</v>
      </c>
      <c r="F3149">
        <v>178</v>
      </c>
      <c r="H3149" t="s">
        <v>1420</v>
      </c>
      <c r="I3149" t="s">
        <v>1564</v>
      </c>
      <c r="J3149">
        <v>3169</v>
      </c>
      <c r="K3149">
        <v>13</v>
      </c>
      <c r="M3149">
        <v>374</v>
      </c>
      <c r="N3149" s="21">
        <v>33</v>
      </c>
      <c r="Q3149">
        <v>248</v>
      </c>
      <c r="R3149">
        <v>122620</v>
      </c>
      <c r="S3149">
        <v>1793</v>
      </c>
      <c r="T3149">
        <v>3</v>
      </c>
      <c r="U3149">
        <v>11</v>
      </c>
      <c r="V3149">
        <v>118</v>
      </c>
      <c r="X3149" t="s">
        <v>27</v>
      </c>
      <c r="Y3149" t="s">
        <v>1565</v>
      </c>
      <c r="Z3149">
        <v>1988</v>
      </c>
      <c r="AA3149">
        <v>16</v>
      </c>
      <c r="AC3149">
        <v>187</v>
      </c>
      <c r="AD3149">
        <v>17</v>
      </c>
      <c r="AF3149">
        <v>311</v>
      </c>
      <c r="AG3149">
        <v>124202</v>
      </c>
      <c r="AH3149">
        <v>1793</v>
      </c>
      <c r="AI3149">
        <v>3</v>
      </c>
      <c r="AJ3149">
        <v>11</v>
      </c>
      <c r="AK3149">
        <v>150</v>
      </c>
      <c r="AM3149" t="s">
        <v>27</v>
      </c>
      <c r="AN3149" t="s">
        <v>1565</v>
      </c>
      <c r="AO3149">
        <v>2788</v>
      </c>
      <c r="AP3149">
        <v>18</v>
      </c>
      <c r="AR3149">
        <v>280</v>
      </c>
      <c r="AS3149" s="21">
        <v>74</v>
      </c>
    </row>
    <row r="3150" spans="1:45" x14ac:dyDescent="0.35">
      <c r="A3150">
        <v>201</v>
      </c>
      <c r="B3150">
        <v>113843</v>
      </c>
      <c r="C3150">
        <v>1793</v>
      </c>
      <c r="D3150">
        <v>3</v>
      </c>
      <c r="E3150">
        <v>11</v>
      </c>
      <c r="F3150">
        <v>178</v>
      </c>
      <c r="H3150" t="s">
        <v>1566</v>
      </c>
      <c r="I3150" t="s">
        <v>1567</v>
      </c>
      <c r="J3150">
        <v>3170</v>
      </c>
      <c r="K3150">
        <v>76</v>
      </c>
      <c r="M3150">
        <v>130</v>
      </c>
      <c r="N3150" s="21">
        <v>71</v>
      </c>
      <c r="Q3150">
        <v>248</v>
      </c>
      <c r="R3150">
        <v>122620</v>
      </c>
      <c r="S3150">
        <v>1793</v>
      </c>
      <c r="T3150">
        <v>3</v>
      </c>
      <c r="U3150">
        <v>11</v>
      </c>
      <c r="V3150">
        <v>118</v>
      </c>
      <c r="X3150" t="s">
        <v>43</v>
      </c>
      <c r="Y3150" t="s">
        <v>84</v>
      </c>
      <c r="Z3150">
        <v>1989</v>
      </c>
      <c r="AA3150">
        <v>16</v>
      </c>
      <c r="AC3150">
        <v>65</v>
      </c>
      <c r="AD3150">
        <v>36</v>
      </c>
      <c r="AF3150">
        <v>311</v>
      </c>
      <c r="AG3150">
        <v>124202</v>
      </c>
      <c r="AH3150">
        <v>1793</v>
      </c>
      <c r="AI3150">
        <v>3</v>
      </c>
      <c r="AJ3150">
        <v>11</v>
      </c>
      <c r="AK3150">
        <v>150</v>
      </c>
      <c r="AM3150" t="s">
        <v>1566</v>
      </c>
      <c r="AN3150" t="s">
        <v>84</v>
      </c>
      <c r="AO3150">
        <v>2789</v>
      </c>
      <c r="AP3150">
        <v>55</v>
      </c>
      <c r="AR3150">
        <v>98</v>
      </c>
      <c r="AS3150" s="21">
        <v>3</v>
      </c>
    </row>
    <row r="3151" spans="1:45" x14ac:dyDescent="0.35">
      <c r="A3151">
        <v>201</v>
      </c>
      <c r="B3151">
        <v>113843</v>
      </c>
      <c r="C3151">
        <v>1793</v>
      </c>
      <c r="D3151">
        <v>3</v>
      </c>
      <c r="E3151">
        <v>11</v>
      </c>
      <c r="F3151">
        <v>178</v>
      </c>
      <c r="H3151" t="s">
        <v>1456</v>
      </c>
      <c r="I3151" t="s">
        <v>1568</v>
      </c>
      <c r="J3151">
        <v>3171</v>
      </c>
      <c r="K3151">
        <v>222</v>
      </c>
      <c r="M3151" s="38">
        <v>1959</v>
      </c>
      <c r="N3151" s="21">
        <v>33</v>
      </c>
      <c r="Q3151">
        <v>248</v>
      </c>
      <c r="R3151">
        <v>122620</v>
      </c>
      <c r="S3151">
        <v>1793</v>
      </c>
      <c r="T3151">
        <v>3</v>
      </c>
      <c r="U3151">
        <v>11</v>
      </c>
      <c r="V3151">
        <v>118</v>
      </c>
      <c r="X3151" t="s">
        <v>1340</v>
      </c>
      <c r="Y3151" t="s">
        <v>872</v>
      </c>
      <c r="Z3151">
        <v>1990</v>
      </c>
      <c r="AA3151">
        <v>173</v>
      </c>
      <c r="AC3151">
        <v>979</v>
      </c>
      <c r="AD3151">
        <v>67</v>
      </c>
      <c r="AF3151">
        <v>311</v>
      </c>
      <c r="AG3151">
        <v>124202</v>
      </c>
      <c r="AH3151">
        <v>1793</v>
      </c>
      <c r="AI3151">
        <v>3</v>
      </c>
      <c r="AJ3151">
        <v>11</v>
      </c>
      <c r="AK3151">
        <v>150</v>
      </c>
      <c r="AM3151" t="s">
        <v>871</v>
      </c>
      <c r="AN3151" t="s">
        <v>872</v>
      </c>
      <c r="AO3151">
        <v>2790</v>
      </c>
      <c r="AP3151">
        <v>208</v>
      </c>
      <c r="AR3151" s="38">
        <v>1469</v>
      </c>
      <c r="AS3151" s="21">
        <v>50</v>
      </c>
    </row>
    <row r="3152" spans="1:45" x14ac:dyDescent="0.35">
      <c r="A3152">
        <v>201</v>
      </c>
      <c r="B3152">
        <v>113843</v>
      </c>
      <c r="C3152">
        <v>1793</v>
      </c>
      <c r="D3152">
        <v>3</v>
      </c>
      <c r="E3152">
        <v>11</v>
      </c>
      <c r="F3152">
        <v>178</v>
      </c>
      <c r="H3152" t="s">
        <v>148</v>
      </c>
      <c r="I3152" t="s">
        <v>720</v>
      </c>
      <c r="J3152">
        <v>3172</v>
      </c>
      <c r="K3152">
        <v>177</v>
      </c>
      <c r="M3152">
        <v>611</v>
      </c>
      <c r="N3152" s="21">
        <v>22</v>
      </c>
      <c r="Q3152">
        <v>248</v>
      </c>
      <c r="R3152">
        <v>122620</v>
      </c>
      <c r="S3152">
        <v>1793</v>
      </c>
      <c r="T3152">
        <v>3</v>
      </c>
      <c r="U3152">
        <v>11</v>
      </c>
      <c r="V3152">
        <v>118</v>
      </c>
      <c r="X3152" t="s">
        <v>148</v>
      </c>
      <c r="Y3152" t="s">
        <v>720</v>
      </c>
      <c r="Z3152">
        <v>1991</v>
      </c>
      <c r="AA3152">
        <v>161</v>
      </c>
      <c r="AC3152">
        <v>305</v>
      </c>
      <c r="AD3152">
        <v>61</v>
      </c>
      <c r="AF3152">
        <v>311</v>
      </c>
      <c r="AG3152">
        <v>124202</v>
      </c>
      <c r="AH3152">
        <v>1793</v>
      </c>
      <c r="AI3152">
        <v>3</v>
      </c>
      <c r="AJ3152">
        <v>11</v>
      </c>
      <c r="AK3152">
        <v>150</v>
      </c>
      <c r="AM3152" t="s">
        <v>148</v>
      </c>
      <c r="AN3152" t="s">
        <v>720</v>
      </c>
      <c r="AO3152">
        <v>2791</v>
      </c>
      <c r="AP3152">
        <v>45</v>
      </c>
      <c r="AR3152">
        <v>458</v>
      </c>
      <c r="AS3152" s="21">
        <v>41</v>
      </c>
    </row>
    <row r="3153" spans="1:46" x14ac:dyDescent="0.35">
      <c r="A3153">
        <v>201</v>
      </c>
      <c r="B3153">
        <v>113843</v>
      </c>
      <c r="C3153">
        <v>1793</v>
      </c>
      <c r="D3153">
        <v>3</v>
      </c>
      <c r="E3153">
        <v>11</v>
      </c>
      <c r="F3153">
        <v>178</v>
      </c>
      <c r="H3153" t="s">
        <v>1420</v>
      </c>
      <c r="I3153" t="s">
        <v>1441</v>
      </c>
      <c r="J3153">
        <v>3173</v>
      </c>
      <c r="K3153">
        <v>13</v>
      </c>
      <c r="M3153">
        <v>311</v>
      </c>
      <c r="N3153" s="21">
        <v>2</v>
      </c>
      <c r="Q3153">
        <v>248</v>
      </c>
      <c r="R3153">
        <v>122620</v>
      </c>
      <c r="S3153">
        <v>1793</v>
      </c>
      <c r="T3153">
        <v>3</v>
      </c>
      <c r="U3153">
        <v>11</v>
      </c>
      <c r="V3153">
        <v>118</v>
      </c>
      <c r="X3153" t="s">
        <v>27</v>
      </c>
      <c r="Y3153" t="s">
        <v>190</v>
      </c>
      <c r="Z3153">
        <v>1992</v>
      </c>
      <c r="AA3153">
        <v>19</v>
      </c>
      <c r="AC3153">
        <v>155</v>
      </c>
      <c r="AD3153">
        <v>50</v>
      </c>
      <c r="AF3153">
        <v>311</v>
      </c>
      <c r="AG3153">
        <v>124202</v>
      </c>
      <c r="AH3153">
        <v>1793</v>
      </c>
      <c r="AI3153">
        <v>3</v>
      </c>
      <c r="AJ3153">
        <v>11</v>
      </c>
      <c r="AK3153">
        <v>150</v>
      </c>
      <c r="AM3153" t="s">
        <v>27</v>
      </c>
      <c r="AN3153" t="s">
        <v>190</v>
      </c>
      <c r="AO3153">
        <v>2792</v>
      </c>
      <c r="AP3153">
        <v>18</v>
      </c>
      <c r="AR3153">
        <v>233</v>
      </c>
      <c r="AS3153" s="21">
        <v>26</v>
      </c>
    </row>
    <row r="3154" spans="1:46" x14ac:dyDescent="0.35">
      <c r="A3154">
        <v>201</v>
      </c>
      <c r="B3154">
        <v>113843</v>
      </c>
      <c r="C3154">
        <v>1793</v>
      </c>
      <c r="D3154">
        <v>3</v>
      </c>
      <c r="E3154">
        <v>11</v>
      </c>
      <c r="F3154">
        <v>178</v>
      </c>
      <c r="H3154" t="s">
        <v>1569</v>
      </c>
      <c r="I3154" t="s">
        <v>1570</v>
      </c>
      <c r="J3154">
        <v>3174</v>
      </c>
      <c r="K3154">
        <v>16</v>
      </c>
      <c r="M3154">
        <v>87</v>
      </c>
      <c r="N3154" s="21">
        <v>0</v>
      </c>
      <c r="Q3154">
        <v>248</v>
      </c>
      <c r="R3154">
        <v>122620</v>
      </c>
      <c r="S3154">
        <v>1793</v>
      </c>
      <c r="T3154">
        <v>3</v>
      </c>
      <c r="U3154">
        <v>11</v>
      </c>
      <c r="V3154">
        <v>118</v>
      </c>
      <c r="X3154" t="s">
        <v>1571</v>
      </c>
      <c r="Y3154" t="s">
        <v>1570</v>
      </c>
      <c r="Z3154">
        <v>1993</v>
      </c>
      <c r="AA3154">
        <v>19</v>
      </c>
      <c r="AC3154">
        <v>43</v>
      </c>
      <c r="AD3154">
        <v>50</v>
      </c>
      <c r="AF3154">
        <v>311</v>
      </c>
      <c r="AG3154">
        <v>124202</v>
      </c>
      <c r="AH3154">
        <v>1793</v>
      </c>
      <c r="AI3154">
        <v>3</v>
      </c>
      <c r="AJ3154">
        <v>11</v>
      </c>
      <c r="AK3154">
        <v>150</v>
      </c>
      <c r="AM3154" t="s">
        <v>310</v>
      </c>
      <c r="AN3154" t="s">
        <v>1570</v>
      </c>
      <c r="AO3154">
        <v>2793</v>
      </c>
      <c r="AP3154">
        <v>21</v>
      </c>
      <c r="AR3154">
        <v>65</v>
      </c>
      <c r="AS3154" s="21">
        <v>24</v>
      </c>
    </row>
    <row r="3155" spans="1:46" x14ac:dyDescent="0.35">
      <c r="A3155">
        <v>201</v>
      </c>
      <c r="B3155">
        <v>113843</v>
      </c>
      <c r="C3155">
        <v>1793</v>
      </c>
      <c r="D3155">
        <v>3</v>
      </c>
      <c r="E3155">
        <v>11</v>
      </c>
      <c r="F3155">
        <v>178</v>
      </c>
      <c r="H3155" t="s">
        <v>1572</v>
      </c>
      <c r="I3155" t="s">
        <v>358</v>
      </c>
      <c r="J3155">
        <v>3175</v>
      </c>
      <c r="K3155">
        <v>16</v>
      </c>
      <c r="M3155">
        <v>129</v>
      </c>
      <c r="N3155" s="21">
        <v>97</v>
      </c>
      <c r="Q3155">
        <v>248</v>
      </c>
      <c r="R3155">
        <v>122620</v>
      </c>
      <c r="S3155">
        <v>1793</v>
      </c>
      <c r="T3155">
        <v>3</v>
      </c>
      <c r="U3155">
        <v>11</v>
      </c>
      <c r="V3155">
        <v>118</v>
      </c>
      <c r="X3155" t="s">
        <v>26</v>
      </c>
      <c r="Y3155" t="s">
        <v>1573</v>
      </c>
      <c r="Z3155">
        <v>1994</v>
      </c>
      <c r="AA3155">
        <v>19</v>
      </c>
      <c r="AC3155">
        <v>64</v>
      </c>
      <c r="AD3155">
        <v>99</v>
      </c>
      <c r="AF3155">
        <v>311</v>
      </c>
      <c r="AG3155">
        <v>124202</v>
      </c>
      <c r="AH3155">
        <v>1793</v>
      </c>
      <c r="AI3155">
        <v>3</v>
      </c>
      <c r="AJ3155">
        <v>11</v>
      </c>
      <c r="AK3155">
        <v>150</v>
      </c>
      <c r="AM3155" t="s">
        <v>26</v>
      </c>
      <c r="AN3155" t="s">
        <v>358</v>
      </c>
      <c r="AO3155">
        <v>2794</v>
      </c>
      <c r="AP3155">
        <v>21</v>
      </c>
      <c r="AR3155">
        <v>97</v>
      </c>
      <c r="AS3155" s="21">
        <v>47</v>
      </c>
    </row>
    <row r="3156" spans="1:46" x14ac:dyDescent="0.35">
      <c r="A3156">
        <v>201</v>
      </c>
      <c r="B3156">
        <v>113843</v>
      </c>
      <c r="C3156">
        <v>1793</v>
      </c>
      <c r="D3156">
        <v>3</v>
      </c>
      <c r="E3156">
        <v>11</v>
      </c>
      <c r="F3156">
        <v>178</v>
      </c>
      <c r="H3156" t="s">
        <v>1574</v>
      </c>
      <c r="I3156" t="s">
        <v>38</v>
      </c>
      <c r="J3156">
        <v>3176</v>
      </c>
      <c r="K3156">
        <v>124</v>
      </c>
      <c r="M3156">
        <v>86</v>
      </c>
      <c r="N3156" s="21">
        <v>67</v>
      </c>
      <c r="Q3156">
        <v>248</v>
      </c>
      <c r="R3156">
        <v>122620</v>
      </c>
      <c r="S3156">
        <v>1793</v>
      </c>
      <c r="T3156">
        <v>3</v>
      </c>
      <c r="U3156">
        <v>11</v>
      </c>
      <c r="V3156">
        <v>119</v>
      </c>
      <c r="X3156" t="s">
        <v>1574</v>
      </c>
      <c r="Y3156" t="s">
        <v>38</v>
      </c>
      <c r="Z3156">
        <v>1995</v>
      </c>
      <c r="AA3156">
        <v>133</v>
      </c>
      <c r="AC3156">
        <v>43</v>
      </c>
      <c r="AD3156">
        <v>34</v>
      </c>
      <c r="AF3156">
        <v>311</v>
      </c>
      <c r="AG3156">
        <v>124202</v>
      </c>
      <c r="AH3156">
        <v>1793</v>
      </c>
      <c r="AI3156">
        <v>3</v>
      </c>
      <c r="AJ3156">
        <v>11</v>
      </c>
      <c r="AK3156">
        <v>150</v>
      </c>
      <c r="AM3156" t="s">
        <v>1574</v>
      </c>
      <c r="AN3156" t="s">
        <v>38</v>
      </c>
      <c r="AO3156">
        <v>2795</v>
      </c>
      <c r="AP3156">
        <v>125</v>
      </c>
      <c r="AR3156">
        <v>65</v>
      </c>
      <c r="AS3156" s="21">
        <v>0</v>
      </c>
    </row>
    <row r="3157" spans="1:46" x14ac:dyDescent="0.35">
      <c r="A3157">
        <v>201</v>
      </c>
      <c r="B3157">
        <v>113843</v>
      </c>
      <c r="C3157">
        <v>1793</v>
      </c>
      <c r="D3157">
        <v>3</v>
      </c>
      <c r="E3157">
        <v>11</v>
      </c>
      <c r="F3157">
        <v>178</v>
      </c>
      <c r="H3157" t="s">
        <v>1575</v>
      </c>
      <c r="I3157" t="s">
        <v>1576</v>
      </c>
      <c r="J3157">
        <v>3177</v>
      </c>
      <c r="K3157">
        <v>17</v>
      </c>
      <c r="M3157">
        <v>463</v>
      </c>
      <c r="N3157" s="21">
        <v>33</v>
      </c>
      <c r="Q3157">
        <v>248</v>
      </c>
      <c r="R3157">
        <v>122620</v>
      </c>
      <c r="S3157">
        <v>1793</v>
      </c>
      <c r="T3157">
        <v>3</v>
      </c>
      <c r="U3157">
        <v>11</v>
      </c>
      <c r="V3157">
        <v>119</v>
      </c>
      <c r="X3157" t="s">
        <v>1577</v>
      </c>
      <c r="Y3157" t="s">
        <v>200</v>
      </c>
      <c r="Z3157">
        <v>1996</v>
      </c>
      <c r="AA3157">
        <v>23</v>
      </c>
      <c r="AC3157">
        <v>231</v>
      </c>
      <c r="AD3157">
        <v>67</v>
      </c>
      <c r="AF3157">
        <v>311</v>
      </c>
      <c r="AG3157">
        <v>124202</v>
      </c>
      <c r="AH3157">
        <v>1793</v>
      </c>
      <c r="AI3157">
        <v>3</v>
      </c>
      <c r="AJ3157">
        <v>11</v>
      </c>
      <c r="AK3157">
        <v>150</v>
      </c>
      <c r="AM3157" t="s">
        <v>1577</v>
      </c>
      <c r="AN3157" t="s">
        <v>1578</v>
      </c>
      <c r="AO3157">
        <v>2796</v>
      </c>
      <c r="AP3157">
        <v>22</v>
      </c>
      <c r="AR3157">
        <v>347</v>
      </c>
      <c r="AS3157" s="21">
        <v>50</v>
      </c>
    </row>
    <row r="3158" spans="1:46" x14ac:dyDescent="0.35">
      <c r="A3158">
        <v>201</v>
      </c>
      <c r="B3158">
        <v>113843</v>
      </c>
      <c r="C3158">
        <v>1793</v>
      </c>
      <c r="D3158">
        <v>3</v>
      </c>
      <c r="E3158">
        <v>11</v>
      </c>
      <c r="F3158">
        <v>178</v>
      </c>
      <c r="H3158" t="s">
        <v>28</v>
      </c>
      <c r="I3158" t="s">
        <v>1579</v>
      </c>
      <c r="J3158">
        <v>3178</v>
      </c>
      <c r="K3158">
        <v>17</v>
      </c>
      <c r="M3158">
        <v>131</v>
      </c>
      <c r="N3158" s="21">
        <v>85</v>
      </c>
      <c r="Q3158">
        <v>248</v>
      </c>
      <c r="R3158">
        <v>122620</v>
      </c>
      <c r="S3158">
        <v>1793</v>
      </c>
      <c r="T3158">
        <v>3</v>
      </c>
      <c r="U3158">
        <v>11</v>
      </c>
      <c r="V3158">
        <v>119</v>
      </c>
      <c r="X3158" t="s">
        <v>28</v>
      </c>
      <c r="Y3158" t="s">
        <v>1579</v>
      </c>
      <c r="Z3158">
        <v>1997</v>
      </c>
      <c r="AA3158">
        <v>22</v>
      </c>
      <c r="AC3158">
        <v>65</v>
      </c>
      <c r="AD3158">
        <v>93</v>
      </c>
      <c r="AF3158">
        <v>311</v>
      </c>
      <c r="AG3158">
        <v>124202</v>
      </c>
      <c r="AH3158">
        <v>1793</v>
      </c>
      <c r="AI3158">
        <v>3</v>
      </c>
      <c r="AJ3158">
        <v>11</v>
      </c>
      <c r="AK3158">
        <v>150</v>
      </c>
      <c r="AM3158" t="s">
        <v>28</v>
      </c>
      <c r="AN3158" t="s">
        <v>1580</v>
      </c>
      <c r="AO3158">
        <v>2797</v>
      </c>
      <c r="AP3158">
        <v>22</v>
      </c>
      <c r="AR3158">
        <v>98</v>
      </c>
      <c r="AS3158" s="21">
        <v>89</v>
      </c>
    </row>
    <row r="3159" spans="1:46" x14ac:dyDescent="0.35">
      <c r="A3159">
        <v>201</v>
      </c>
      <c r="B3159">
        <v>113843</v>
      </c>
      <c r="C3159">
        <v>1793</v>
      </c>
      <c r="D3159">
        <v>3</v>
      </c>
      <c r="E3159">
        <v>11</v>
      </c>
      <c r="F3159">
        <v>178</v>
      </c>
      <c r="H3159" t="s">
        <v>1581</v>
      </c>
      <c r="I3159" t="s">
        <v>608</v>
      </c>
      <c r="J3159">
        <v>3179</v>
      </c>
      <c r="K3159">
        <v>17</v>
      </c>
      <c r="M3159">
        <v>29</v>
      </c>
      <c r="N3159" s="21">
        <v>24</v>
      </c>
      <c r="Q3159">
        <v>249</v>
      </c>
      <c r="R3159">
        <v>122625</v>
      </c>
      <c r="S3159">
        <v>1793</v>
      </c>
      <c r="T3159">
        <v>3</v>
      </c>
      <c r="U3159">
        <v>11</v>
      </c>
      <c r="V3159">
        <v>119</v>
      </c>
      <c r="X3159" t="s">
        <v>334</v>
      </c>
      <c r="Y3159" t="s">
        <v>608</v>
      </c>
      <c r="Z3159">
        <v>1998</v>
      </c>
      <c r="AA3159">
        <v>27</v>
      </c>
      <c r="AC3159">
        <v>14</v>
      </c>
      <c r="AD3159">
        <v>62</v>
      </c>
      <c r="AF3159">
        <v>311</v>
      </c>
      <c r="AG3159">
        <v>124202</v>
      </c>
      <c r="AH3159">
        <v>1793</v>
      </c>
      <c r="AI3159">
        <v>3</v>
      </c>
      <c r="AJ3159">
        <v>11</v>
      </c>
      <c r="AK3159">
        <v>150</v>
      </c>
      <c r="AM3159" t="s">
        <v>334</v>
      </c>
      <c r="AN3159" t="s">
        <v>1582</v>
      </c>
      <c r="AO3159">
        <v>2798</v>
      </c>
      <c r="AP3159">
        <v>25</v>
      </c>
      <c r="AR3159">
        <v>21</v>
      </c>
      <c r="AS3159" s="21">
        <v>92</v>
      </c>
    </row>
    <row r="3160" spans="1:46" x14ac:dyDescent="0.35">
      <c r="A3160">
        <v>201</v>
      </c>
      <c r="B3160">
        <v>113843</v>
      </c>
      <c r="C3160">
        <v>1793</v>
      </c>
      <c r="D3160">
        <v>3</v>
      </c>
      <c r="E3160">
        <v>11</v>
      </c>
      <c r="F3160">
        <v>178</v>
      </c>
      <c r="H3160" t="s">
        <v>1583</v>
      </c>
      <c r="I3160" t="s">
        <v>1584</v>
      </c>
      <c r="J3160">
        <v>3180</v>
      </c>
      <c r="K3160">
        <v>18</v>
      </c>
      <c r="M3160">
        <v>14</v>
      </c>
      <c r="N3160" s="21">
        <v>65</v>
      </c>
      <c r="O3160" s="39"/>
      <c r="Q3160">
        <v>249</v>
      </c>
      <c r="R3160">
        <v>122625</v>
      </c>
      <c r="S3160">
        <v>1793</v>
      </c>
      <c r="T3160">
        <v>3</v>
      </c>
      <c r="U3160">
        <v>11</v>
      </c>
      <c r="V3160">
        <v>119</v>
      </c>
      <c r="X3160" t="s">
        <v>104</v>
      </c>
      <c r="Y3160" t="s">
        <v>1585</v>
      </c>
      <c r="Z3160">
        <v>1999</v>
      </c>
      <c r="AA3160">
        <v>27</v>
      </c>
      <c r="AC3160">
        <v>7</v>
      </c>
      <c r="AD3160">
        <v>32</v>
      </c>
      <c r="AF3160">
        <v>311</v>
      </c>
      <c r="AG3160">
        <v>124202</v>
      </c>
      <c r="AH3160">
        <v>1793</v>
      </c>
      <c r="AI3160">
        <v>3</v>
      </c>
      <c r="AJ3160">
        <v>11</v>
      </c>
      <c r="AK3160">
        <v>150</v>
      </c>
      <c r="AM3160" t="s">
        <v>104</v>
      </c>
      <c r="AN3160" t="s">
        <v>1586</v>
      </c>
      <c r="AO3160">
        <v>2799</v>
      </c>
      <c r="AP3160">
        <v>25</v>
      </c>
      <c r="AR3160">
        <v>10</v>
      </c>
      <c r="AS3160" s="21">
        <v>98</v>
      </c>
      <c r="AT3160" s="22"/>
    </row>
    <row r="3161" spans="1:46" x14ac:dyDescent="0.35">
      <c r="A3161">
        <v>356</v>
      </c>
      <c r="B3161">
        <v>113847</v>
      </c>
      <c r="C3161">
        <v>1793</v>
      </c>
      <c r="D3161">
        <v>3</v>
      </c>
      <c r="E3161">
        <v>11</v>
      </c>
      <c r="F3161">
        <v>178</v>
      </c>
      <c r="H3161" t="s">
        <v>37</v>
      </c>
      <c r="I3161" t="s">
        <v>1587</v>
      </c>
      <c r="J3161">
        <v>3181</v>
      </c>
      <c r="K3161">
        <v>18</v>
      </c>
      <c r="M3161">
        <v>196</v>
      </c>
      <c r="N3161" s="21">
        <v>20</v>
      </c>
      <c r="Q3161">
        <v>249</v>
      </c>
      <c r="R3161">
        <v>122625</v>
      </c>
      <c r="S3161">
        <v>1793</v>
      </c>
      <c r="T3161">
        <v>3</v>
      </c>
      <c r="U3161">
        <v>11</v>
      </c>
      <c r="V3161">
        <v>119</v>
      </c>
      <c r="X3161" t="s">
        <v>37</v>
      </c>
      <c r="Y3161" t="s">
        <v>1587</v>
      </c>
      <c r="Z3161">
        <v>2000</v>
      </c>
      <c r="AA3161">
        <v>29</v>
      </c>
      <c r="AC3161">
        <v>98</v>
      </c>
      <c r="AD3161">
        <v>10</v>
      </c>
      <c r="AF3161">
        <v>311</v>
      </c>
      <c r="AG3161">
        <v>124202</v>
      </c>
      <c r="AH3161">
        <v>1793</v>
      </c>
      <c r="AI3161">
        <v>3</v>
      </c>
      <c r="AJ3161">
        <v>11</v>
      </c>
      <c r="AK3161">
        <v>150</v>
      </c>
      <c r="AM3161" t="s">
        <v>37</v>
      </c>
      <c r="AN3161" t="s">
        <v>1587</v>
      </c>
      <c r="AO3161">
        <v>2800</v>
      </c>
      <c r="AP3161">
        <v>25</v>
      </c>
      <c r="AR3161">
        <v>147</v>
      </c>
      <c r="AS3161" s="21">
        <v>14</v>
      </c>
    </row>
    <row r="3162" spans="1:46" x14ac:dyDescent="0.35">
      <c r="A3162">
        <v>356</v>
      </c>
      <c r="B3162">
        <v>113847</v>
      </c>
      <c r="C3162">
        <v>1793</v>
      </c>
      <c r="D3162">
        <v>3</v>
      </c>
      <c r="E3162">
        <v>11</v>
      </c>
      <c r="F3162">
        <v>179</v>
      </c>
      <c r="H3162" t="s">
        <v>104</v>
      </c>
      <c r="I3162" t="s">
        <v>1295</v>
      </c>
      <c r="J3162">
        <v>3182</v>
      </c>
      <c r="K3162">
        <v>18</v>
      </c>
      <c r="M3162">
        <v>54</v>
      </c>
      <c r="N3162" s="21">
        <v>79</v>
      </c>
      <c r="Q3162">
        <v>249</v>
      </c>
      <c r="R3162">
        <v>122625</v>
      </c>
      <c r="S3162">
        <v>1793</v>
      </c>
      <c r="T3162">
        <v>3</v>
      </c>
      <c r="U3162">
        <v>11</v>
      </c>
      <c r="V3162">
        <v>119</v>
      </c>
      <c r="X3162" t="s">
        <v>104</v>
      </c>
      <c r="Y3162" t="s">
        <v>1295</v>
      </c>
      <c r="Z3162">
        <v>2001</v>
      </c>
      <c r="AA3162">
        <v>28</v>
      </c>
      <c r="AC3162">
        <v>27</v>
      </c>
      <c r="AD3162">
        <v>39</v>
      </c>
      <c r="AF3162">
        <v>311</v>
      </c>
      <c r="AG3162">
        <v>124202</v>
      </c>
      <c r="AH3162">
        <v>1793</v>
      </c>
      <c r="AI3162">
        <v>3</v>
      </c>
      <c r="AJ3162">
        <v>11</v>
      </c>
      <c r="AK3162">
        <v>150</v>
      </c>
      <c r="AM3162" t="s">
        <v>104</v>
      </c>
      <c r="AN3162" t="s">
        <v>1295</v>
      </c>
      <c r="AO3162">
        <v>2801</v>
      </c>
      <c r="AP3162">
        <v>25</v>
      </c>
      <c r="AR3162">
        <v>41</v>
      </c>
      <c r="AS3162" s="21">
        <v>9</v>
      </c>
    </row>
    <row r="3163" spans="1:46" x14ac:dyDescent="0.35">
      <c r="A3163">
        <v>356</v>
      </c>
      <c r="B3163">
        <v>113847</v>
      </c>
      <c r="C3163">
        <v>1793</v>
      </c>
      <c r="D3163">
        <v>3</v>
      </c>
      <c r="E3163">
        <v>11</v>
      </c>
      <c r="F3163">
        <v>179</v>
      </c>
      <c r="H3163" t="s">
        <v>1423</v>
      </c>
      <c r="I3163" t="s">
        <v>1588</v>
      </c>
      <c r="J3163">
        <v>3183</v>
      </c>
      <c r="K3163">
        <v>20</v>
      </c>
      <c r="M3163">
        <v>43</v>
      </c>
      <c r="N3163" s="21">
        <v>1</v>
      </c>
      <c r="Q3163">
        <v>249</v>
      </c>
      <c r="R3163">
        <v>122625</v>
      </c>
      <c r="S3163">
        <v>1793</v>
      </c>
      <c r="T3163">
        <v>3</v>
      </c>
      <c r="U3163">
        <v>11</v>
      </c>
      <c r="V3163">
        <v>119</v>
      </c>
      <c r="X3163" t="s">
        <v>330</v>
      </c>
      <c r="Y3163" t="s">
        <v>1588</v>
      </c>
      <c r="Z3163">
        <v>2002</v>
      </c>
      <c r="AA3163">
        <v>31</v>
      </c>
      <c r="AC3163">
        <v>21</v>
      </c>
      <c r="AD3163">
        <v>50</v>
      </c>
      <c r="AF3163">
        <v>311</v>
      </c>
      <c r="AG3163">
        <v>124202</v>
      </c>
      <c r="AH3163">
        <v>1793</v>
      </c>
      <c r="AI3163">
        <v>3</v>
      </c>
      <c r="AJ3163">
        <v>11</v>
      </c>
      <c r="AK3163">
        <v>150</v>
      </c>
      <c r="AM3163" t="s">
        <v>330</v>
      </c>
      <c r="AN3163" t="s">
        <v>1588</v>
      </c>
      <c r="AO3163">
        <v>2802</v>
      </c>
      <c r="AP3163">
        <v>28</v>
      </c>
      <c r="AR3163">
        <v>32</v>
      </c>
      <c r="AS3163" s="21">
        <v>25</v>
      </c>
    </row>
    <row r="3164" spans="1:46" x14ac:dyDescent="0.35">
      <c r="A3164">
        <v>356</v>
      </c>
      <c r="B3164">
        <v>113847</v>
      </c>
      <c r="C3164">
        <v>1793</v>
      </c>
      <c r="D3164">
        <v>3</v>
      </c>
      <c r="E3164">
        <v>11</v>
      </c>
      <c r="F3164">
        <v>179</v>
      </c>
      <c r="H3164" t="s">
        <v>1589</v>
      </c>
      <c r="I3164" t="s">
        <v>1590</v>
      </c>
      <c r="J3164">
        <v>3184</v>
      </c>
      <c r="K3164">
        <v>20</v>
      </c>
      <c r="M3164">
        <v>365</v>
      </c>
      <c r="N3164" s="21">
        <v>0</v>
      </c>
      <c r="O3164" s="39"/>
      <c r="Q3164">
        <v>249</v>
      </c>
      <c r="R3164">
        <v>122625</v>
      </c>
      <c r="S3164">
        <v>1793</v>
      </c>
      <c r="T3164">
        <v>3</v>
      </c>
      <c r="U3164">
        <v>11</v>
      </c>
      <c r="V3164">
        <v>119</v>
      </c>
      <c r="X3164" t="s">
        <v>1591</v>
      </c>
      <c r="Y3164" t="s">
        <v>256</v>
      </c>
      <c r="Z3164">
        <v>2003</v>
      </c>
      <c r="AA3164">
        <v>31</v>
      </c>
      <c r="AC3164">
        <v>182</v>
      </c>
      <c r="AD3164">
        <v>50</v>
      </c>
      <c r="AF3164">
        <v>311</v>
      </c>
      <c r="AG3164">
        <v>124202</v>
      </c>
      <c r="AH3164">
        <v>1793</v>
      </c>
      <c r="AI3164">
        <v>3</v>
      </c>
      <c r="AJ3164">
        <v>11</v>
      </c>
      <c r="AK3164">
        <v>150</v>
      </c>
      <c r="AM3164" t="s">
        <v>1591</v>
      </c>
      <c r="AN3164" t="s">
        <v>256</v>
      </c>
      <c r="AO3164">
        <v>2803</v>
      </c>
      <c r="AP3164">
        <v>28</v>
      </c>
      <c r="AR3164">
        <v>273</v>
      </c>
      <c r="AS3164" s="21">
        <v>74</v>
      </c>
    </row>
    <row r="3165" spans="1:46" x14ac:dyDescent="0.35">
      <c r="A3165">
        <v>356</v>
      </c>
      <c r="B3165">
        <v>113847</v>
      </c>
      <c r="C3165">
        <v>1793</v>
      </c>
      <c r="D3165">
        <v>3</v>
      </c>
      <c r="E3165">
        <v>11</v>
      </c>
      <c r="F3165">
        <v>179</v>
      </c>
      <c r="H3165" t="s">
        <v>1592</v>
      </c>
      <c r="I3165" t="s">
        <v>1593</v>
      </c>
      <c r="J3165">
        <v>3185</v>
      </c>
      <c r="K3165">
        <v>20</v>
      </c>
      <c r="M3165">
        <v>80</v>
      </c>
      <c r="N3165" s="21">
        <v>25</v>
      </c>
      <c r="Q3165">
        <v>249</v>
      </c>
      <c r="R3165">
        <v>122625</v>
      </c>
      <c r="S3165">
        <v>1793</v>
      </c>
      <c r="T3165">
        <v>3</v>
      </c>
      <c r="U3165">
        <v>11</v>
      </c>
      <c r="V3165">
        <v>119</v>
      </c>
      <c r="X3165" t="s">
        <v>1592</v>
      </c>
      <c r="Y3165" t="s">
        <v>1593</v>
      </c>
      <c r="Z3165">
        <v>2004</v>
      </c>
      <c r="AA3165">
        <v>32</v>
      </c>
      <c r="AC3165">
        <v>40</v>
      </c>
      <c r="AD3165">
        <v>13</v>
      </c>
      <c r="AF3165">
        <v>311</v>
      </c>
      <c r="AG3165">
        <v>124202</v>
      </c>
      <c r="AH3165">
        <v>1793</v>
      </c>
      <c r="AI3165">
        <v>3</v>
      </c>
      <c r="AJ3165">
        <v>11</v>
      </c>
      <c r="AK3165">
        <v>150</v>
      </c>
      <c r="AM3165" t="s">
        <v>1592</v>
      </c>
      <c r="AN3165" t="s">
        <v>1594</v>
      </c>
      <c r="AO3165">
        <v>2804</v>
      </c>
      <c r="AP3165">
        <v>28</v>
      </c>
      <c r="AR3165">
        <v>60</v>
      </c>
      <c r="AS3165" s="21">
        <v>18</v>
      </c>
    </row>
    <row r="3166" spans="1:46" x14ac:dyDescent="0.35">
      <c r="A3166">
        <v>356</v>
      </c>
      <c r="B3166">
        <v>113847</v>
      </c>
      <c r="C3166">
        <v>1793</v>
      </c>
      <c r="D3166">
        <v>3</v>
      </c>
      <c r="E3166">
        <v>11</v>
      </c>
      <c r="F3166">
        <v>179</v>
      </c>
      <c r="H3166" t="s">
        <v>250</v>
      </c>
      <c r="I3166" t="s">
        <v>1595</v>
      </c>
      <c r="J3166">
        <v>3186</v>
      </c>
      <c r="K3166">
        <v>20</v>
      </c>
      <c r="M3166">
        <v>760</v>
      </c>
      <c r="N3166" s="21">
        <v>74</v>
      </c>
      <c r="Q3166">
        <v>249</v>
      </c>
      <c r="R3166">
        <v>122625</v>
      </c>
      <c r="S3166">
        <v>1793</v>
      </c>
      <c r="T3166">
        <v>3</v>
      </c>
      <c r="U3166">
        <v>11</v>
      </c>
      <c r="V3166">
        <v>119</v>
      </c>
      <c r="X3166" t="s">
        <v>250</v>
      </c>
      <c r="Y3166" t="s">
        <v>1595</v>
      </c>
      <c r="Z3166">
        <v>2005</v>
      </c>
      <c r="AA3166">
        <v>35</v>
      </c>
      <c r="AC3166">
        <v>380</v>
      </c>
      <c r="AD3166">
        <v>37</v>
      </c>
      <c r="AF3166">
        <v>311</v>
      </c>
      <c r="AG3166">
        <v>124202</v>
      </c>
      <c r="AH3166">
        <v>1793</v>
      </c>
      <c r="AI3166">
        <v>3</v>
      </c>
      <c r="AJ3166">
        <v>11</v>
      </c>
      <c r="AK3166">
        <v>150</v>
      </c>
      <c r="AM3166" t="s">
        <v>250</v>
      </c>
      <c r="AN3166" t="s">
        <v>1595</v>
      </c>
      <c r="AO3166">
        <v>2805</v>
      </c>
      <c r="AP3166">
        <v>28</v>
      </c>
      <c r="AR3166">
        <v>570</v>
      </c>
      <c r="AS3166" s="21">
        <v>55</v>
      </c>
    </row>
    <row r="3167" spans="1:46" x14ac:dyDescent="0.35">
      <c r="A3167">
        <v>356</v>
      </c>
      <c r="B3167">
        <v>113847</v>
      </c>
      <c r="C3167">
        <v>1793</v>
      </c>
      <c r="D3167">
        <v>3</v>
      </c>
      <c r="E3167">
        <v>11</v>
      </c>
      <c r="F3167">
        <v>179</v>
      </c>
      <c r="H3167" t="s">
        <v>438</v>
      </c>
      <c r="I3167" t="s">
        <v>311</v>
      </c>
      <c r="J3167">
        <v>3187</v>
      </c>
      <c r="K3167">
        <v>20</v>
      </c>
      <c r="M3167">
        <v>59</v>
      </c>
      <c r="N3167" s="21">
        <v>90</v>
      </c>
      <c r="Q3167">
        <v>249</v>
      </c>
      <c r="R3167">
        <v>122625</v>
      </c>
      <c r="S3167">
        <v>1793</v>
      </c>
      <c r="T3167">
        <v>3</v>
      </c>
      <c r="U3167">
        <v>11</v>
      </c>
      <c r="V3167">
        <v>119</v>
      </c>
      <c r="X3167" t="s">
        <v>438</v>
      </c>
      <c r="Y3167" t="s">
        <v>311</v>
      </c>
      <c r="Z3167">
        <v>2006</v>
      </c>
      <c r="AA3167">
        <v>35</v>
      </c>
      <c r="AC3167">
        <v>29</v>
      </c>
      <c r="AD3167">
        <v>95</v>
      </c>
      <c r="AF3167">
        <v>311</v>
      </c>
      <c r="AG3167">
        <v>124202</v>
      </c>
      <c r="AH3167">
        <v>1793</v>
      </c>
      <c r="AI3167">
        <v>3</v>
      </c>
      <c r="AJ3167">
        <v>11</v>
      </c>
      <c r="AK3167">
        <v>150</v>
      </c>
      <c r="AM3167" t="s">
        <v>438</v>
      </c>
      <c r="AN3167" t="s">
        <v>311</v>
      </c>
      <c r="AO3167">
        <v>2806</v>
      </c>
      <c r="AP3167">
        <v>29</v>
      </c>
      <c r="AR3167">
        <v>44</v>
      </c>
      <c r="AS3167" s="21">
        <v>92</v>
      </c>
    </row>
    <row r="3168" spans="1:46" x14ac:dyDescent="0.35">
      <c r="A3168">
        <v>356</v>
      </c>
      <c r="B3168">
        <v>113847</v>
      </c>
      <c r="C3168">
        <v>1793</v>
      </c>
      <c r="D3168">
        <v>3</v>
      </c>
      <c r="E3168">
        <v>11</v>
      </c>
      <c r="F3168">
        <v>179</v>
      </c>
      <c r="H3168" t="s">
        <v>209</v>
      </c>
      <c r="I3168" t="s">
        <v>580</v>
      </c>
      <c r="J3168">
        <v>3188</v>
      </c>
      <c r="K3168">
        <v>20</v>
      </c>
      <c r="M3168">
        <v>538</v>
      </c>
      <c r="N3168" s="21">
        <v>56</v>
      </c>
      <c r="Q3168">
        <v>249</v>
      </c>
      <c r="R3168">
        <v>122625</v>
      </c>
      <c r="S3168">
        <v>1793</v>
      </c>
      <c r="T3168">
        <v>3</v>
      </c>
      <c r="U3168">
        <v>11</v>
      </c>
      <c r="V3168">
        <v>119</v>
      </c>
      <c r="X3168" t="s">
        <v>209</v>
      </c>
      <c r="Y3168" t="s">
        <v>1071</v>
      </c>
      <c r="Z3168">
        <v>2007</v>
      </c>
      <c r="AA3168">
        <v>35</v>
      </c>
      <c r="AC3168">
        <v>269</v>
      </c>
      <c r="AD3168">
        <v>28</v>
      </c>
      <c r="AF3168">
        <v>312</v>
      </c>
      <c r="AG3168">
        <v>124227</v>
      </c>
      <c r="AH3168">
        <v>1793</v>
      </c>
      <c r="AI3168">
        <v>3</v>
      </c>
      <c r="AJ3168">
        <v>11</v>
      </c>
      <c r="AK3168">
        <v>150</v>
      </c>
      <c r="AM3168" t="s">
        <v>209</v>
      </c>
      <c r="AN3168" t="s">
        <v>1071</v>
      </c>
      <c r="AO3168">
        <v>2807</v>
      </c>
      <c r="AP3168">
        <v>32</v>
      </c>
      <c r="AR3168">
        <v>403</v>
      </c>
      <c r="AS3168" s="21">
        <v>92</v>
      </c>
    </row>
    <row r="3169" spans="1:46" x14ac:dyDescent="0.35">
      <c r="A3169">
        <v>356</v>
      </c>
      <c r="B3169">
        <v>113847</v>
      </c>
      <c r="C3169">
        <v>1793</v>
      </c>
      <c r="D3169">
        <v>3</v>
      </c>
      <c r="E3169">
        <v>11</v>
      </c>
      <c r="F3169">
        <v>179</v>
      </c>
      <c r="H3169" t="s">
        <v>1371</v>
      </c>
      <c r="I3169" t="s">
        <v>1372</v>
      </c>
      <c r="J3169">
        <v>3189</v>
      </c>
      <c r="K3169">
        <v>226</v>
      </c>
      <c r="M3169">
        <v>43</v>
      </c>
      <c r="N3169" s="21">
        <v>31</v>
      </c>
      <c r="O3169" s="39"/>
      <c r="Q3169">
        <v>249</v>
      </c>
      <c r="R3169">
        <v>122625</v>
      </c>
      <c r="S3169">
        <v>1793</v>
      </c>
      <c r="T3169">
        <v>3</v>
      </c>
      <c r="U3169">
        <v>11</v>
      </c>
      <c r="V3169">
        <v>119</v>
      </c>
      <c r="X3169" t="s">
        <v>1371</v>
      </c>
      <c r="Y3169" t="s">
        <v>1372</v>
      </c>
      <c r="Z3169">
        <v>2008</v>
      </c>
      <c r="AA3169">
        <v>178</v>
      </c>
      <c r="AC3169">
        <v>21</v>
      </c>
      <c r="AD3169">
        <v>65</v>
      </c>
      <c r="AF3169">
        <v>312</v>
      </c>
      <c r="AG3169">
        <v>124227</v>
      </c>
      <c r="AH3169">
        <v>1793</v>
      </c>
      <c r="AI3169">
        <v>3</v>
      </c>
      <c r="AJ3169">
        <v>11</v>
      </c>
      <c r="AK3169">
        <v>150</v>
      </c>
      <c r="AM3169" t="s">
        <v>1596</v>
      </c>
      <c r="AN3169" t="s">
        <v>536</v>
      </c>
      <c r="AO3169">
        <v>2808</v>
      </c>
      <c r="AP3169">
        <v>212</v>
      </c>
      <c r="AR3169">
        <v>32</v>
      </c>
      <c r="AS3169" s="21">
        <v>47</v>
      </c>
    </row>
    <row r="3170" spans="1:46" x14ac:dyDescent="0.35">
      <c r="A3170">
        <v>356</v>
      </c>
      <c r="B3170">
        <v>113847</v>
      </c>
      <c r="C3170">
        <v>1793</v>
      </c>
      <c r="D3170">
        <v>3</v>
      </c>
      <c r="E3170">
        <v>11</v>
      </c>
      <c r="F3170">
        <v>179</v>
      </c>
      <c r="H3170" t="s">
        <v>37</v>
      </c>
      <c r="I3170" t="s">
        <v>1597</v>
      </c>
      <c r="J3170">
        <v>3190</v>
      </c>
      <c r="K3170">
        <v>21</v>
      </c>
      <c r="M3170">
        <v>480</v>
      </c>
      <c r="N3170" s="21">
        <v>32</v>
      </c>
      <c r="Q3170">
        <v>249</v>
      </c>
      <c r="R3170">
        <v>122625</v>
      </c>
      <c r="S3170">
        <v>1793</v>
      </c>
      <c r="T3170">
        <v>3</v>
      </c>
      <c r="U3170">
        <v>11</v>
      </c>
      <c r="V3170">
        <v>119</v>
      </c>
      <c r="X3170" t="s">
        <v>37</v>
      </c>
      <c r="Y3170" t="s">
        <v>1598</v>
      </c>
      <c r="Z3170">
        <v>2009</v>
      </c>
      <c r="AA3170">
        <v>37</v>
      </c>
      <c r="AC3170">
        <v>240</v>
      </c>
      <c r="AD3170">
        <v>16</v>
      </c>
      <c r="AF3170">
        <v>312</v>
      </c>
      <c r="AG3170">
        <v>124227</v>
      </c>
      <c r="AH3170">
        <v>1793</v>
      </c>
      <c r="AI3170">
        <v>3</v>
      </c>
      <c r="AJ3170">
        <v>11</v>
      </c>
      <c r="AK3170">
        <v>150</v>
      </c>
      <c r="AM3170" t="s">
        <v>37</v>
      </c>
      <c r="AN3170" t="s">
        <v>1598</v>
      </c>
      <c r="AO3170">
        <v>2809</v>
      </c>
      <c r="AP3170">
        <v>32</v>
      </c>
      <c r="AR3170">
        <v>360</v>
      </c>
      <c r="AS3170" s="21">
        <v>24</v>
      </c>
    </row>
    <row r="3171" spans="1:46" x14ac:dyDescent="0.35">
      <c r="A3171">
        <v>356</v>
      </c>
      <c r="B3171">
        <v>113847</v>
      </c>
      <c r="C3171">
        <v>1793</v>
      </c>
      <c r="D3171">
        <v>3</v>
      </c>
      <c r="E3171">
        <v>11</v>
      </c>
      <c r="F3171">
        <v>179</v>
      </c>
      <c r="G3171" t="s">
        <v>23</v>
      </c>
      <c r="H3171" t="s">
        <v>1599</v>
      </c>
      <c r="I3171" t="s">
        <v>101</v>
      </c>
      <c r="J3171">
        <v>3191</v>
      </c>
      <c r="K3171">
        <v>21</v>
      </c>
      <c r="M3171">
        <v>66</v>
      </c>
      <c r="N3171" s="21">
        <v>21</v>
      </c>
      <c r="Q3171">
        <v>249</v>
      </c>
      <c r="R3171">
        <v>122625</v>
      </c>
      <c r="S3171">
        <v>1793</v>
      </c>
      <c r="T3171">
        <v>3</v>
      </c>
      <c r="U3171">
        <v>11</v>
      </c>
      <c r="V3171">
        <v>119</v>
      </c>
      <c r="X3171" t="s">
        <v>1600</v>
      </c>
      <c r="Y3171" t="s">
        <v>101</v>
      </c>
      <c r="Z3171">
        <v>2010</v>
      </c>
      <c r="AA3171">
        <v>39</v>
      </c>
      <c r="AC3171">
        <v>33</v>
      </c>
      <c r="AD3171">
        <v>10</v>
      </c>
      <c r="AF3171">
        <v>312</v>
      </c>
      <c r="AG3171">
        <v>124227</v>
      </c>
      <c r="AH3171">
        <v>1793</v>
      </c>
      <c r="AI3171">
        <v>3</v>
      </c>
      <c r="AJ3171">
        <v>11</v>
      </c>
      <c r="AK3171">
        <v>150</v>
      </c>
      <c r="AL3171" t="s">
        <v>23</v>
      </c>
      <c r="AM3171" t="s">
        <v>1601</v>
      </c>
      <c r="AN3171" t="s">
        <v>101</v>
      </c>
      <c r="AO3171">
        <v>2810</v>
      </c>
      <c r="AP3171">
        <v>32</v>
      </c>
      <c r="AR3171">
        <v>49</v>
      </c>
      <c r="AS3171" s="21">
        <v>65</v>
      </c>
      <c r="AT3171" s="22">
        <f>+AT3169-AT3170</f>
        <v>0</v>
      </c>
    </row>
    <row r="3172" spans="1:46" x14ac:dyDescent="0.35">
      <c r="M3172"/>
      <c r="N3172" s="21"/>
      <c r="Q3172">
        <v>249</v>
      </c>
      <c r="R3172">
        <v>122625</v>
      </c>
      <c r="S3172">
        <v>1793</v>
      </c>
      <c r="T3172">
        <v>3</v>
      </c>
      <c r="U3172">
        <v>11</v>
      </c>
      <c r="V3172">
        <v>119</v>
      </c>
      <c r="X3172" t="s">
        <v>334</v>
      </c>
      <c r="Y3172" t="s">
        <v>388</v>
      </c>
      <c r="Z3172">
        <v>2011</v>
      </c>
      <c r="AA3172">
        <v>21</v>
      </c>
      <c r="AC3172">
        <v>131</v>
      </c>
      <c r="AD3172">
        <v>12</v>
      </c>
      <c r="AF3172">
        <v>312</v>
      </c>
      <c r="AG3172">
        <v>124227</v>
      </c>
      <c r="AH3172">
        <v>1793</v>
      </c>
      <c r="AI3172">
        <v>3</v>
      </c>
      <c r="AJ3172">
        <v>12</v>
      </c>
      <c r="AK3172">
        <v>150</v>
      </c>
      <c r="AM3172" t="s">
        <v>334</v>
      </c>
      <c r="AN3172" t="s">
        <v>388</v>
      </c>
      <c r="AO3172">
        <v>2811</v>
      </c>
      <c r="AP3172">
        <v>31</v>
      </c>
      <c r="AR3172">
        <v>196</v>
      </c>
      <c r="AS3172" s="21">
        <v>68</v>
      </c>
    </row>
    <row r="3173" spans="1:46" x14ac:dyDescent="0.35">
      <c r="A3173">
        <v>356</v>
      </c>
      <c r="B3173">
        <v>113847</v>
      </c>
      <c r="C3173">
        <v>1793</v>
      </c>
      <c r="D3173">
        <v>3</v>
      </c>
      <c r="E3173">
        <v>12</v>
      </c>
      <c r="F3173">
        <v>179</v>
      </c>
      <c r="H3173" t="s">
        <v>1602</v>
      </c>
      <c r="I3173" t="s">
        <v>1603</v>
      </c>
      <c r="J3173">
        <v>3192</v>
      </c>
      <c r="K3173">
        <v>125</v>
      </c>
      <c r="M3173" s="38">
        <v>1593</v>
      </c>
      <c r="N3173" s="21">
        <v>81</v>
      </c>
      <c r="Q3173">
        <v>249</v>
      </c>
      <c r="R3173">
        <v>122625</v>
      </c>
      <c r="S3173">
        <v>1793</v>
      </c>
      <c r="T3173">
        <v>3</v>
      </c>
      <c r="U3173">
        <v>12</v>
      </c>
      <c r="V3173">
        <v>119</v>
      </c>
      <c r="X3173" t="s">
        <v>53</v>
      </c>
      <c r="Y3173" t="s">
        <v>227</v>
      </c>
      <c r="Z3173">
        <v>2012</v>
      </c>
      <c r="AA3173">
        <v>208</v>
      </c>
      <c r="AC3173">
        <v>796</v>
      </c>
      <c r="AD3173">
        <v>90</v>
      </c>
      <c r="AF3173">
        <v>312</v>
      </c>
      <c r="AG3173">
        <v>124227</v>
      </c>
      <c r="AH3173">
        <v>1793</v>
      </c>
      <c r="AI3173">
        <v>3</v>
      </c>
      <c r="AJ3173">
        <v>12</v>
      </c>
      <c r="AK3173">
        <v>150</v>
      </c>
      <c r="AM3173" t="s">
        <v>53</v>
      </c>
      <c r="AN3173" t="s">
        <v>227</v>
      </c>
      <c r="AO3173">
        <v>2812</v>
      </c>
      <c r="AP3173">
        <v>31</v>
      </c>
      <c r="AR3173" s="38">
        <v>1195</v>
      </c>
      <c r="AS3173" s="21">
        <v>35</v>
      </c>
    </row>
    <row r="3174" spans="1:46" x14ac:dyDescent="0.35">
      <c r="M3174"/>
      <c r="N3174" s="21"/>
      <c r="AC3174"/>
      <c r="AF3174">
        <v>312</v>
      </c>
      <c r="AG3174">
        <v>124227</v>
      </c>
      <c r="AH3174">
        <v>1793</v>
      </c>
      <c r="AI3174">
        <v>3</v>
      </c>
      <c r="AJ3174">
        <v>12</v>
      </c>
      <c r="AK3174">
        <v>150</v>
      </c>
      <c r="AM3174" t="s">
        <v>53</v>
      </c>
      <c r="AN3174" t="s">
        <v>227</v>
      </c>
      <c r="AO3174">
        <v>2812</v>
      </c>
      <c r="AP3174">
        <v>31</v>
      </c>
      <c r="AR3174" s="38">
        <v>10326</v>
      </c>
      <c r="AS3174" s="21">
        <v>9</v>
      </c>
    </row>
    <row r="3175" spans="1:46" x14ac:dyDescent="0.35">
      <c r="A3175">
        <v>356</v>
      </c>
      <c r="B3175">
        <v>113847</v>
      </c>
      <c r="C3175">
        <v>1793</v>
      </c>
      <c r="D3175">
        <v>3</v>
      </c>
      <c r="E3175">
        <v>12</v>
      </c>
      <c r="F3175">
        <v>179</v>
      </c>
      <c r="H3175" t="s">
        <v>167</v>
      </c>
      <c r="I3175" t="s">
        <v>1604</v>
      </c>
      <c r="J3175">
        <v>3194</v>
      </c>
      <c r="K3175">
        <v>341</v>
      </c>
      <c r="M3175">
        <v>180</v>
      </c>
      <c r="N3175" s="21">
        <v>60</v>
      </c>
      <c r="AC3175"/>
      <c r="AR3175"/>
      <c r="AS3175" s="21"/>
    </row>
    <row r="3176" spans="1:46" x14ac:dyDescent="0.35">
      <c r="A3176">
        <v>356</v>
      </c>
      <c r="B3176">
        <v>113847</v>
      </c>
      <c r="C3176">
        <v>1793</v>
      </c>
      <c r="D3176">
        <v>3</v>
      </c>
      <c r="E3176">
        <v>12</v>
      </c>
      <c r="F3176">
        <v>179</v>
      </c>
      <c r="H3176" t="s">
        <v>1605</v>
      </c>
      <c r="I3176" t="s">
        <v>1606</v>
      </c>
      <c r="J3176">
        <v>3195</v>
      </c>
      <c r="K3176">
        <v>24</v>
      </c>
      <c r="M3176">
        <v>914</v>
      </c>
      <c r="N3176" s="21">
        <v>87</v>
      </c>
      <c r="AC3176"/>
      <c r="AR3176"/>
      <c r="AS3176" s="21"/>
    </row>
    <row r="3177" spans="1:46" x14ac:dyDescent="0.35">
      <c r="A3177">
        <v>356</v>
      </c>
      <c r="B3177">
        <v>113847</v>
      </c>
      <c r="C3177">
        <v>1793</v>
      </c>
      <c r="D3177">
        <v>3</v>
      </c>
      <c r="E3177">
        <v>13</v>
      </c>
      <c r="F3177">
        <v>179</v>
      </c>
      <c r="H3177" t="s">
        <v>1420</v>
      </c>
      <c r="I3177" t="s">
        <v>1607</v>
      </c>
      <c r="J3177">
        <v>3196</v>
      </c>
      <c r="K3177">
        <v>24</v>
      </c>
      <c r="M3177">
        <v>428</v>
      </c>
      <c r="N3177" s="21">
        <v>92</v>
      </c>
      <c r="Q3177">
        <v>249</v>
      </c>
      <c r="R3177">
        <v>122625</v>
      </c>
      <c r="S3177">
        <v>1793</v>
      </c>
      <c r="T3177">
        <v>3</v>
      </c>
      <c r="U3177">
        <v>12</v>
      </c>
      <c r="V3177">
        <v>119</v>
      </c>
      <c r="X3177" t="s">
        <v>27</v>
      </c>
      <c r="Y3177" t="s">
        <v>1607</v>
      </c>
      <c r="Z3177">
        <v>2013</v>
      </c>
      <c r="AA3177">
        <v>21</v>
      </c>
      <c r="AC3177">
        <v>214</v>
      </c>
      <c r="AD3177">
        <v>46</v>
      </c>
      <c r="AF3177">
        <v>312</v>
      </c>
      <c r="AG3177">
        <v>124227</v>
      </c>
      <c r="AH3177">
        <v>1793</v>
      </c>
      <c r="AI3177">
        <v>3</v>
      </c>
      <c r="AJ3177">
        <v>13</v>
      </c>
      <c r="AK3177">
        <v>150</v>
      </c>
      <c r="AM3177" t="s">
        <v>27</v>
      </c>
      <c r="AN3177" t="s">
        <v>1607</v>
      </c>
      <c r="AO3177">
        <v>2825</v>
      </c>
      <c r="AP3177">
        <v>32</v>
      </c>
      <c r="AR3177">
        <v>321</v>
      </c>
      <c r="AS3177" s="21">
        <v>68</v>
      </c>
    </row>
    <row r="3178" spans="1:46" x14ac:dyDescent="0.35">
      <c r="A3178">
        <v>356</v>
      </c>
      <c r="B3178">
        <v>113847</v>
      </c>
      <c r="C3178">
        <v>1793</v>
      </c>
      <c r="D3178">
        <v>3</v>
      </c>
      <c r="E3178">
        <v>13</v>
      </c>
      <c r="F3178">
        <v>179</v>
      </c>
      <c r="H3178" t="s">
        <v>892</v>
      </c>
      <c r="I3178" t="s">
        <v>734</v>
      </c>
      <c r="J3178">
        <v>3198</v>
      </c>
      <c r="K3178">
        <v>109</v>
      </c>
      <c r="M3178">
        <v>478</v>
      </c>
      <c r="N3178" s="21">
        <v>33</v>
      </c>
      <c r="Q3178">
        <v>249</v>
      </c>
      <c r="R3178">
        <v>122625</v>
      </c>
      <c r="S3178">
        <v>1793</v>
      </c>
      <c r="T3178">
        <v>3</v>
      </c>
      <c r="U3178">
        <v>12</v>
      </c>
      <c r="V3178">
        <v>119</v>
      </c>
      <c r="X3178" t="s">
        <v>892</v>
      </c>
      <c r="Y3178" t="s">
        <v>734</v>
      </c>
      <c r="Z3178">
        <v>2014</v>
      </c>
      <c r="AA3178">
        <v>78</v>
      </c>
      <c r="AC3178">
        <v>136</v>
      </c>
      <c r="AD3178">
        <v>78</v>
      </c>
      <c r="AF3178">
        <v>312</v>
      </c>
      <c r="AG3178">
        <v>124227</v>
      </c>
      <c r="AH3178">
        <v>1793</v>
      </c>
      <c r="AI3178">
        <v>3</v>
      </c>
      <c r="AJ3178">
        <v>14</v>
      </c>
      <c r="AK3178">
        <v>151</v>
      </c>
      <c r="AM3178" t="s">
        <v>892</v>
      </c>
      <c r="AN3178" t="s">
        <v>734</v>
      </c>
      <c r="AO3178">
        <v>2827</v>
      </c>
      <c r="AP3178">
        <v>99</v>
      </c>
      <c r="AR3178">
        <v>205</v>
      </c>
      <c r="AS3178" s="21">
        <v>19</v>
      </c>
    </row>
    <row r="3179" spans="1:46" x14ac:dyDescent="0.35">
      <c r="A3179">
        <v>356</v>
      </c>
      <c r="B3179">
        <v>113847</v>
      </c>
      <c r="C3179">
        <v>1793</v>
      </c>
      <c r="D3179">
        <v>3</v>
      </c>
      <c r="E3179">
        <v>15</v>
      </c>
      <c r="F3179">
        <v>179</v>
      </c>
      <c r="H3179" t="s">
        <v>1420</v>
      </c>
      <c r="I3179" t="s">
        <v>778</v>
      </c>
      <c r="J3179">
        <v>320</v>
      </c>
      <c r="K3179">
        <v>346</v>
      </c>
      <c r="M3179" s="38">
        <v>1387</v>
      </c>
      <c r="N3179" s="21">
        <v>0</v>
      </c>
      <c r="AC3179"/>
      <c r="AR3179"/>
      <c r="AS3179" s="21"/>
    </row>
    <row r="3180" spans="1:46" x14ac:dyDescent="0.35">
      <c r="M3180"/>
      <c r="N3180" s="21"/>
      <c r="AC3180"/>
      <c r="AF3180">
        <v>312</v>
      </c>
      <c r="AG3180">
        <v>124227</v>
      </c>
      <c r="AH3180">
        <v>1793</v>
      </c>
      <c r="AI3180">
        <v>3</v>
      </c>
      <c r="AJ3180">
        <v>14</v>
      </c>
      <c r="AK3180">
        <v>151</v>
      </c>
      <c r="AL3180" t="s">
        <v>798</v>
      </c>
      <c r="AM3180" t="s">
        <v>27</v>
      </c>
      <c r="AN3180" t="s">
        <v>552</v>
      </c>
      <c r="AO3180">
        <v>2829</v>
      </c>
      <c r="AP3180">
        <v>262</v>
      </c>
      <c r="AR3180" s="38">
        <v>7000</v>
      </c>
      <c r="AS3180" s="21">
        <v>0</v>
      </c>
    </row>
    <row r="3181" spans="1:46" x14ac:dyDescent="0.35">
      <c r="M3181"/>
      <c r="N3181" s="21"/>
      <c r="AC3181"/>
      <c r="AF3181">
        <v>312</v>
      </c>
      <c r="AG3181">
        <v>124227</v>
      </c>
      <c r="AH3181">
        <v>1793</v>
      </c>
      <c r="AI3181">
        <v>3</v>
      </c>
      <c r="AJ3181">
        <v>16</v>
      </c>
      <c r="AK3181">
        <v>151</v>
      </c>
      <c r="AM3181" t="s">
        <v>179</v>
      </c>
      <c r="AN3181" t="s">
        <v>180</v>
      </c>
      <c r="AO3181">
        <v>2851</v>
      </c>
      <c r="AP3181">
        <v>351</v>
      </c>
      <c r="AR3181" s="38">
        <v>1066</v>
      </c>
      <c r="AS3181" s="21">
        <v>14</v>
      </c>
    </row>
    <row r="3182" spans="1:46" x14ac:dyDescent="0.35">
      <c r="M3182"/>
      <c r="N3182" s="21"/>
      <c r="AC3182"/>
      <c r="AF3182">
        <v>312</v>
      </c>
      <c r="AG3182">
        <v>124227</v>
      </c>
      <c r="AH3182">
        <v>1793</v>
      </c>
      <c r="AI3182">
        <v>3</v>
      </c>
      <c r="AJ3182">
        <v>16</v>
      </c>
      <c r="AK3182">
        <v>151</v>
      </c>
      <c r="AM3182" t="s">
        <v>1608</v>
      </c>
      <c r="AO3182">
        <v>2852</v>
      </c>
      <c r="AP3182">
        <v>243</v>
      </c>
      <c r="AR3182" s="38">
        <v>2749</v>
      </c>
      <c r="AS3182" s="21">
        <v>68</v>
      </c>
    </row>
    <row r="3183" spans="1:46" x14ac:dyDescent="0.35">
      <c r="A3183">
        <v>356</v>
      </c>
      <c r="B3183">
        <v>113859</v>
      </c>
      <c r="C3183">
        <v>1793</v>
      </c>
      <c r="D3183">
        <v>4</v>
      </c>
      <c r="E3183">
        <v>1</v>
      </c>
      <c r="F3183">
        <v>180</v>
      </c>
      <c r="H3183" t="s">
        <v>173</v>
      </c>
      <c r="I3183" t="s">
        <v>739</v>
      </c>
      <c r="J3183">
        <v>3207</v>
      </c>
      <c r="K3183">
        <v>318</v>
      </c>
      <c r="M3183">
        <v>108</v>
      </c>
      <c r="N3183" s="21">
        <v>38</v>
      </c>
      <c r="O3183" s="39"/>
      <c r="Q3183">
        <v>249</v>
      </c>
      <c r="R3183">
        <v>122628</v>
      </c>
      <c r="S3183">
        <v>1793</v>
      </c>
      <c r="T3183">
        <v>4</v>
      </c>
      <c r="U3183">
        <v>4</v>
      </c>
      <c r="V3183">
        <v>121</v>
      </c>
      <c r="X3183" t="s">
        <v>1609</v>
      </c>
      <c r="Y3183" t="s">
        <v>739</v>
      </c>
      <c r="Z3183">
        <v>2037</v>
      </c>
      <c r="AA3183">
        <v>287</v>
      </c>
      <c r="AC3183">
        <v>54</v>
      </c>
      <c r="AD3183">
        <v>19</v>
      </c>
      <c r="AF3183">
        <v>312</v>
      </c>
      <c r="AG3183">
        <v>124231</v>
      </c>
      <c r="AH3183">
        <v>1793</v>
      </c>
      <c r="AI3183">
        <v>4</v>
      </c>
      <c r="AJ3183">
        <v>4</v>
      </c>
      <c r="AK3183">
        <v>154</v>
      </c>
      <c r="AM3183" t="s">
        <v>173</v>
      </c>
      <c r="AN3183" t="s">
        <v>739</v>
      </c>
      <c r="AO3183">
        <v>2865</v>
      </c>
      <c r="AP3183">
        <v>241</v>
      </c>
      <c r="AR3183">
        <v>81</v>
      </c>
      <c r="AS3183" s="21">
        <v>30</v>
      </c>
    </row>
    <row r="3184" spans="1:46" x14ac:dyDescent="0.35">
      <c r="A3184">
        <v>356</v>
      </c>
      <c r="B3184">
        <v>113859</v>
      </c>
      <c r="C3184">
        <v>1793</v>
      </c>
      <c r="D3184">
        <v>4</v>
      </c>
      <c r="E3184">
        <v>13</v>
      </c>
      <c r="F3184">
        <v>182</v>
      </c>
      <c r="H3184" t="s">
        <v>40</v>
      </c>
      <c r="I3184" t="s">
        <v>50</v>
      </c>
      <c r="J3184">
        <v>3235</v>
      </c>
      <c r="K3184">
        <v>86</v>
      </c>
      <c r="M3184" s="38">
        <v>4007</v>
      </c>
      <c r="N3184" s="21">
        <v>35</v>
      </c>
      <c r="AC3184"/>
      <c r="AR3184"/>
      <c r="AS3184" s="21"/>
    </row>
    <row r="3185" spans="1:45" x14ac:dyDescent="0.35">
      <c r="M3185"/>
      <c r="N3185" s="21"/>
      <c r="AC3185"/>
      <c r="AF3185">
        <v>312</v>
      </c>
      <c r="AG3185">
        <v>124231</v>
      </c>
      <c r="AH3185">
        <v>1793</v>
      </c>
      <c r="AI3185">
        <v>4</v>
      </c>
      <c r="AJ3185">
        <v>10</v>
      </c>
      <c r="AK3185">
        <v>154</v>
      </c>
      <c r="AM3185" t="s">
        <v>330</v>
      </c>
      <c r="AN3185" t="s">
        <v>513</v>
      </c>
      <c r="AO3185">
        <v>2880</v>
      </c>
      <c r="AP3185">
        <v>40</v>
      </c>
      <c r="AR3185" s="38">
        <v>6000</v>
      </c>
      <c r="AS3185" s="21">
        <v>0</v>
      </c>
    </row>
    <row r="3186" spans="1:45" x14ac:dyDescent="0.35">
      <c r="M3186"/>
      <c r="N3186" s="21"/>
      <c r="AC3186"/>
      <c r="AF3186">
        <v>312</v>
      </c>
      <c r="AG3186">
        <v>124231</v>
      </c>
      <c r="AH3186">
        <v>1793</v>
      </c>
      <c r="AI3186">
        <v>4</v>
      </c>
      <c r="AJ3186">
        <v>10</v>
      </c>
      <c r="AK3186">
        <v>154</v>
      </c>
      <c r="AM3186" t="s">
        <v>228</v>
      </c>
      <c r="AN3186" t="s">
        <v>271</v>
      </c>
      <c r="AO3186">
        <v>2881</v>
      </c>
      <c r="AP3186">
        <v>328</v>
      </c>
      <c r="AR3186" s="38">
        <v>1588</v>
      </c>
      <c r="AS3186" s="21">
        <v>41</v>
      </c>
    </row>
    <row r="3187" spans="1:45" x14ac:dyDescent="0.35">
      <c r="M3187"/>
      <c r="N3187" s="21"/>
      <c r="AC3187"/>
      <c r="AF3187">
        <v>312</v>
      </c>
      <c r="AG3187">
        <v>124231</v>
      </c>
      <c r="AH3187">
        <v>1793</v>
      </c>
      <c r="AI3187">
        <v>4</v>
      </c>
      <c r="AJ3187">
        <v>10</v>
      </c>
      <c r="AK3187">
        <v>154</v>
      </c>
      <c r="AM3187" t="s">
        <v>33</v>
      </c>
      <c r="AN3187" t="s">
        <v>742</v>
      </c>
      <c r="AO3187">
        <v>2882</v>
      </c>
      <c r="AP3187">
        <v>348</v>
      </c>
      <c r="AR3187" s="38">
        <v>3094</v>
      </c>
      <c r="AS3187" s="21">
        <v>59</v>
      </c>
    </row>
    <row r="3188" spans="1:45" x14ac:dyDescent="0.35">
      <c r="M3188"/>
      <c r="N3188" s="21"/>
      <c r="AC3188"/>
      <c r="AF3188">
        <v>312</v>
      </c>
      <c r="AG3188">
        <v>124231</v>
      </c>
      <c r="AH3188">
        <v>1793</v>
      </c>
      <c r="AI3188">
        <v>4</v>
      </c>
      <c r="AJ3188">
        <v>12</v>
      </c>
      <c r="AK3188">
        <v>155</v>
      </c>
      <c r="AM3188" t="s">
        <v>228</v>
      </c>
      <c r="AN3188" t="s">
        <v>271</v>
      </c>
      <c r="AO3188">
        <v>2890</v>
      </c>
      <c r="AP3188">
        <v>328</v>
      </c>
      <c r="AR3188" s="38">
        <v>3887</v>
      </c>
      <c r="AS3188" s="21">
        <v>70</v>
      </c>
    </row>
    <row r="3189" spans="1:45" x14ac:dyDescent="0.35">
      <c r="A3189">
        <v>356</v>
      </c>
      <c r="B3189">
        <v>113859</v>
      </c>
      <c r="C3189">
        <v>1793</v>
      </c>
      <c r="D3189">
        <v>4</v>
      </c>
      <c r="E3189">
        <v>13</v>
      </c>
      <c r="F3189">
        <v>182</v>
      </c>
      <c r="H3189" t="s">
        <v>920</v>
      </c>
      <c r="I3189" t="s">
        <v>1610</v>
      </c>
      <c r="J3189">
        <v>3236</v>
      </c>
      <c r="K3189">
        <v>31</v>
      </c>
      <c r="M3189">
        <v>69</v>
      </c>
      <c r="N3189" s="21">
        <v>31</v>
      </c>
      <c r="Q3189">
        <v>249</v>
      </c>
      <c r="R3189">
        <v>122628</v>
      </c>
      <c r="S3189">
        <v>1793</v>
      </c>
      <c r="T3189">
        <v>4</v>
      </c>
      <c r="U3189">
        <v>15</v>
      </c>
      <c r="V3189">
        <v>121</v>
      </c>
      <c r="X3189" t="s">
        <v>920</v>
      </c>
      <c r="Y3189" t="s">
        <v>1610</v>
      </c>
      <c r="Z3189">
        <v>2050</v>
      </c>
      <c r="AA3189">
        <v>288</v>
      </c>
      <c r="AC3189">
        <v>34</v>
      </c>
      <c r="AD3189">
        <v>65</v>
      </c>
      <c r="AF3189">
        <v>312</v>
      </c>
      <c r="AG3189">
        <v>124231</v>
      </c>
      <c r="AH3189">
        <v>1793</v>
      </c>
      <c r="AI3189">
        <v>4</v>
      </c>
      <c r="AJ3189">
        <v>15</v>
      </c>
      <c r="AK3189">
        <v>156</v>
      </c>
      <c r="AM3189" t="s">
        <v>920</v>
      </c>
      <c r="AN3189" t="s">
        <v>1610</v>
      </c>
      <c r="AO3189">
        <v>2895</v>
      </c>
      <c r="AP3189">
        <v>44</v>
      </c>
      <c r="AR3189">
        <v>51</v>
      </c>
      <c r="AS3189" s="21">
        <v>98</v>
      </c>
    </row>
    <row r="3190" spans="1:45" x14ac:dyDescent="0.35">
      <c r="M3190"/>
      <c r="N3190" s="21"/>
      <c r="AC3190"/>
      <c r="AF3190">
        <v>312</v>
      </c>
      <c r="AG3190">
        <v>124231</v>
      </c>
      <c r="AH3190">
        <v>1793</v>
      </c>
      <c r="AI3190">
        <v>4</v>
      </c>
      <c r="AJ3190">
        <v>17</v>
      </c>
      <c r="AK3190">
        <v>156</v>
      </c>
      <c r="AM3190" t="s">
        <v>228</v>
      </c>
      <c r="AN3190" t="s">
        <v>271</v>
      </c>
      <c r="AO3190">
        <v>2899</v>
      </c>
      <c r="AP3190">
        <v>328</v>
      </c>
      <c r="AR3190" s="38">
        <v>10307</v>
      </c>
      <c r="AS3190" s="21">
        <v>28</v>
      </c>
    </row>
    <row r="3191" spans="1:45" x14ac:dyDescent="0.35">
      <c r="A3191">
        <v>356</v>
      </c>
      <c r="B3191">
        <v>113859</v>
      </c>
      <c r="C3191">
        <v>1793</v>
      </c>
      <c r="D3191">
        <v>4</v>
      </c>
      <c r="E3191">
        <v>18</v>
      </c>
      <c r="F3191">
        <v>183</v>
      </c>
      <c r="H3191" t="s">
        <v>1420</v>
      </c>
      <c r="I3191" t="s">
        <v>837</v>
      </c>
      <c r="J3191">
        <v>3261</v>
      </c>
      <c r="K3191">
        <v>34</v>
      </c>
      <c r="M3191">
        <v>336</v>
      </c>
      <c r="N3191" s="21">
        <v>24</v>
      </c>
      <c r="Q3191">
        <v>249</v>
      </c>
      <c r="R3191">
        <v>122628</v>
      </c>
      <c r="S3191">
        <v>1793</v>
      </c>
      <c r="T3191">
        <v>4</v>
      </c>
      <c r="U3191">
        <v>18</v>
      </c>
      <c r="V3191">
        <v>122</v>
      </c>
      <c r="X3191" t="s">
        <v>27</v>
      </c>
      <c r="Y3191" t="s">
        <v>837</v>
      </c>
      <c r="Z3191">
        <v>2059</v>
      </c>
      <c r="AA3191">
        <v>288</v>
      </c>
      <c r="AC3191">
        <v>213</v>
      </c>
      <c r="AD3191" t="s">
        <v>1053</v>
      </c>
      <c r="AF3191">
        <v>312</v>
      </c>
      <c r="AG3191">
        <v>124231</v>
      </c>
      <c r="AH3191">
        <v>1793</v>
      </c>
      <c r="AI3191">
        <v>4</v>
      </c>
      <c r="AJ3191">
        <v>18</v>
      </c>
      <c r="AK3191">
        <v>156</v>
      </c>
      <c r="AM3191" t="s">
        <v>27</v>
      </c>
      <c r="AN3191" t="s">
        <v>837</v>
      </c>
      <c r="AO3191">
        <v>2904</v>
      </c>
      <c r="AP3191">
        <v>52</v>
      </c>
      <c r="AR3191">
        <v>252</v>
      </c>
      <c r="AS3191" s="21">
        <v>17</v>
      </c>
    </row>
    <row r="3192" spans="1:45" x14ac:dyDescent="0.35">
      <c r="A3192">
        <v>356</v>
      </c>
      <c r="B3192">
        <v>113859</v>
      </c>
      <c r="C3192">
        <v>1793</v>
      </c>
      <c r="D3192">
        <v>4</v>
      </c>
      <c r="E3192">
        <v>18</v>
      </c>
      <c r="F3192">
        <v>183</v>
      </c>
      <c r="H3192" t="s">
        <v>1420</v>
      </c>
      <c r="I3192" t="s">
        <v>837</v>
      </c>
      <c r="J3192">
        <v>3262</v>
      </c>
      <c r="K3192">
        <v>34</v>
      </c>
      <c r="M3192">
        <v>89</v>
      </c>
      <c r="N3192" s="21">
        <v>76</v>
      </c>
      <c r="AC3192"/>
      <c r="AF3192">
        <v>312</v>
      </c>
      <c r="AG3192">
        <v>124231</v>
      </c>
      <c r="AH3192">
        <v>1793</v>
      </c>
      <c r="AI3192">
        <v>4</v>
      </c>
      <c r="AJ3192">
        <v>18</v>
      </c>
      <c r="AK3192">
        <v>156</v>
      </c>
      <c r="AM3192" t="s">
        <v>27</v>
      </c>
      <c r="AN3192" t="s">
        <v>837</v>
      </c>
      <c r="AO3192">
        <v>2905</v>
      </c>
      <c r="AP3192">
        <v>52</v>
      </c>
      <c r="AR3192">
        <v>67</v>
      </c>
      <c r="AS3192" s="21">
        <v>31</v>
      </c>
    </row>
    <row r="3193" spans="1:45" x14ac:dyDescent="0.35">
      <c r="A3193">
        <v>356</v>
      </c>
      <c r="B3193">
        <v>113859</v>
      </c>
      <c r="C3193">
        <v>1793</v>
      </c>
      <c r="D3193">
        <v>4</v>
      </c>
      <c r="E3193">
        <v>18</v>
      </c>
      <c r="F3193">
        <v>183</v>
      </c>
      <c r="H3193" t="s">
        <v>122</v>
      </c>
      <c r="I3193" t="s">
        <v>733</v>
      </c>
      <c r="J3193">
        <v>3266</v>
      </c>
      <c r="K3193">
        <v>240</v>
      </c>
      <c r="M3193">
        <v>622</v>
      </c>
      <c r="N3193" s="21">
        <v>23</v>
      </c>
      <c r="Q3193">
        <v>249</v>
      </c>
      <c r="R3193">
        <v>122628</v>
      </c>
      <c r="S3193">
        <v>1793</v>
      </c>
      <c r="T3193">
        <v>4</v>
      </c>
      <c r="U3193">
        <v>19</v>
      </c>
      <c r="V3193">
        <v>122</v>
      </c>
      <c r="X3193" t="s">
        <v>122</v>
      </c>
      <c r="Y3193" t="s">
        <v>733</v>
      </c>
      <c r="Z3193">
        <v>2066</v>
      </c>
      <c r="AA3193">
        <v>290</v>
      </c>
      <c r="AC3193">
        <v>311</v>
      </c>
      <c r="AD3193">
        <v>11</v>
      </c>
      <c r="AF3193">
        <v>312</v>
      </c>
      <c r="AG3193">
        <v>124231</v>
      </c>
      <c r="AH3193">
        <v>1793</v>
      </c>
      <c r="AI3193">
        <v>4</v>
      </c>
      <c r="AJ3193">
        <v>19</v>
      </c>
      <c r="AK3193">
        <v>157</v>
      </c>
      <c r="AM3193" t="s">
        <v>122</v>
      </c>
      <c r="AN3193" t="s">
        <v>733</v>
      </c>
      <c r="AO3193">
        <v>2909</v>
      </c>
      <c r="AP3193">
        <v>225</v>
      </c>
      <c r="AR3193">
        <v>466</v>
      </c>
      <c r="AS3193" s="21">
        <v>66</v>
      </c>
    </row>
    <row r="3194" spans="1:45" x14ac:dyDescent="0.35">
      <c r="M3194"/>
      <c r="N3194" s="21"/>
      <c r="AC3194"/>
      <c r="AF3194">
        <v>312</v>
      </c>
      <c r="AG3194">
        <v>124231</v>
      </c>
      <c r="AH3194">
        <v>1793</v>
      </c>
      <c r="AI3194">
        <v>4</v>
      </c>
      <c r="AJ3194">
        <v>19</v>
      </c>
      <c r="AK3194">
        <v>157</v>
      </c>
      <c r="AM3194" t="s">
        <v>122</v>
      </c>
      <c r="AN3194" t="s">
        <v>733</v>
      </c>
      <c r="AO3194">
        <v>2910</v>
      </c>
      <c r="AP3194">
        <v>225</v>
      </c>
      <c r="AR3194" s="38">
        <v>12742</v>
      </c>
      <c r="AS3194" s="21">
        <v>21</v>
      </c>
    </row>
    <row r="3195" spans="1:45" x14ac:dyDescent="0.35">
      <c r="M3195"/>
      <c r="N3195" s="21"/>
      <c r="AC3195"/>
      <c r="AF3195">
        <v>312</v>
      </c>
      <c r="AG3195">
        <v>124231</v>
      </c>
      <c r="AH3195">
        <v>1793</v>
      </c>
      <c r="AI3195">
        <v>4</v>
      </c>
      <c r="AJ3195">
        <v>24</v>
      </c>
      <c r="AK3195">
        <v>158</v>
      </c>
      <c r="AM3195" t="s">
        <v>901</v>
      </c>
      <c r="AN3195" t="s">
        <v>1258</v>
      </c>
      <c r="AO3195">
        <v>2923</v>
      </c>
      <c r="AP3195">
        <v>56</v>
      </c>
      <c r="AR3195" s="38">
        <v>2749</v>
      </c>
      <c r="AS3195" s="21">
        <v>77</v>
      </c>
    </row>
    <row r="3196" spans="1:45" x14ac:dyDescent="0.35">
      <c r="A3196">
        <v>356</v>
      </c>
      <c r="B3196">
        <v>113859</v>
      </c>
      <c r="C3196">
        <v>1793</v>
      </c>
      <c r="D3196">
        <v>4</v>
      </c>
      <c r="E3196">
        <v>22</v>
      </c>
      <c r="F3196">
        <v>183</v>
      </c>
      <c r="H3196" t="s">
        <v>1420</v>
      </c>
      <c r="I3196" t="s">
        <v>1611</v>
      </c>
      <c r="J3196">
        <v>3271</v>
      </c>
      <c r="K3196">
        <v>60</v>
      </c>
      <c r="M3196" s="38">
        <v>1023</v>
      </c>
      <c r="N3196" s="21">
        <v>69</v>
      </c>
      <c r="Q3196">
        <v>249</v>
      </c>
      <c r="R3196">
        <v>122628</v>
      </c>
      <c r="S3196">
        <v>1793</v>
      </c>
      <c r="T3196">
        <v>4</v>
      </c>
      <c r="U3196">
        <v>24</v>
      </c>
      <c r="V3196">
        <v>123</v>
      </c>
      <c r="X3196" t="s">
        <v>27</v>
      </c>
      <c r="Y3196" t="s">
        <v>54</v>
      </c>
      <c r="Z3196">
        <v>2072</v>
      </c>
      <c r="AA3196">
        <v>125</v>
      </c>
      <c r="AC3196">
        <v>194</v>
      </c>
      <c r="AD3196">
        <v>54</v>
      </c>
      <c r="AR3196"/>
      <c r="AS3196" s="21"/>
    </row>
    <row r="3197" spans="1:45" x14ac:dyDescent="0.35">
      <c r="A3197">
        <v>356</v>
      </c>
      <c r="B3197">
        <v>113859</v>
      </c>
      <c r="C3197">
        <v>1793</v>
      </c>
      <c r="D3197">
        <v>4</v>
      </c>
      <c r="E3197">
        <v>23</v>
      </c>
      <c r="F3197">
        <v>183</v>
      </c>
      <c r="H3197" t="s">
        <v>240</v>
      </c>
      <c r="I3197" t="s">
        <v>1612</v>
      </c>
      <c r="J3197">
        <v>3276</v>
      </c>
      <c r="K3197">
        <v>263</v>
      </c>
      <c r="M3197">
        <v>637</v>
      </c>
      <c r="N3197" s="21">
        <v>26</v>
      </c>
      <c r="Q3197">
        <v>249</v>
      </c>
      <c r="R3197">
        <v>122628</v>
      </c>
      <c r="S3197">
        <v>1793</v>
      </c>
      <c r="T3197">
        <v>4</v>
      </c>
      <c r="U3197">
        <v>24</v>
      </c>
      <c r="V3197">
        <v>123</v>
      </c>
      <c r="X3197" t="s">
        <v>240</v>
      </c>
      <c r="Y3197" t="s">
        <v>1612</v>
      </c>
      <c r="Z3197">
        <v>2073</v>
      </c>
      <c r="AA3197">
        <v>289</v>
      </c>
      <c r="AC3197">
        <v>318</v>
      </c>
      <c r="AD3197">
        <v>63</v>
      </c>
      <c r="AF3197">
        <v>313</v>
      </c>
      <c r="AG3197">
        <v>124235</v>
      </c>
      <c r="AH3197">
        <v>1793</v>
      </c>
      <c r="AI3197">
        <v>4</v>
      </c>
      <c r="AJ3197">
        <v>24</v>
      </c>
      <c r="AK3197">
        <v>158</v>
      </c>
      <c r="AM3197" t="s">
        <v>240</v>
      </c>
      <c r="AN3197" t="s">
        <v>1612</v>
      </c>
      <c r="AO3197">
        <v>2924</v>
      </c>
      <c r="AP3197">
        <v>56</v>
      </c>
      <c r="AR3197">
        <v>477</v>
      </c>
      <c r="AS3197" s="21">
        <v>94</v>
      </c>
    </row>
    <row r="3198" spans="1:45" x14ac:dyDescent="0.35">
      <c r="A3198">
        <v>356</v>
      </c>
      <c r="B3198">
        <v>113859</v>
      </c>
      <c r="C3198">
        <v>1793</v>
      </c>
      <c r="D3198">
        <v>4</v>
      </c>
      <c r="E3198">
        <v>30</v>
      </c>
      <c r="F3198">
        <v>185</v>
      </c>
      <c r="H3198" t="s">
        <v>1408</v>
      </c>
      <c r="I3198" t="s">
        <v>1613</v>
      </c>
      <c r="J3198">
        <v>3294</v>
      </c>
      <c r="K3198">
        <v>169</v>
      </c>
      <c r="M3198">
        <v>250</v>
      </c>
      <c r="N3198" s="21">
        <v>52</v>
      </c>
      <c r="O3198" s="39"/>
      <c r="Q3198">
        <v>249</v>
      </c>
      <c r="R3198">
        <v>122628</v>
      </c>
      <c r="S3198">
        <v>1793</v>
      </c>
      <c r="T3198">
        <v>4</v>
      </c>
      <c r="U3198">
        <v>29</v>
      </c>
      <c r="V3198">
        <v>123</v>
      </c>
      <c r="X3198" t="s">
        <v>24</v>
      </c>
      <c r="Y3198" t="s">
        <v>1247</v>
      </c>
      <c r="Z3198">
        <v>2078</v>
      </c>
      <c r="AA3198">
        <v>139</v>
      </c>
      <c r="AC3198">
        <v>436</v>
      </c>
      <c r="AD3198">
        <v>86</v>
      </c>
      <c r="AF3198">
        <v>313</v>
      </c>
      <c r="AG3198">
        <v>124235</v>
      </c>
      <c r="AH3198">
        <v>1793</v>
      </c>
      <c r="AI3198">
        <v>4</v>
      </c>
      <c r="AJ3198">
        <v>30</v>
      </c>
      <c r="AK3198">
        <v>158</v>
      </c>
      <c r="AM3198" t="s">
        <v>24</v>
      </c>
      <c r="AN3198" t="s">
        <v>630</v>
      </c>
      <c r="AO3198">
        <v>2942</v>
      </c>
      <c r="AP3198">
        <v>330</v>
      </c>
      <c r="AR3198">
        <v>195</v>
      </c>
      <c r="AS3198" s="21">
        <v>16</v>
      </c>
    </row>
    <row r="3199" spans="1:45" x14ac:dyDescent="0.35">
      <c r="A3199">
        <v>356</v>
      </c>
      <c r="B3199">
        <v>113859</v>
      </c>
      <c r="C3199">
        <v>1793</v>
      </c>
      <c r="D3199">
        <v>5</v>
      </c>
      <c r="E3199">
        <v>2</v>
      </c>
      <c r="F3199">
        <v>185</v>
      </c>
      <c r="H3199" t="s">
        <v>1614</v>
      </c>
      <c r="I3199" t="s">
        <v>1615</v>
      </c>
      <c r="J3199">
        <v>3212</v>
      </c>
      <c r="K3199">
        <v>161</v>
      </c>
      <c r="M3199" s="38">
        <v>1000</v>
      </c>
      <c r="N3199" s="21">
        <v>0</v>
      </c>
      <c r="AC3199"/>
      <c r="AR3199"/>
      <c r="AS3199" s="21"/>
    </row>
    <row r="3200" spans="1:45" x14ac:dyDescent="0.35">
      <c r="A3200">
        <v>357</v>
      </c>
      <c r="B3200">
        <v>114055</v>
      </c>
      <c r="C3200">
        <v>1793</v>
      </c>
      <c r="D3200">
        <v>5</v>
      </c>
      <c r="E3200">
        <v>3</v>
      </c>
      <c r="F3200">
        <v>185</v>
      </c>
      <c r="H3200" t="s">
        <v>337</v>
      </c>
      <c r="I3200" t="s">
        <v>199</v>
      </c>
      <c r="J3200">
        <v>3314</v>
      </c>
      <c r="K3200">
        <v>426</v>
      </c>
      <c r="M3200" s="38">
        <v>2415</v>
      </c>
      <c r="N3200" s="21">
        <v>98</v>
      </c>
      <c r="AC3200"/>
      <c r="AF3200">
        <v>313</v>
      </c>
      <c r="AG3200">
        <v>124235</v>
      </c>
      <c r="AH3200">
        <v>1793</v>
      </c>
      <c r="AI3200">
        <v>5</v>
      </c>
      <c r="AJ3200">
        <v>3</v>
      </c>
      <c r="AK3200">
        <v>159</v>
      </c>
      <c r="AM3200" t="s">
        <v>337</v>
      </c>
      <c r="AN3200" t="s">
        <v>199</v>
      </c>
      <c r="AO3200">
        <v>295</v>
      </c>
      <c r="AP3200">
        <v>333</v>
      </c>
      <c r="AR3200" s="38">
        <v>1430</v>
      </c>
      <c r="AS3200" s="21">
        <v>90</v>
      </c>
    </row>
    <row r="3201" spans="1:45" x14ac:dyDescent="0.35">
      <c r="A3201">
        <v>357</v>
      </c>
      <c r="B3201">
        <v>114055</v>
      </c>
      <c r="C3201">
        <v>1793</v>
      </c>
      <c r="D3201">
        <v>5</v>
      </c>
      <c r="E3201">
        <v>10</v>
      </c>
      <c r="F3201">
        <v>187</v>
      </c>
      <c r="H3201" t="s">
        <v>465</v>
      </c>
      <c r="I3201" t="s">
        <v>728</v>
      </c>
      <c r="J3201">
        <v>3348</v>
      </c>
      <c r="K3201">
        <v>251</v>
      </c>
      <c r="M3201">
        <v>545</v>
      </c>
      <c r="N3201" s="21">
        <v>15</v>
      </c>
      <c r="Q3201">
        <v>249</v>
      </c>
      <c r="R3201">
        <v>122628</v>
      </c>
      <c r="S3201">
        <v>1793</v>
      </c>
      <c r="T3201">
        <v>5</v>
      </c>
      <c r="U3201">
        <v>10</v>
      </c>
      <c r="V3201">
        <v>125</v>
      </c>
      <c r="X3201" t="s">
        <v>465</v>
      </c>
      <c r="Y3201" t="s">
        <v>728</v>
      </c>
      <c r="Z3201">
        <v>2107</v>
      </c>
      <c r="AA3201">
        <v>245</v>
      </c>
      <c r="AC3201">
        <v>272</v>
      </c>
      <c r="AD3201">
        <v>58</v>
      </c>
      <c r="AF3201">
        <v>313</v>
      </c>
      <c r="AG3201">
        <v>124235</v>
      </c>
      <c r="AH3201">
        <v>1793</v>
      </c>
      <c r="AI3201">
        <v>5</v>
      </c>
      <c r="AJ3201">
        <v>10</v>
      </c>
      <c r="AK3201">
        <v>161</v>
      </c>
      <c r="AM3201" t="s">
        <v>465</v>
      </c>
      <c r="AN3201" t="s">
        <v>728</v>
      </c>
      <c r="AO3201">
        <v>2976</v>
      </c>
      <c r="AP3201">
        <v>363</v>
      </c>
      <c r="AR3201">
        <v>408</v>
      </c>
      <c r="AS3201" s="21">
        <v>87</v>
      </c>
    </row>
    <row r="3202" spans="1:45" x14ac:dyDescent="0.35">
      <c r="A3202">
        <v>357</v>
      </c>
      <c r="B3202">
        <v>114055</v>
      </c>
      <c r="C3202">
        <v>1793</v>
      </c>
      <c r="D3202">
        <v>5</v>
      </c>
      <c r="E3202">
        <v>10</v>
      </c>
      <c r="F3202">
        <v>187</v>
      </c>
      <c r="H3202" t="s">
        <v>605</v>
      </c>
      <c r="I3202" t="s">
        <v>500</v>
      </c>
      <c r="J3202">
        <v>3355</v>
      </c>
      <c r="K3202">
        <v>106</v>
      </c>
      <c r="M3202">
        <v>629</v>
      </c>
      <c r="N3202" s="21">
        <v>67</v>
      </c>
      <c r="Q3202">
        <v>249</v>
      </c>
      <c r="R3202">
        <v>122628</v>
      </c>
      <c r="S3202">
        <v>1793</v>
      </c>
      <c r="T3202">
        <v>5</v>
      </c>
      <c r="U3202">
        <v>10</v>
      </c>
      <c r="V3202">
        <v>125</v>
      </c>
      <c r="X3202" t="s">
        <v>605</v>
      </c>
      <c r="Y3202" t="s">
        <v>500</v>
      </c>
      <c r="Z3202">
        <v>2108</v>
      </c>
      <c r="AA3202">
        <v>76</v>
      </c>
      <c r="AC3202">
        <v>314</v>
      </c>
      <c r="AD3202">
        <v>83</v>
      </c>
      <c r="AF3202">
        <v>313</v>
      </c>
      <c r="AG3202">
        <v>124235</v>
      </c>
      <c r="AH3202">
        <v>1793</v>
      </c>
      <c r="AI3202">
        <v>5</v>
      </c>
      <c r="AJ3202">
        <v>10</v>
      </c>
      <c r="AK3202">
        <v>161</v>
      </c>
      <c r="AM3202" t="s">
        <v>1250</v>
      </c>
      <c r="AN3202" t="s">
        <v>500</v>
      </c>
      <c r="AO3202">
        <v>2977</v>
      </c>
      <c r="AP3202">
        <v>96</v>
      </c>
      <c r="AR3202">
        <v>472</v>
      </c>
      <c r="AS3202" s="21">
        <v>24</v>
      </c>
    </row>
    <row r="3203" spans="1:45" x14ac:dyDescent="0.35">
      <c r="A3203">
        <v>357</v>
      </c>
      <c r="B3203">
        <v>114055</v>
      </c>
      <c r="C3203">
        <v>1793</v>
      </c>
      <c r="D3203">
        <v>5</v>
      </c>
      <c r="E3203">
        <v>14</v>
      </c>
      <c r="F3203">
        <v>188</v>
      </c>
      <c r="H3203" t="s">
        <v>1616</v>
      </c>
      <c r="I3203" t="s">
        <v>1617</v>
      </c>
      <c r="J3203">
        <v>3389</v>
      </c>
      <c r="K3203">
        <v>55</v>
      </c>
      <c r="M3203" s="38">
        <v>3354</v>
      </c>
      <c r="N3203" s="21">
        <v>88</v>
      </c>
      <c r="AC3203"/>
      <c r="AR3203"/>
      <c r="AS3203" s="21"/>
    </row>
    <row r="3204" spans="1:45" x14ac:dyDescent="0.35">
      <c r="M3204"/>
      <c r="N3204" s="21"/>
      <c r="AC3204"/>
      <c r="AF3204">
        <v>313</v>
      </c>
      <c r="AG3204">
        <v>124235</v>
      </c>
      <c r="AH3204">
        <v>1793</v>
      </c>
      <c r="AI3204">
        <v>5</v>
      </c>
      <c r="AJ3204">
        <v>18</v>
      </c>
      <c r="AK3204">
        <v>163</v>
      </c>
      <c r="AM3204" t="s">
        <v>104</v>
      </c>
      <c r="AN3204" t="s">
        <v>577</v>
      </c>
      <c r="AO3204">
        <v>3016</v>
      </c>
      <c r="AP3204">
        <v>346</v>
      </c>
      <c r="AR3204" s="38">
        <v>1064</v>
      </c>
      <c r="AS3204" s="21">
        <v>0</v>
      </c>
    </row>
    <row r="3205" spans="1:45" x14ac:dyDescent="0.35">
      <c r="M3205"/>
      <c r="N3205" s="21"/>
      <c r="Q3205">
        <v>249</v>
      </c>
      <c r="R3205">
        <v>122628</v>
      </c>
      <c r="S3205">
        <v>1793</v>
      </c>
      <c r="T3205">
        <v>5</v>
      </c>
      <c r="U3205">
        <v>18</v>
      </c>
      <c r="V3205">
        <v>127</v>
      </c>
      <c r="X3205" t="s">
        <v>1618</v>
      </c>
      <c r="Y3205" t="s">
        <v>1619</v>
      </c>
      <c r="Z3205">
        <v>2143</v>
      </c>
      <c r="AA3205">
        <v>292</v>
      </c>
      <c r="AC3205" s="38">
        <v>10737</v>
      </c>
      <c r="AD3205">
        <v>2</v>
      </c>
      <c r="AR3205"/>
      <c r="AS3205" s="21"/>
    </row>
    <row r="3206" spans="1:45" x14ac:dyDescent="0.35">
      <c r="A3206">
        <v>357</v>
      </c>
      <c r="B3206">
        <v>114055</v>
      </c>
      <c r="C3206">
        <v>1793</v>
      </c>
      <c r="D3206">
        <v>5</v>
      </c>
      <c r="E3206">
        <v>18</v>
      </c>
      <c r="F3206">
        <v>189</v>
      </c>
      <c r="H3206" t="s">
        <v>40</v>
      </c>
      <c r="I3206" t="s">
        <v>61</v>
      </c>
      <c r="J3206">
        <v>3400</v>
      </c>
      <c r="K3206">
        <v>57</v>
      </c>
      <c r="M3206" s="38">
        <v>21474</v>
      </c>
      <c r="N3206" s="21">
        <v>0</v>
      </c>
      <c r="AC3206"/>
      <c r="AF3206">
        <v>313</v>
      </c>
      <c r="AG3206">
        <v>124235</v>
      </c>
      <c r="AH3206">
        <v>1793</v>
      </c>
      <c r="AI3206">
        <v>5</v>
      </c>
      <c r="AJ3206">
        <v>18</v>
      </c>
      <c r="AK3206">
        <v>163</v>
      </c>
      <c r="AM3206" t="s">
        <v>40</v>
      </c>
      <c r="AN3206" t="s">
        <v>61</v>
      </c>
      <c r="AO3206">
        <v>3018</v>
      </c>
      <c r="AP3206">
        <v>218</v>
      </c>
      <c r="AR3206" s="38">
        <v>16105</v>
      </c>
      <c r="AS3206" s="21">
        <v>52</v>
      </c>
    </row>
    <row r="3207" spans="1:45" x14ac:dyDescent="0.35">
      <c r="A3207">
        <v>357</v>
      </c>
      <c r="B3207">
        <v>114055</v>
      </c>
      <c r="C3207">
        <v>1793</v>
      </c>
      <c r="D3207">
        <v>5</v>
      </c>
      <c r="E3207">
        <v>18</v>
      </c>
      <c r="F3207">
        <v>189</v>
      </c>
      <c r="H3207" t="s">
        <v>1098</v>
      </c>
      <c r="I3207" t="s">
        <v>1099</v>
      </c>
      <c r="J3207">
        <v>3401</v>
      </c>
      <c r="K3207">
        <v>61</v>
      </c>
      <c r="M3207">
        <v>68</v>
      </c>
      <c r="N3207" s="21">
        <v>32</v>
      </c>
      <c r="Q3207">
        <v>249</v>
      </c>
      <c r="R3207">
        <v>122628</v>
      </c>
      <c r="S3207">
        <v>1793</v>
      </c>
      <c r="T3207">
        <v>5</v>
      </c>
      <c r="U3207">
        <v>18</v>
      </c>
      <c r="V3207">
        <v>127</v>
      </c>
      <c r="X3207" t="s">
        <v>1098</v>
      </c>
      <c r="Y3207" t="s">
        <v>1099</v>
      </c>
      <c r="Z3207">
        <v>2144</v>
      </c>
      <c r="AA3207">
        <v>57</v>
      </c>
      <c r="AC3207">
        <v>34</v>
      </c>
      <c r="AD3207">
        <v>16</v>
      </c>
      <c r="AF3207">
        <v>313</v>
      </c>
      <c r="AG3207">
        <v>124235</v>
      </c>
      <c r="AH3207">
        <v>1793</v>
      </c>
      <c r="AI3207">
        <v>5</v>
      </c>
      <c r="AJ3207">
        <v>18</v>
      </c>
      <c r="AK3207">
        <v>163</v>
      </c>
      <c r="AM3207" t="s">
        <v>46</v>
      </c>
      <c r="AO3207">
        <v>3021</v>
      </c>
      <c r="AP3207">
        <v>59</v>
      </c>
      <c r="AR3207">
        <v>51</v>
      </c>
      <c r="AS3207" s="21">
        <v>24</v>
      </c>
    </row>
    <row r="3208" spans="1:45" x14ac:dyDescent="0.35">
      <c r="A3208">
        <v>357</v>
      </c>
      <c r="B3208">
        <v>114055</v>
      </c>
      <c r="C3208">
        <v>1793</v>
      </c>
      <c r="D3208">
        <v>5</v>
      </c>
      <c r="E3208">
        <v>20</v>
      </c>
      <c r="F3208">
        <v>189</v>
      </c>
      <c r="H3208" t="s">
        <v>104</v>
      </c>
      <c r="I3208" t="s">
        <v>1620</v>
      </c>
      <c r="J3208">
        <v>3403</v>
      </c>
      <c r="K3208">
        <v>32</v>
      </c>
      <c r="M3208">
        <v>639</v>
      </c>
      <c r="N3208" s="21">
        <v>79</v>
      </c>
      <c r="Q3208">
        <v>250</v>
      </c>
      <c r="R3208">
        <v>122645</v>
      </c>
      <c r="S3208">
        <v>1793</v>
      </c>
      <c r="T3208">
        <v>5</v>
      </c>
      <c r="U3208">
        <v>21</v>
      </c>
      <c r="V3208">
        <v>127</v>
      </c>
      <c r="X3208" t="s">
        <v>104</v>
      </c>
      <c r="Y3208" t="s">
        <v>577</v>
      </c>
      <c r="Z3208">
        <v>2148</v>
      </c>
      <c r="AA3208">
        <v>30</v>
      </c>
      <c r="AC3208" s="38">
        <v>2248</v>
      </c>
      <c r="AD3208">
        <v>76</v>
      </c>
      <c r="AF3208">
        <v>313</v>
      </c>
      <c r="AG3208">
        <v>124235</v>
      </c>
      <c r="AH3208">
        <v>1793</v>
      </c>
      <c r="AI3208">
        <v>5</v>
      </c>
      <c r="AJ3208">
        <v>20</v>
      </c>
      <c r="AK3208">
        <v>163</v>
      </c>
      <c r="AM3208" t="s">
        <v>104</v>
      </c>
      <c r="AN3208" t="s">
        <v>577</v>
      </c>
      <c r="AO3208">
        <v>3024</v>
      </c>
      <c r="AP3208">
        <v>346</v>
      </c>
      <c r="AR3208">
        <v>479</v>
      </c>
      <c r="AS3208" s="21">
        <v>83</v>
      </c>
    </row>
    <row r="3209" spans="1:45" x14ac:dyDescent="0.35">
      <c r="M3209"/>
      <c r="N3209" s="21"/>
      <c r="O3209" s="39"/>
      <c r="Q3209">
        <v>250</v>
      </c>
      <c r="R3209">
        <v>122645</v>
      </c>
      <c r="S3209">
        <v>1793</v>
      </c>
      <c r="T3209">
        <v>5</v>
      </c>
      <c r="U3209">
        <v>28</v>
      </c>
      <c r="V3209">
        <v>128</v>
      </c>
      <c r="X3209" t="s">
        <v>179</v>
      </c>
      <c r="Y3209" t="s">
        <v>1621</v>
      </c>
      <c r="Z3209">
        <v>2164</v>
      </c>
      <c r="AA3209">
        <v>279</v>
      </c>
      <c r="AC3209">
        <v>821</v>
      </c>
      <c r="AD3209">
        <v>42</v>
      </c>
      <c r="AR3209"/>
      <c r="AS3209" s="21"/>
    </row>
    <row r="3210" spans="1:45" x14ac:dyDescent="0.35">
      <c r="A3210">
        <v>357</v>
      </c>
      <c r="B3210">
        <v>114055</v>
      </c>
      <c r="C3210">
        <v>1793</v>
      </c>
      <c r="D3210">
        <v>5</v>
      </c>
      <c r="E3210">
        <v>28</v>
      </c>
      <c r="F3210">
        <v>190</v>
      </c>
      <c r="H3210" t="s">
        <v>1397</v>
      </c>
      <c r="I3210" t="s">
        <v>1827</v>
      </c>
      <c r="J3210">
        <v>3417</v>
      </c>
      <c r="K3210">
        <v>71</v>
      </c>
      <c r="M3210">
        <v>910</v>
      </c>
      <c r="N3210" s="21">
        <v>98</v>
      </c>
      <c r="Q3210">
        <v>250</v>
      </c>
      <c r="R3210">
        <v>122645</v>
      </c>
      <c r="S3210">
        <v>1793</v>
      </c>
      <c r="T3210">
        <v>5</v>
      </c>
      <c r="U3210">
        <v>28</v>
      </c>
      <c r="V3210">
        <v>129</v>
      </c>
      <c r="X3210" t="s">
        <v>30</v>
      </c>
      <c r="Y3210" t="s">
        <v>745</v>
      </c>
      <c r="Z3210">
        <v>2168</v>
      </c>
      <c r="AA3210">
        <v>207</v>
      </c>
      <c r="AC3210">
        <v>455</v>
      </c>
      <c r="AD3210">
        <v>49</v>
      </c>
      <c r="AF3210">
        <v>313</v>
      </c>
      <c r="AG3210">
        <v>124235</v>
      </c>
      <c r="AH3210">
        <v>1793</v>
      </c>
      <c r="AI3210">
        <v>5</v>
      </c>
      <c r="AJ3210">
        <v>28</v>
      </c>
      <c r="AK3210">
        <v>165</v>
      </c>
      <c r="AM3210" t="s">
        <v>30</v>
      </c>
      <c r="AN3210" t="s">
        <v>745</v>
      </c>
      <c r="AO3210">
        <v>3055</v>
      </c>
      <c r="AP3210">
        <v>247</v>
      </c>
      <c r="AR3210">
        <v>683</v>
      </c>
      <c r="AS3210" s="21">
        <v>25</v>
      </c>
    </row>
    <row r="3211" spans="1:45" x14ac:dyDescent="0.35">
      <c r="A3211">
        <v>357</v>
      </c>
      <c r="B3211">
        <v>114055</v>
      </c>
      <c r="C3211">
        <v>1793</v>
      </c>
      <c r="D3211">
        <v>5</v>
      </c>
      <c r="E3211">
        <v>28</v>
      </c>
      <c r="F3211">
        <v>190</v>
      </c>
      <c r="H3211" t="s">
        <v>1397</v>
      </c>
      <c r="I3211" t="s">
        <v>1622</v>
      </c>
      <c r="J3211">
        <v>3418</v>
      </c>
      <c r="K3211">
        <v>58</v>
      </c>
      <c r="M3211" s="38">
        <v>3446</v>
      </c>
      <c r="N3211" s="21">
        <v>53</v>
      </c>
      <c r="Q3211">
        <v>250</v>
      </c>
      <c r="R3211">
        <v>122645</v>
      </c>
      <c r="S3211">
        <v>1793</v>
      </c>
      <c r="T3211">
        <v>5</v>
      </c>
      <c r="U3211">
        <v>28</v>
      </c>
      <c r="V3211">
        <v>129</v>
      </c>
      <c r="X3211" t="s">
        <v>30</v>
      </c>
      <c r="Y3211" t="s">
        <v>1623</v>
      </c>
      <c r="Z3211">
        <v>2169</v>
      </c>
      <c r="AA3211">
        <v>207</v>
      </c>
      <c r="AC3211" s="38">
        <v>1723</v>
      </c>
      <c r="AD3211">
        <v>26</v>
      </c>
      <c r="AF3211">
        <v>313</v>
      </c>
      <c r="AG3211">
        <v>124235</v>
      </c>
      <c r="AH3211">
        <v>1793</v>
      </c>
      <c r="AI3211">
        <v>5</v>
      </c>
      <c r="AJ3211">
        <v>28</v>
      </c>
      <c r="AK3211">
        <v>165</v>
      </c>
      <c r="AM3211" t="s">
        <v>30</v>
      </c>
      <c r="AN3211" t="s">
        <v>283</v>
      </c>
      <c r="AO3211">
        <v>3056</v>
      </c>
      <c r="AP3211">
        <v>77</v>
      </c>
      <c r="AR3211" s="38">
        <v>2597</v>
      </c>
      <c r="AS3211" s="21">
        <v>39</v>
      </c>
    </row>
    <row r="3212" spans="1:45" x14ac:dyDescent="0.35">
      <c r="A3212">
        <v>357</v>
      </c>
      <c r="B3212">
        <v>114055</v>
      </c>
      <c r="C3212">
        <v>1793</v>
      </c>
      <c r="D3212">
        <v>5</v>
      </c>
      <c r="E3212">
        <v>29</v>
      </c>
      <c r="F3212">
        <v>190</v>
      </c>
      <c r="H3212" t="s">
        <v>1823</v>
      </c>
      <c r="I3212" t="s">
        <v>1324</v>
      </c>
      <c r="J3212">
        <v>3421</v>
      </c>
      <c r="K3212">
        <v>216</v>
      </c>
      <c r="M3212">
        <v>111</v>
      </c>
      <c r="N3212" s="21">
        <v>21</v>
      </c>
      <c r="Q3212">
        <v>250</v>
      </c>
      <c r="R3212">
        <v>122645</v>
      </c>
      <c r="S3212">
        <v>1793</v>
      </c>
      <c r="T3212">
        <v>7</v>
      </c>
      <c r="U3212">
        <v>29</v>
      </c>
      <c r="V3212">
        <v>129</v>
      </c>
      <c r="X3212" t="s">
        <v>1823</v>
      </c>
      <c r="Y3212" t="s">
        <v>1324</v>
      </c>
      <c r="Z3212">
        <v>2171</v>
      </c>
      <c r="AA3212">
        <v>283</v>
      </c>
      <c r="AC3212">
        <v>55</v>
      </c>
      <c r="AD3212">
        <v>61</v>
      </c>
      <c r="AF3212">
        <v>316</v>
      </c>
      <c r="AG3212">
        <v>124346</v>
      </c>
      <c r="AH3212">
        <v>1794</v>
      </c>
      <c r="AI3212">
        <v>1</v>
      </c>
      <c r="AJ3212">
        <v>14</v>
      </c>
      <c r="AK3212">
        <v>196</v>
      </c>
      <c r="AM3212" t="s">
        <v>1823</v>
      </c>
      <c r="AN3212" t="s">
        <v>1324</v>
      </c>
      <c r="AO3212">
        <v>3530</v>
      </c>
      <c r="AP3212">
        <v>224</v>
      </c>
      <c r="AR3212">
        <v>83</v>
      </c>
      <c r="AS3212" s="21">
        <v>41</v>
      </c>
    </row>
    <row r="3213" spans="1:45" x14ac:dyDescent="0.35">
      <c r="A3213">
        <v>357</v>
      </c>
      <c r="B3213">
        <v>114055</v>
      </c>
      <c r="C3213">
        <v>1793</v>
      </c>
      <c r="D3213">
        <v>6</v>
      </c>
      <c r="E3213">
        <v>1</v>
      </c>
      <c r="F3213">
        <v>191</v>
      </c>
      <c r="H3213" t="s">
        <v>1490</v>
      </c>
      <c r="I3213" t="s">
        <v>1624</v>
      </c>
      <c r="J3213">
        <v>3434</v>
      </c>
      <c r="K3213">
        <v>334</v>
      </c>
      <c r="M3213" s="38">
        <v>4553</v>
      </c>
      <c r="N3213" s="21">
        <v>81</v>
      </c>
      <c r="Q3213">
        <v>250</v>
      </c>
      <c r="R3213">
        <v>122645</v>
      </c>
      <c r="S3213">
        <v>1793</v>
      </c>
      <c r="T3213">
        <v>6</v>
      </c>
      <c r="U3213">
        <v>3</v>
      </c>
      <c r="V3213">
        <v>129</v>
      </c>
      <c r="X3213" t="s">
        <v>185</v>
      </c>
      <c r="Y3213" t="s">
        <v>288</v>
      </c>
      <c r="Z3213">
        <v>2173</v>
      </c>
      <c r="AA3213">
        <v>289</v>
      </c>
      <c r="AC3213" s="38">
        <v>2276</v>
      </c>
      <c r="AD3213">
        <v>94</v>
      </c>
      <c r="AF3213">
        <v>313</v>
      </c>
      <c r="AG3213">
        <v>124235</v>
      </c>
      <c r="AH3213">
        <v>1793</v>
      </c>
      <c r="AI3213">
        <v>6</v>
      </c>
      <c r="AJ3213">
        <v>3</v>
      </c>
      <c r="AK3213">
        <v>166</v>
      </c>
      <c r="AM3213" t="s">
        <v>185</v>
      </c>
      <c r="AN3213" t="s">
        <v>288</v>
      </c>
      <c r="AO3213">
        <v>3069</v>
      </c>
      <c r="AP3213">
        <v>274</v>
      </c>
      <c r="AR3213" s="38">
        <v>3415</v>
      </c>
      <c r="AS3213" s="21">
        <v>34</v>
      </c>
    </row>
    <row r="3214" spans="1:45" x14ac:dyDescent="0.35">
      <c r="A3214">
        <v>357</v>
      </c>
      <c r="B3214">
        <v>114055</v>
      </c>
      <c r="C3214">
        <v>1793</v>
      </c>
      <c r="D3214">
        <v>6</v>
      </c>
      <c r="E3214">
        <v>8</v>
      </c>
      <c r="F3214">
        <v>191</v>
      </c>
      <c r="H3214" t="s">
        <v>1469</v>
      </c>
      <c r="I3214" t="s">
        <v>41</v>
      </c>
      <c r="J3214">
        <v>3439</v>
      </c>
      <c r="K3214">
        <v>45</v>
      </c>
      <c r="M3214">
        <v>792</v>
      </c>
      <c r="N3214" s="21">
        <v>1</v>
      </c>
      <c r="Q3214">
        <v>250</v>
      </c>
      <c r="R3214">
        <v>122645</v>
      </c>
      <c r="S3214">
        <v>1793</v>
      </c>
      <c r="T3214">
        <v>6</v>
      </c>
      <c r="U3214">
        <v>6</v>
      </c>
      <c r="V3214">
        <v>130</v>
      </c>
      <c r="X3214" t="s">
        <v>40</v>
      </c>
      <c r="Y3214" t="s">
        <v>41</v>
      </c>
      <c r="Z3214">
        <v>2179</v>
      </c>
      <c r="AA3214">
        <v>42</v>
      </c>
      <c r="AC3214">
        <v>396</v>
      </c>
      <c r="AD3214">
        <v>2</v>
      </c>
      <c r="AF3214">
        <v>313</v>
      </c>
      <c r="AG3214">
        <v>124235</v>
      </c>
      <c r="AH3214">
        <v>1793</v>
      </c>
      <c r="AI3214">
        <v>6</v>
      </c>
      <c r="AJ3214">
        <v>6</v>
      </c>
      <c r="AK3214">
        <v>167</v>
      </c>
      <c r="AM3214" t="s">
        <v>40</v>
      </c>
      <c r="AN3214" t="s">
        <v>41</v>
      </c>
      <c r="AO3214">
        <v>3076</v>
      </c>
      <c r="AP3214">
        <v>44</v>
      </c>
      <c r="AR3214">
        <v>594</v>
      </c>
      <c r="AS3214" s="21">
        <v>2</v>
      </c>
    </row>
    <row r="3215" spans="1:45" x14ac:dyDescent="0.35">
      <c r="A3215">
        <v>357</v>
      </c>
      <c r="B3215">
        <v>114055</v>
      </c>
      <c r="C3215">
        <v>1793</v>
      </c>
      <c r="D3215">
        <v>6</v>
      </c>
      <c r="E3215">
        <v>8</v>
      </c>
      <c r="F3215">
        <v>191</v>
      </c>
      <c r="H3215" t="s">
        <v>1420</v>
      </c>
      <c r="I3215" t="s">
        <v>1625</v>
      </c>
      <c r="J3215">
        <v>3440</v>
      </c>
      <c r="K3215">
        <v>218</v>
      </c>
      <c r="M3215">
        <v>477</v>
      </c>
      <c r="N3215" s="21">
        <v>0</v>
      </c>
      <c r="Q3215">
        <v>250</v>
      </c>
      <c r="R3215">
        <v>122645</v>
      </c>
      <c r="S3215">
        <v>1793</v>
      </c>
      <c r="T3215">
        <v>6</v>
      </c>
      <c r="U3215">
        <v>5</v>
      </c>
      <c r="V3215">
        <v>130</v>
      </c>
      <c r="X3215" t="s">
        <v>27</v>
      </c>
      <c r="Y3215" t="s">
        <v>1626</v>
      </c>
      <c r="Z3215">
        <v>2177</v>
      </c>
      <c r="AA3215">
        <v>137</v>
      </c>
      <c r="AC3215">
        <v>238</v>
      </c>
      <c r="AD3215">
        <v>51</v>
      </c>
      <c r="AF3215">
        <v>313</v>
      </c>
      <c r="AG3215">
        <v>124235</v>
      </c>
      <c r="AH3215">
        <v>1793</v>
      </c>
      <c r="AI3215">
        <v>6</v>
      </c>
      <c r="AJ3215">
        <v>5</v>
      </c>
      <c r="AK3215">
        <v>167</v>
      </c>
      <c r="AM3215" t="s">
        <v>27</v>
      </c>
      <c r="AN3215" t="s">
        <v>293</v>
      </c>
      <c r="AO3215">
        <v>3075</v>
      </c>
      <c r="AP3215">
        <v>162</v>
      </c>
      <c r="AR3215">
        <v>357</v>
      </c>
      <c r="AS3215" s="21">
        <v>75</v>
      </c>
    </row>
    <row r="3216" spans="1:45" x14ac:dyDescent="0.35">
      <c r="A3216">
        <v>357</v>
      </c>
      <c r="B3216">
        <v>114055</v>
      </c>
      <c r="C3216">
        <v>1793</v>
      </c>
      <c r="D3216">
        <v>6</v>
      </c>
      <c r="E3216">
        <v>10</v>
      </c>
      <c r="F3216">
        <v>192</v>
      </c>
      <c r="H3216" t="s">
        <v>228</v>
      </c>
      <c r="I3216" t="s">
        <v>271</v>
      </c>
      <c r="J3216">
        <v>3451</v>
      </c>
      <c r="K3216">
        <v>19</v>
      </c>
      <c r="M3216" s="38">
        <v>3200</v>
      </c>
      <c r="N3216" s="21">
        <v>0</v>
      </c>
      <c r="AC3216"/>
      <c r="AF3216">
        <v>313</v>
      </c>
      <c r="AG3216">
        <v>124235</v>
      </c>
      <c r="AH3216">
        <v>1793</v>
      </c>
      <c r="AI3216">
        <v>6</v>
      </c>
      <c r="AJ3216">
        <v>10</v>
      </c>
      <c r="AK3216">
        <v>168</v>
      </c>
      <c r="AM3216" t="s">
        <v>228</v>
      </c>
      <c r="AN3216" t="s">
        <v>271</v>
      </c>
      <c r="AO3216">
        <v>3089</v>
      </c>
      <c r="AP3216">
        <v>313</v>
      </c>
      <c r="AR3216" s="38">
        <v>8679</v>
      </c>
      <c r="AS3216" s="21">
        <v>79</v>
      </c>
    </row>
    <row r="3217" spans="1:46" x14ac:dyDescent="0.35">
      <c r="A3217">
        <v>357</v>
      </c>
      <c r="B3217">
        <v>114055</v>
      </c>
      <c r="C3217">
        <v>1793</v>
      </c>
      <c r="D3217">
        <v>6</v>
      </c>
      <c r="E3217">
        <v>11</v>
      </c>
      <c r="F3217">
        <v>192</v>
      </c>
      <c r="H3217" t="s">
        <v>1433</v>
      </c>
      <c r="I3217" t="s">
        <v>1627</v>
      </c>
      <c r="J3217">
        <v>3459</v>
      </c>
      <c r="K3217">
        <v>273</v>
      </c>
      <c r="M3217">
        <v>62</v>
      </c>
      <c r="N3217" s="21">
        <v>74</v>
      </c>
      <c r="Q3217">
        <v>250</v>
      </c>
      <c r="R3217">
        <v>122645</v>
      </c>
      <c r="S3217">
        <v>1793</v>
      </c>
      <c r="T3217">
        <v>6</v>
      </c>
      <c r="U3217">
        <v>11</v>
      </c>
      <c r="V3217">
        <v>130</v>
      </c>
      <c r="X3217" t="s">
        <v>151</v>
      </c>
      <c r="Y3217" t="s">
        <v>491</v>
      </c>
      <c r="Z3217">
        <v>2181</v>
      </c>
      <c r="AA3217">
        <v>202</v>
      </c>
      <c r="AC3217">
        <v>31</v>
      </c>
      <c r="AD3217">
        <v>36</v>
      </c>
      <c r="AF3217">
        <v>313</v>
      </c>
      <c r="AG3217">
        <v>124235</v>
      </c>
      <c r="AH3217">
        <v>1793</v>
      </c>
      <c r="AI3217">
        <v>6</v>
      </c>
      <c r="AJ3217">
        <v>11</v>
      </c>
      <c r="AK3217">
        <v>169</v>
      </c>
      <c r="AM3217" t="s">
        <v>151</v>
      </c>
      <c r="AN3217" t="s">
        <v>491</v>
      </c>
      <c r="AO3217">
        <v>3098</v>
      </c>
      <c r="AP3217">
        <v>230</v>
      </c>
      <c r="AR3217">
        <v>47</v>
      </c>
      <c r="AS3217" s="21">
        <v>4</v>
      </c>
    </row>
    <row r="3218" spans="1:46" x14ac:dyDescent="0.35">
      <c r="A3218">
        <v>357</v>
      </c>
      <c r="B3218">
        <v>114059</v>
      </c>
      <c r="C3218">
        <v>1793</v>
      </c>
      <c r="D3218">
        <v>6</v>
      </c>
      <c r="E3218">
        <v>11</v>
      </c>
      <c r="F3218">
        <v>193</v>
      </c>
      <c r="H3218" t="s">
        <v>1408</v>
      </c>
      <c r="I3218" t="s">
        <v>26</v>
      </c>
      <c r="J3218">
        <v>3461</v>
      </c>
      <c r="K3218">
        <v>64</v>
      </c>
      <c r="M3218">
        <v>713</v>
      </c>
      <c r="N3218" s="21">
        <v>91</v>
      </c>
      <c r="Q3218">
        <v>253</v>
      </c>
      <c r="R3218">
        <v>122745</v>
      </c>
      <c r="S3218">
        <v>1794</v>
      </c>
      <c r="T3218">
        <v>10</v>
      </c>
      <c r="U3218">
        <v>16</v>
      </c>
      <c r="V3218">
        <v>165</v>
      </c>
      <c r="X3218" t="s">
        <v>24</v>
      </c>
      <c r="Y3218" t="s">
        <v>26</v>
      </c>
      <c r="Z3218">
        <v>2700</v>
      </c>
      <c r="AA3218">
        <v>310</v>
      </c>
      <c r="AC3218">
        <v>356</v>
      </c>
      <c r="AD3218">
        <v>95</v>
      </c>
      <c r="AF3218">
        <v>313</v>
      </c>
      <c r="AG3218">
        <v>124240</v>
      </c>
      <c r="AH3218">
        <v>1793</v>
      </c>
      <c r="AI3218">
        <v>6</v>
      </c>
      <c r="AJ3218">
        <v>11</v>
      </c>
      <c r="AK3218">
        <v>169</v>
      </c>
      <c r="AM3218" t="s">
        <v>27</v>
      </c>
      <c r="AN3218" t="s">
        <v>26</v>
      </c>
      <c r="AO3218">
        <v>3103</v>
      </c>
      <c r="AP3218">
        <v>87</v>
      </c>
      <c r="AR3218">
        <v>535</v>
      </c>
      <c r="AS3218" s="21">
        <v>43</v>
      </c>
    </row>
    <row r="3219" spans="1:46" x14ac:dyDescent="0.35">
      <c r="A3219">
        <v>357</v>
      </c>
      <c r="B3219">
        <v>114059</v>
      </c>
      <c r="C3219">
        <v>1793</v>
      </c>
      <c r="D3219">
        <v>6</v>
      </c>
      <c r="E3219">
        <v>13</v>
      </c>
      <c r="F3219">
        <v>193</v>
      </c>
      <c r="H3219" t="s">
        <v>1420</v>
      </c>
      <c r="I3219" t="s">
        <v>1628</v>
      </c>
      <c r="J3219">
        <v>3469</v>
      </c>
      <c r="K3219">
        <v>355</v>
      </c>
      <c r="M3219" s="38">
        <v>1500</v>
      </c>
      <c r="N3219" s="21">
        <v>0</v>
      </c>
      <c r="AC3219"/>
      <c r="AR3219"/>
      <c r="AS3219" s="21"/>
    </row>
    <row r="3220" spans="1:46" x14ac:dyDescent="0.35">
      <c r="A3220">
        <v>357</v>
      </c>
      <c r="B3220">
        <v>114059</v>
      </c>
      <c r="C3220">
        <v>1793</v>
      </c>
      <c r="D3220">
        <v>6</v>
      </c>
      <c r="E3220">
        <v>13</v>
      </c>
      <c r="F3220">
        <v>193</v>
      </c>
      <c r="H3220" t="s">
        <v>1629</v>
      </c>
      <c r="I3220" t="s">
        <v>858</v>
      </c>
      <c r="J3220">
        <v>3472</v>
      </c>
      <c r="K3220">
        <v>65</v>
      </c>
      <c r="M3220">
        <v>376</v>
      </c>
      <c r="N3220" s="21">
        <v>77</v>
      </c>
      <c r="Q3220">
        <v>250</v>
      </c>
      <c r="R3220">
        <v>122645</v>
      </c>
      <c r="S3220">
        <v>1793</v>
      </c>
      <c r="T3220">
        <v>6</v>
      </c>
      <c r="U3220">
        <v>13</v>
      </c>
      <c r="V3220">
        <v>130</v>
      </c>
      <c r="X3220" t="s">
        <v>1340</v>
      </c>
      <c r="Y3220" t="s">
        <v>858</v>
      </c>
      <c r="Z3220">
        <v>2186</v>
      </c>
      <c r="AA3220">
        <v>297</v>
      </c>
      <c r="AC3220">
        <v>188</v>
      </c>
      <c r="AD3220">
        <v>39</v>
      </c>
      <c r="AF3220">
        <v>313</v>
      </c>
      <c r="AG3220">
        <v>124240</v>
      </c>
      <c r="AH3220">
        <v>1793</v>
      </c>
      <c r="AI3220">
        <v>6</v>
      </c>
      <c r="AJ3220">
        <v>12</v>
      </c>
      <c r="AK3220">
        <v>169</v>
      </c>
      <c r="AM3220" t="s">
        <v>871</v>
      </c>
      <c r="AN3220" t="s">
        <v>858</v>
      </c>
      <c r="AO3220">
        <v>3109</v>
      </c>
      <c r="AP3220">
        <v>92</v>
      </c>
      <c r="AR3220">
        <v>282</v>
      </c>
      <c r="AS3220" s="21">
        <v>58</v>
      </c>
    </row>
    <row r="3221" spans="1:46" x14ac:dyDescent="0.35">
      <c r="A3221">
        <v>357</v>
      </c>
      <c r="B3221">
        <v>114059</v>
      </c>
      <c r="C3221">
        <v>1793</v>
      </c>
      <c r="D3221">
        <v>6</v>
      </c>
      <c r="E3221">
        <v>13</v>
      </c>
      <c r="F3221">
        <v>193</v>
      </c>
      <c r="H3221" t="s">
        <v>37</v>
      </c>
      <c r="I3221" t="s">
        <v>164</v>
      </c>
      <c r="J3221">
        <v>3473</v>
      </c>
      <c r="K3221">
        <v>265</v>
      </c>
      <c r="M3221">
        <v>138</v>
      </c>
      <c r="N3221" s="21">
        <v>16</v>
      </c>
      <c r="Q3221">
        <v>250</v>
      </c>
      <c r="R3221">
        <v>122645</v>
      </c>
      <c r="S3221">
        <v>1793</v>
      </c>
      <c r="T3221">
        <v>6</v>
      </c>
      <c r="U3221">
        <v>13</v>
      </c>
      <c r="V3221">
        <v>130</v>
      </c>
      <c r="X3221" t="s">
        <v>37</v>
      </c>
      <c r="Y3221" t="s">
        <v>164</v>
      </c>
      <c r="Z3221">
        <v>2185</v>
      </c>
      <c r="AA3221">
        <v>206</v>
      </c>
      <c r="AC3221">
        <v>69</v>
      </c>
      <c r="AD3221">
        <v>8</v>
      </c>
      <c r="AF3221">
        <v>313</v>
      </c>
      <c r="AG3221">
        <v>124240</v>
      </c>
      <c r="AH3221">
        <v>1793</v>
      </c>
      <c r="AI3221">
        <v>6</v>
      </c>
      <c r="AJ3221">
        <v>12</v>
      </c>
      <c r="AK3221">
        <v>169</v>
      </c>
      <c r="AM3221" t="s">
        <v>37</v>
      </c>
      <c r="AN3221" t="s">
        <v>164</v>
      </c>
      <c r="AO3221">
        <v>3108</v>
      </c>
      <c r="AP3221">
        <v>244</v>
      </c>
      <c r="AR3221">
        <v>103</v>
      </c>
      <c r="AS3221" s="21">
        <v>60</v>
      </c>
    </row>
    <row r="3222" spans="1:46" x14ac:dyDescent="0.35">
      <c r="A3222">
        <v>357</v>
      </c>
      <c r="B3222">
        <v>114059</v>
      </c>
      <c r="C3222">
        <v>1793</v>
      </c>
      <c r="D3222">
        <v>6</v>
      </c>
      <c r="E3222">
        <v>13</v>
      </c>
      <c r="F3222">
        <v>193</v>
      </c>
      <c r="H3222" t="s">
        <v>1058</v>
      </c>
      <c r="I3222" t="s">
        <v>1059</v>
      </c>
      <c r="J3222">
        <v>3474</v>
      </c>
      <c r="K3222">
        <v>325</v>
      </c>
      <c r="M3222" s="38">
        <v>5478</v>
      </c>
      <c r="N3222" s="21">
        <v>28</v>
      </c>
      <c r="AC3222"/>
      <c r="AR3222"/>
      <c r="AS3222" s="21"/>
    </row>
    <row r="3223" spans="1:46" x14ac:dyDescent="0.35">
      <c r="A3223">
        <v>357</v>
      </c>
      <c r="B3223">
        <v>114059</v>
      </c>
      <c r="C3223">
        <v>1793</v>
      </c>
      <c r="D3223">
        <v>6</v>
      </c>
      <c r="E3223">
        <v>14</v>
      </c>
      <c r="F3223">
        <v>193</v>
      </c>
      <c r="H3223" t="s">
        <v>1630</v>
      </c>
      <c r="I3223" t="s">
        <v>401</v>
      </c>
      <c r="J3223">
        <v>3476</v>
      </c>
      <c r="K3223">
        <v>65</v>
      </c>
      <c r="M3223">
        <v>48</v>
      </c>
      <c r="N3223" s="21">
        <v>47</v>
      </c>
      <c r="AC3223"/>
      <c r="AF3223">
        <v>313</v>
      </c>
      <c r="AG3223">
        <v>124240</v>
      </c>
      <c r="AH3223">
        <v>1793</v>
      </c>
      <c r="AI3223">
        <v>6</v>
      </c>
      <c r="AJ3223">
        <v>14</v>
      </c>
      <c r="AK3223">
        <v>170</v>
      </c>
      <c r="AM3223" t="s">
        <v>918</v>
      </c>
      <c r="AN3223" t="s">
        <v>401</v>
      </c>
      <c r="AO3223">
        <v>3110</v>
      </c>
      <c r="AP3223">
        <v>95</v>
      </c>
      <c r="AR3223" s="38">
        <v>1283</v>
      </c>
      <c r="AS3223" s="21">
        <v>35</v>
      </c>
    </row>
    <row r="3224" spans="1:46" x14ac:dyDescent="0.35">
      <c r="A3224">
        <v>357</v>
      </c>
      <c r="B3224">
        <v>114059</v>
      </c>
      <c r="C3224">
        <v>1793</v>
      </c>
      <c r="D3224">
        <v>6</v>
      </c>
      <c r="E3224">
        <v>15</v>
      </c>
      <c r="F3224">
        <v>194</v>
      </c>
      <c r="G3224" t="s">
        <v>23</v>
      </c>
      <c r="H3224" t="s">
        <v>503</v>
      </c>
      <c r="I3224" t="s">
        <v>749</v>
      </c>
      <c r="J3224">
        <v>3485</v>
      </c>
      <c r="K3224">
        <v>67</v>
      </c>
      <c r="M3224">
        <v>63</v>
      </c>
      <c r="N3224" s="21">
        <v>51</v>
      </c>
      <c r="Q3224">
        <v>250</v>
      </c>
      <c r="R3224">
        <v>122645</v>
      </c>
      <c r="S3224">
        <v>1793</v>
      </c>
      <c r="T3224">
        <v>6</v>
      </c>
      <c r="U3224">
        <v>15</v>
      </c>
      <c r="V3224">
        <v>130</v>
      </c>
      <c r="W3224" t="s">
        <v>1326</v>
      </c>
      <c r="X3224" t="s">
        <v>503</v>
      </c>
      <c r="Y3224" t="s">
        <v>749</v>
      </c>
      <c r="Z3224">
        <v>2189</v>
      </c>
      <c r="AA3224">
        <v>298</v>
      </c>
      <c r="AC3224">
        <v>31</v>
      </c>
      <c r="AD3224">
        <v>75</v>
      </c>
      <c r="AF3224">
        <v>313</v>
      </c>
      <c r="AG3224">
        <v>124240</v>
      </c>
      <c r="AH3224">
        <v>1793</v>
      </c>
      <c r="AI3224">
        <v>6</v>
      </c>
      <c r="AJ3224">
        <v>15</v>
      </c>
      <c r="AK3224">
        <v>170</v>
      </c>
      <c r="AL3224" t="s">
        <v>23</v>
      </c>
      <c r="AM3224" t="s">
        <v>503</v>
      </c>
      <c r="AN3224" t="s">
        <v>749</v>
      </c>
      <c r="AO3224">
        <v>3114</v>
      </c>
      <c r="AP3224">
        <v>104</v>
      </c>
      <c r="AR3224">
        <v>47</v>
      </c>
      <c r="AS3224" s="21">
        <v>62</v>
      </c>
    </row>
    <row r="3225" spans="1:46" x14ac:dyDescent="0.35">
      <c r="M3225"/>
      <c r="N3225" s="21"/>
      <c r="Q3225">
        <v>250</v>
      </c>
      <c r="R3225">
        <v>122645</v>
      </c>
      <c r="S3225">
        <v>1793</v>
      </c>
      <c r="T3225">
        <v>6</v>
      </c>
      <c r="U3225">
        <v>14</v>
      </c>
      <c r="V3225">
        <v>130</v>
      </c>
      <c r="X3225" t="s">
        <v>225</v>
      </c>
      <c r="Y3225" t="s">
        <v>226</v>
      </c>
      <c r="Z3225">
        <v>2188</v>
      </c>
      <c r="AA3225">
        <v>49</v>
      </c>
      <c r="AC3225" s="38">
        <v>2180</v>
      </c>
      <c r="AD3225">
        <v>70</v>
      </c>
      <c r="AR3225"/>
      <c r="AS3225" s="21"/>
    </row>
    <row r="3226" spans="1:46" x14ac:dyDescent="0.35">
      <c r="M3226"/>
      <c r="N3226" s="21"/>
      <c r="Q3226">
        <v>250</v>
      </c>
      <c r="R3226">
        <v>122645</v>
      </c>
      <c r="S3226">
        <v>1793</v>
      </c>
      <c r="T3226">
        <v>6</v>
      </c>
      <c r="U3226">
        <v>15</v>
      </c>
      <c r="V3226">
        <v>130</v>
      </c>
      <c r="X3226" t="s">
        <v>1609</v>
      </c>
      <c r="Y3226" t="s">
        <v>739</v>
      </c>
      <c r="Z3226">
        <v>2190</v>
      </c>
      <c r="AA3226">
        <v>287</v>
      </c>
      <c r="AC3226">
        <v>290</v>
      </c>
      <c r="AD3226">
        <v>5</v>
      </c>
      <c r="AF3226">
        <v>313</v>
      </c>
      <c r="AG3226">
        <v>124240</v>
      </c>
      <c r="AH3226">
        <v>1793</v>
      </c>
      <c r="AI3226">
        <v>6</v>
      </c>
      <c r="AJ3226">
        <v>15</v>
      </c>
      <c r="AK3226">
        <v>170</v>
      </c>
      <c r="AM3226" t="s">
        <v>173</v>
      </c>
      <c r="AN3226" t="s">
        <v>739</v>
      </c>
      <c r="AO3226">
        <v>3115</v>
      </c>
      <c r="AP3226">
        <v>241</v>
      </c>
      <c r="AR3226">
        <v>890</v>
      </c>
      <c r="AS3226" s="21">
        <v>62</v>
      </c>
    </row>
    <row r="3227" spans="1:46" x14ac:dyDescent="0.35">
      <c r="A3227">
        <v>357</v>
      </c>
      <c r="B3227">
        <v>114059</v>
      </c>
      <c r="C3227">
        <v>1793</v>
      </c>
      <c r="D3227">
        <v>6</v>
      </c>
      <c r="E3227">
        <v>15</v>
      </c>
      <c r="F3227">
        <v>194</v>
      </c>
      <c r="H3227" t="s">
        <v>1420</v>
      </c>
      <c r="I3227" t="s">
        <v>1611</v>
      </c>
      <c r="J3227">
        <v>3487</v>
      </c>
      <c r="K3227">
        <v>60</v>
      </c>
      <c r="M3227" s="38">
        <v>1368</v>
      </c>
      <c r="N3227" s="21">
        <v>56</v>
      </c>
      <c r="AC3227"/>
      <c r="AF3227">
        <v>313</v>
      </c>
      <c r="AG3227">
        <v>124240</v>
      </c>
      <c r="AH3227">
        <v>1793</v>
      </c>
      <c r="AI3227">
        <v>6</v>
      </c>
      <c r="AJ3227">
        <v>15</v>
      </c>
      <c r="AK3227">
        <v>170</v>
      </c>
      <c r="AM3227" t="s">
        <v>27</v>
      </c>
      <c r="AN3227" t="s">
        <v>54</v>
      </c>
      <c r="AO3227">
        <v>3117</v>
      </c>
      <c r="AP3227">
        <v>152</v>
      </c>
      <c r="AR3227" s="38">
        <v>2590</v>
      </c>
      <c r="AS3227" s="21">
        <v>23</v>
      </c>
    </row>
    <row r="3228" spans="1:46" x14ac:dyDescent="0.35">
      <c r="M3228"/>
      <c r="N3228" s="21"/>
      <c r="AC3228"/>
      <c r="AF3228">
        <v>313</v>
      </c>
      <c r="AG3228">
        <v>124240</v>
      </c>
      <c r="AH3228">
        <v>1793</v>
      </c>
      <c r="AI3228">
        <v>6</v>
      </c>
      <c r="AJ3228">
        <v>15</v>
      </c>
      <c r="AK3228">
        <v>170</v>
      </c>
      <c r="AM3228" t="s">
        <v>228</v>
      </c>
      <c r="AN3228" t="s">
        <v>271</v>
      </c>
      <c r="AO3228">
        <v>3118</v>
      </c>
      <c r="AP3228">
        <v>370</v>
      </c>
      <c r="AR3228" s="38">
        <v>2612</v>
      </c>
      <c r="AS3228" s="21">
        <v>1</v>
      </c>
    </row>
    <row r="3229" spans="1:46" x14ac:dyDescent="0.35">
      <c r="A3229">
        <v>357</v>
      </c>
      <c r="B3229">
        <v>114059</v>
      </c>
      <c r="C3229">
        <v>1793</v>
      </c>
      <c r="D3229">
        <v>6</v>
      </c>
      <c r="E3229">
        <v>15</v>
      </c>
      <c r="F3229">
        <v>194</v>
      </c>
      <c r="H3229" t="s">
        <v>1420</v>
      </c>
      <c r="I3229" t="s">
        <v>1466</v>
      </c>
      <c r="J3229">
        <v>3490</v>
      </c>
      <c r="K3229">
        <v>67</v>
      </c>
      <c r="M3229" s="38">
        <v>2733</v>
      </c>
      <c r="N3229" s="21">
        <v>1</v>
      </c>
      <c r="Q3229">
        <v>250</v>
      </c>
      <c r="R3229">
        <v>122645</v>
      </c>
      <c r="S3229">
        <v>1793</v>
      </c>
      <c r="T3229">
        <v>6</v>
      </c>
      <c r="U3229">
        <v>15</v>
      </c>
      <c r="V3229">
        <v>130</v>
      </c>
      <c r="X3229" t="s">
        <v>27</v>
      </c>
      <c r="Y3229" t="s">
        <v>528</v>
      </c>
      <c r="Z3229">
        <v>2193</v>
      </c>
      <c r="AA3229">
        <v>297</v>
      </c>
      <c r="AC3229" s="38">
        <v>1366</v>
      </c>
      <c r="AD3229">
        <v>50</v>
      </c>
      <c r="AF3229">
        <v>313</v>
      </c>
      <c r="AG3229">
        <v>124240</v>
      </c>
      <c r="AH3229">
        <v>1793</v>
      </c>
      <c r="AI3229">
        <v>6</v>
      </c>
      <c r="AJ3229">
        <v>15</v>
      </c>
      <c r="AK3229">
        <v>170</v>
      </c>
      <c r="AM3229" t="s">
        <v>27</v>
      </c>
      <c r="AN3229" t="s">
        <v>528</v>
      </c>
      <c r="AO3229">
        <v>3119</v>
      </c>
      <c r="AP3229">
        <v>98</v>
      </c>
      <c r="AR3229" s="38">
        <v>2049</v>
      </c>
      <c r="AS3229" s="21">
        <v>76</v>
      </c>
    </row>
    <row r="3230" spans="1:46" x14ac:dyDescent="0.35">
      <c r="A3230">
        <v>357</v>
      </c>
      <c r="B3230">
        <v>114059</v>
      </c>
      <c r="C3230">
        <v>1793</v>
      </c>
      <c r="D3230">
        <v>6</v>
      </c>
      <c r="E3230">
        <v>15</v>
      </c>
      <c r="F3230">
        <v>194</v>
      </c>
      <c r="H3230" t="s">
        <v>920</v>
      </c>
      <c r="I3230" t="s">
        <v>1610</v>
      </c>
      <c r="J3230">
        <v>3488</v>
      </c>
      <c r="K3230">
        <v>31</v>
      </c>
      <c r="M3230">
        <v>130</v>
      </c>
      <c r="N3230" s="21">
        <v>55</v>
      </c>
      <c r="Q3230">
        <v>250</v>
      </c>
      <c r="R3230">
        <v>122645</v>
      </c>
      <c r="S3230">
        <v>1793</v>
      </c>
      <c r="T3230">
        <v>6</v>
      </c>
      <c r="U3230">
        <v>15</v>
      </c>
      <c r="V3230">
        <v>130</v>
      </c>
      <c r="X3230" t="s">
        <v>920</v>
      </c>
      <c r="Y3230" t="s">
        <v>1610</v>
      </c>
      <c r="Z3230">
        <v>2192</v>
      </c>
      <c r="AA3230">
        <v>288</v>
      </c>
      <c r="AC3230">
        <v>65</v>
      </c>
      <c r="AD3230">
        <v>27</v>
      </c>
      <c r="AF3230">
        <v>313</v>
      </c>
      <c r="AG3230">
        <v>124240</v>
      </c>
      <c r="AH3230">
        <v>1793</v>
      </c>
      <c r="AI3230">
        <v>6</v>
      </c>
      <c r="AJ3230">
        <v>15</v>
      </c>
      <c r="AK3230">
        <v>170</v>
      </c>
      <c r="AM3230" t="s">
        <v>920</v>
      </c>
      <c r="AN3230" t="s">
        <v>1610</v>
      </c>
      <c r="AO3230">
        <v>3120</v>
      </c>
      <c r="AP3230">
        <v>44</v>
      </c>
      <c r="AR3230">
        <v>97</v>
      </c>
      <c r="AS3230" s="21">
        <v>90</v>
      </c>
    </row>
    <row r="3231" spans="1:46" x14ac:dyDescent="0.35">
      <c r="A3231">
        <v>357</v>
      </c>
      <c r="B3231">
        <v>114059</v>
      </c>
      <c r="C3231">
        <v>1793</v>
      </c>
      <c r="D3231">
        <v>6</v>
      </c>
      <c r="E3231">
        <v>15</v>
      </c>
      <c r="F3231">
        <v>194</v>
      </c>
      <c r="H3231" t="s">
        <v>1408</v>
      </c>
      <c r="I3231" t="s">
        <v>466</v>
      </c>
      <c r="J3231">
        <v>3491</v>
      </c>
      <c r="K3231">
        <v>221</v>
      </c>
      <c r="M3231">
        <v>454</v>
      </c>
      <c r="N3231" s="21">
        <v>82</v>
      </c>
      <c r="Q3231">
        <v>250</v>
      </c>
      <c r="R3231">
        <v>122645</v>
      </c>
      <c r="S3231">
        <v>1793</v>
      </c>
      <c r="T3231">
        <v>6</v>
      </c>
      <c r="U3231">
        <v>15</v>
      </c>
      <c r="V3231">
        <v>130</v>
      </c>
      <c r="X3231" t="s">
        <v>465</v>
      </c>
      <c r="Y3231" t="s">
        <v>466</v>
      </c>
      <c r="Z3231">
        <v>2194</v>
      </c>
      <c r="AA3231">
        <v>173</v>
      </c>
      <c r="AC3231">
        <v>227</v>
      </c>
      <c r="AD3231">
        <v>41</v>
      </c>
      <c r="AF3231">
        <v>313</v>
      </c>
      <c r="AG3231">
        <v>124240</v>
      </c>
      <c r="AH3231">
        <v>1793</v>
      </c>
      <c r="AI3231">
        <v>6</v>
      </c>
      <c r="AJ3231">
        <v>15</v>
      </c>
      <c r="AK3231">
        <v>170</v>
      </c>
      <c r="AM3231" t="s">
        <v>465</v>
      </c>
      <c r="AN3231" t="s">
        <v>466</v>
      </c>
      <c r="AO3231">
        <v>3121</v>
      </c>
      <c r="AP3231">
        <v>208</v>
      </c>
      <c r="AR3231">
        <v>335</v>
      </c>
      <c r="AS3231" s="21">
        <v>61</v>
      </c>
    </row>
    <row r="3232" spans="1:46" x14ac:dyDescent="0.35">
      <c r="A3232">
        <v>357</v>
      </c>
      <c r="B3232">
        <v>114059</v>
      </c>
      <c r="C3232">
        <v>1793</v>
      </c>
      <c r="D3232">
        <v>6</v>
      </c>
      <c r="E3232">
        <v>15</v>
      </c>
      <c r="F3232">
        <v>194</v>
      </c>
      <c r="H3232" t="s">
        <v>33</v>
      </c>
      <c r="I3232" t="s">
        <v>1615</v>
      </c>
      <c r="J3232">
        <v>3489</v>
      </c>
      <c r="K3232">
        <v>170</v>
      </c>
      <c r="M3232">
        <v>410</v>
      </c>
      <c r="N3232" s="21">
        <v>46</v>
      </c>
      <c r="AC3232"/>
      <c r="AR3232"/>
      <c r="AS3232" s="21"/>
      <c r="AT3232" s="22">
        <f>SUM(AR$14:AR3247)+SUM(AS$14:AS3247)/100</f>
        <v>6643418.6500000004</v>
      </c>
    </row>
    <row r="3233" spans="1:46" x14ac:dyDescent="0.35">
      <c r="M3233"/>
      <c r="N3233" s="21"/>
      <c r="AC3233"/>
      <c r="AF3233">
        <v>314</v>
      </c>
      <c r="AG3233">
        <v>124256</v>
      </c>
      <c r="AH3233">
        <v>1793</v>
      </c>
      <c r="AI3233">
        <v>7</v>
      </c>
      <c r="AJ3233">
        <v>2</v>
      </c>
      <c r="AK3233">
        <v>170</v>
      </c>
      <c r="AM3233" t="s">
        <v>27</v>
      </c>
      <c r="AN3233" t="s">
        <v>54</v>
      </c>
      <c r="AO3233">
        <v>3129</v>
      </c>
      <c r="AP3233">
        <v>152</v>
      </c>
      <c r="AR3233">
        <v>617</v>
      </c>
      <c r="AS3233" s="21">
        <v>2</v>
      </c>
    </row>
    <row r="3234" spans="1:46" x14ac:dyDescent="0.35">
      <c r="A3234">
        <v>358</v>
      </c>
      <c r="B3234">
        <v>114111</v>
      </c>
      <c r="C3234">
        <v>1793</v>
      </c>
      <c r="D3234">
        <v>7</v>
      </c>
      <c r="E3234">
        <v>2</v>
      </c>
      <c r="F3234">
        <v>195</v>
      </c>
      <c r="H3234" t="s">
        <v>1632</v>
      </c>
      <c r="I3234" t="s">
        <v>1633</v>
      </c>
      <c r="J3234">
        <v>3503</v>
      </c>
      <c r="K3234">
        <v>107</v>
      </c>
      <c r="M3234">
        <v>267</v>
      </c>
      <c r="N3234" s="21">
        <v>54</v>
      </c>
      <c r="Q3234">
        <v>250</v>
      </c>
      <c r="R3234">
        <v>122649</v>
      </c>
      <c r="S3234">
        <v>1793</v>
      </c>
      <c r="T3234">
        <v>7</v>
      </c>
      <c r="U3234">
        <v>2</v>
      </c>
      <c r="V3234">
        <v>131</v>
      </c>
      <c r="X3234" t="s">
        <v>535</v>
      </c>
      <c r="Y3234" t="s">
        <v>1370</v>
      </c>
      <c r="Z3234">
        <v>2195</v>
      </c>
      <c r="AA3234">
        <v>131</v>
      </c>
      <c r="AC3234">
        <v>83</v>
      </c>
      <c r="AD3234">
        <v>77</v>
      </c>
      <c r="AF3234">
        <v>314</v>
      </c>
      <c r="AG3234">
        <v>124256</v>
      </c>
      <c r="AH3234">
        <v>1793</v>
      </c>
      <c r="AI3234">
        <v>7</v>
      </c>
      <c r="AJ3234">
        <v>2</v>
      </c>
      <c r="AK3234">
        <v>170</v>
      </c>
      <c r="AM3234" t="s">
        <v>35</v>
      </c>
      <c r="AN3234" t="s">
        <v>625</v>
      </c>
      <c r="AO3234">
        <v>3130</v>
      </c>
      <c r="AP3234">
        <v>157</v>
      </c>
      <c r="AR3234">
        <v>125</v>
      </c>
      <c r="AS3234" s="21">
        <v>66</v>
      </c>
    </row>
    <row r="3235" spans="1:46" x14ac:dyDescent="0.35">
      <c r="A3235">
        <v>358</v>
      </c>
      <c r="B3235">
        <v>114111</v>
      </c>
      <c r="C3235">
        <v>1793</v>
      </c>
      <c r="D3235">
        <v>7</v>
      </c>
      <c r="E3235">
        <v>8</v>
      </c>
      <c r="F3235">
        <v>197</v>
      </c>
      <c r="G3235" t="s">
        <v>23</v>
      </c>
      <c r="H3235" t="s">
        <v>27</v>
      </c>
      <c r="I3235" t="s">
        <v>685</v>
      </c>
      <c r="J3235">
        <v>3524</v>
      </c>
      <c r="K3235">
        <v>104</v>
      </c>
      <c r="M3235">
        <v>148</v>
      </c>
      <c r="N3235" s="21">
        <v>60</v>
      </c>
      <c r="Q3235">
        <v>250</v>
      </c>
      <c r="R3235">
        <v>122649</v>
      </c>
      <c r="S3235">
        <v>1793</v>
      </c>
      <c r="T3235">
        <v>7</v>
      </c>
      <c r="U3235">
        <v>8</v>
      </c>
      <c r="V3235">
        <v>131</v>
      </c>
      <c r="W3235" t="s">
        <v>1326</v>
      </c>
      <c r="X3235" t="s">
        <v>27</v>
      </c>
      <c r="Y3235" t="s">
        <v>685</v>
      </c>
      <c r="Z3235">
        <v>2211</v>
      </c>
      <c r="AA3235">
        <v>98</v>
      </c>
      <c r="AC3235">
        <v>74</v>
      </c>
      <c r="AD3235">
        <v>31</v>
      </c>
      <c r="AF3235">
        <v>314</v>
      </c>
      <c r="AG3235">
        <v>124256</v>
      </c>
      <c r="AH3235">
        <v>1793</v>
      </c>
      <c r="AI3235">
        <v>7</v>
      </c>
      <c r="AJ3235">
        <v>8</v>
      </c>
      <c r="AK3235">
        <v>171</v>
      </c>
      <c r="AL3235" t="s">
        <v>23</v>
      </c>
      <c r="AM3235" t="s">
        <v>27</v>
      </c>
      <c r="AN3235" t="s">
        <v>685</v>
      </c>
      <c r="AO3235">
        <v>3136</v>
      </c>
      <c r="AP3235">
        <v>356</v>
      </c>
      <c r="AR3235">
        <v>111</v>
      </c>
      <c r="AS3235" s="21">
        <v>46</v>
      </c>
    </row>
    <row r="3236" spans="1:46" x14ac:dyDescent="0.35">
      <c r="A3236">
        <v>358</v>
      </c>
      <c r="B3236">
        <v>114111</v>
      </c>
      <c r="C3236">
        <v>1793</v>
      </c>
      <c r="D3236">
        <v>7</v>
      </c>
      <c r="E3236">
        <v>8</v>
      </c>
      <c r="F3236">
        <v>197</v>
      </c>
      <c r="H3236" t="s">
        <v>36</v>
      </c>
      <c r="I3236" t="s">
        <v>1634</v>
      </c>
      <c r="J3236">
        <v>3525</v>
      </c>
      <c r="K3236">
        <v>128</v>
      </c>
      <c r="M3236">
        <v>142</v>
      </c>
      <c r="N3236" s="21">
        <v>10</v>
      </c>
      <c r="AC3236"/>
      <c r="AR3236"/>
      <c r="AS3236" s="21"/>
    </row>
    <row r="3237" spans="1:46" x14ac:dyDescent="0.35">
      <c r="A3237">
        <v>358</v>
      </c>
      <c r="B3237">
        <v>114111</v>
      </c>
      <c r="C3237">
        <v>1793</v>
      </c>
      <c r="D3237">
        <v>7</v>
      </c>
      <c r="E3237">
        <v>8</v>
      </c>
      <c r="F3237">
        <v>197</v>
      </c>
      <c r="H3237" t="s">
        <v>1456</v>
      </c>
      <c r="I3237" t="s">
        <v>1635</v>
      </c>
      <c r="J3237">
        <v>3526</v>
      </c>
      <c r="K3237">
        <v>78</v>
      </c>
      <c r="M3237">
        <v>500</v>
      </c>
      <c r="N3237" s="21">
        <v>0</v>
      </c>
      <c r="AC3237"/>
      <c r="AR3237"/>
      <c r="AS3237" s="21"/>
    </row>
    <row r="3238" spans="1:46" x14ac:dyDescent="0.35">
      <c r="M3238"/>
      <c r="N3238" s="21"/>
      <c r="AC3238"/>
      <c r="AF3238">
        <v>314</v>
      </c>
      <c r="AG3238">
        <v>124256</v>
      </c>
      <c r="AH3238">
        <v>1793</v>
      </c>
      <c r="AI3238">
        <v>7</v>
      </c>
      <c r="AJ3238">
        <v>9</v>
      </c>
      <c r="AK3238">
        <v>171</v>
      </c>
      <c r="AM3238" t="s">
        <v>228</v>
      </c>
      <c r="AN3238" t="s">
        <v>271</v>
      </c>
      <c r="AO3238">
        <v>3139</v>
      </c>
      <c r="AP3238">
        <v>370</v>
      </c>
      <c r="AR3238" s="38">
        <v>2703</v>
      </c>
      <c r="AS3238" s="21">
        <v>52</v>
      </c>
    </row>
    <row r="3239" spans="1:46" x14ac:dyDescent="0.35">
      <c r="M3239"/>
      <c r="N3239" s="21"/>
      <c r="AC3239"/>
      <c r="AF3239">
        <v>314</v>
      </c>
      <c r="AG3239">
        <v>124256</v>
      </c>
      <c r="AH3239">
        <v>1793</v>
      </c>
      <c r="AI3239">
        <v>7</v>
      </c>
      <c r="AJ3239">
        <v>10</v>
      </c>
      <c r="AK3239">
        <v>171</v>
      </c>
      <c r="AM3239" t="s">
        <v>27</v>
      </c>
      <c r="AN3239" t="s">
        <v>54</v>
      </c>
      <c r="AO3239">
        <v>3143</v>
      </c>
      <c r="AP3239">
        <v>152</v>
      </c>
      <c r="AR3239">
        <v>311</v>
      </c>
      <c r="AS3239" s="21">
        <v>65</v>
      </c>
      <c r="AT3239" s="39"/>
    </row>
    <row r="3240" spans="1:46" x14ac:dyDescent="0.35">
      <c r="A3240">
        <v>358</v>
      </c>
      <c r="B3240">
        <v>114111</v>
      </c>
      <c r="C3240">
        <v>1793</v>
      </c>
      <c r="D3240">
        <v>7</v>
      </c>
      <c r="E3240">
        <v>11</v>
      </c>
      <c r="F3240">
        <v>198</v>
      </c>
      <c r="H3240" t="s">
        <v>1636</v>
      </c>
      <c r="I3240" t="s">
        <v>1637</v>
      </c>
      <c r="J3240">
        <v>3543</v>
      </c>
      <c r="K3240">
        <v>79</v>
      </c>
      <c r="M3240" s="38">
        <v>2631</v>
      </c>
      <c r="N3240" s="21">
        <v>41</v>
      </c>
      <c r="Q3240">
        <v>250</v>
      </c>
      <c r="R3240">
        <v>122649</v>
      </c>
      <c r="S3240">
        <v>1793</v>
      </c>
      <c r="T3240">
        <v>7</v>
      </c>
      <c r="U3240">
        <v>11</v>
      </c>
      <c r="V3240">
        <v>134</v>
      </c>
      <c r="X3240" t="s">
        <v>126</v>
      </c>
      <c r="Y3240" t="s">
        <v>1637</v>
      </c>
      <c r="Z3240">
        <v>2226</v>
      </c>
      <c r="AA3240">
        <v>21</v>
      </c>
      <c r="AC3240" s="38">
        <v>1571</v>
      </c>
      <c r="AD3240">
        <v>98</v>
      </c>
      <c r="AF3240">
        <v>314</v>
      </c>
      <c r="AG3240">
        <v>124256</v>
      </c>
      <c r="AH3240">
        <v>1793</v>
      </c>
      <c r="AI3240">
        <v>7</v>
      </c>
      <c r="AJ3240">
        <v>11</v>
      </c>
      <c r="AK3240">
        <v>171</v>
      </c>
      <c r="AM3240" t="s">
        <v>126</v>
      </c>
      <c r="AN3240" t="s">
        <v>1637</v>
      </c>
      <c r="AO3240">
        <v>3147</v>
      </c>
      <c r="AP3240">
        <v>109</v>
      </c>
      <c r="AR3240" s="38">
        <v>2203</v>
      </c>
      <c r="AS3240" s="21">
        <v>62</v>
      </c>
    </row>
    <row r="3241" spans="1:46" x14ac:dyDescent="0.35">
      <c r="A3241">
        <v>358</v>
      </c>
      <c r="B3241">
        <v>114111</v>
      </c>
      <c r="C3241">
        <v>1793</v>
      </c>
      <c r="D3241">
        <v>7</v>
      </c>
      <c r="E3241">
        <v>11</v>
      </c>
      <c r="F3241">
        <v>197</v>
      </c>
      <c r="H3241" t="s">
        <v>1420</v>
      </c>
      <c r="I3241" t="s">
        <v>1638</v>
      </c>
      <c r="J3241">
        <v>3536</v>
      </c>
      <c r="K3241">
        <v>166</v>
      </c>
      <c r="M3241">
        <v>545</v>
      </c>
      <c r="N3241" s="21">
        <v>56</v>
      </c>
      <c r="Q3241">
        <v>250</v>
      </c>
      <c r="R3241">
        <v>122649</v>
      </c>
      <c r="S3241">
        <v>1793</v>
      </c>
      <c r="T3241">
        <v>7</v>
      </c>
      <c r="U3241">
        <v>11</v>
      </c>
      <c r="V3241">
        <v>134</v>
      </c>
      <c r="X3241" t="s">
        <v>27</v>
      </c>
      <c r="Y3241" t="s">
        <v>276</v>
      </c>
      <c r="Z3241">
        <v>2229</v>
      </c>
      <c r="AA3241">
        <v>141</v>
      </c>
      <c r="AC3241">
        <v>272</v>
      </c>
      <c r="AD3241">
        <v>78</v>
      </c>
      <c r="AF3241">
        <v>314</v>
      </c>
      <c r="AG3241">
        <v>124256</v>
      </c>
      <c r="AH3241">
        <v>1793</v>
      </c>
      <c r="AI3241">
        <v>7</v>
      </c>
      <c r="AJ3241">
        <v>11</v>
      </c>
      <c r="AK3241">
        <v>171</v>
      </c>
      <c r="AM3241" t="s">
        <v>27</v>
      </c>
      <c r="AN3241" t="s">
        <v>276</v>
      </c>
      <c r="AO3241">
        <v>3148</v>
      </c>
      <c r="AP3241">
        <v>165</v>
      </c>
      <c r="AR3241">
        <v>409</v>
      </c>
      <c r="AS3241" s="21">
        <v>17</v>
      </c>
    </row>
    <row r="3242" spans="1:46" x14ac:dyDescent="0.35">
      <c r="M3242"/>
      <c r="N3242" s="21"/>
      <c r="AC3242"/>
      <c r="AF3242">
        <v>314</v>
      </c>
      <c r="AG3242">
        <v>124256</v>
      </c>
      <c r="AH3242">
        <v>1793</v>
      </c>
      <c r="AI3242">
        <v>7</v>
      </c>
      <c r="AJ3242">
        <v>12</v>
      </c>
      <c r="AK3242">
        <v>172</v>
      </c>
      <c r="AM3242" t="s">
        <v>228</v>
      </c>
      <c r="AN3242" t="s">
        <v>271</v>
      </c>
      <c r="AO3242">
        <v>3149</v>
      </c>
      <c r="AP3242">
        <v>370</v>
      </c>
      <c r="AR3242" s="38">
        <v>2153</v>
      </c>
      <c r="AS3242" s="21">
        <v>21</v>
      </c>
    </row>
    <row r="3243" spans="1:46" x14ac:dyDescent="0.35">
      <c r="A3243">
        <v>358</v>
      </c>
      <c r="B3243">
        <v>114111</v>
      </c>
      <c r="C3243">
        <v>1793</v>
      </c>
      <c r="D3243">
        <v>7</v>
      </c>
      <c r="E3243">
        <v>11</v>
      </c>
      <c r="F3243">
        <v>197</v>
      </c>
      <c r="H3243" t="s">
        <v>1397</v>
      </c>
      <c r="I3243" t="s">
        <v>413</v>
      </c>
      <c r="J3243">
        <v>3538</v>
      </c>
      <c r="K3243">
        <v>221</v>
      </c>
      <c r="M3243">
        <v>228</v>
      </c>
      <c r="N3243" s="21">
        <v>92</v>
      </c>
      <c r="Q3243">
        <v>250</v>
      </c>
      <c r="R3243">
        <v>122649</v>
      </c>
      <c r="S3243">
        <v>1793</v>
      </c>
      <c r="T3243">
        <v>7</v>
      </c>
      <c r="U3243">
        <v>12</v>
      </c>
      <c r="V3243">
        <v>135</v>
      </c>
      <c r="X3243" t="s">
        <v>30</v>
      </c>
      <c r="Y3243" t="s">
        <v>413</v>
      </c>
      <c r="Z3243">
        <v>2230</v>
      </c>
      <c r="AA3243">
        <v>173</v>
      </c>
      <c r="AC3243">
        <v>186</v>
      </c>
      <c r="AD3243">
        <v>65</v>
      </c>
      <c r="AF3243">
        <v>314</v>
      </c>
      <c r="AG3243">
        <v>124256</v>
      </c>
      <c r="AH3243">
        <v>1793</v>
      </c>
      <c r="AI3243">
        <v>7</v>
      </c>
      <c r="AJ3243">
        <v>12</v>
      </c>
      <c r="AK3243">
        <v>172</v>
      </c>
      <c r="AM3243" t="s">
        <v>30</v>
      </c>
      <c r="AN3243" t="s">
        <v>413</v>
      </c>
      <c r="AO3243">
        <v>3150</v>
      </c>
      <c r="AP3243">
        <v>209</v>
      </c>
      <c r="AR3243">
        <v>171</v>
      </c>
      <c r="AS3243" s="21">
        <v>69</v>
      </c>
    </row>
    <row r="3244" spans="1:46" x14ac:dyDescent="0.35">
      <c r="A3244">
        <v>358</v>
      </c>
      <c r="B3244">
        <v>114111</v>
      </c>
      <c r="C3244">
        <v>1793</v>
      </c>
      <c r="D3244">
        <v>7</v>
      </c>
      <c r="E3244">
        <v>11</v>
      </c>
      <c r="F3244">
        <v>198</v>
      </c>
      <c r="H3244" t="s">
        <v>1397</v>
      </c>
      <c r="I3244" t="s">
        <v>413</v>
      </c>
      <c r="J3244">
        <v>3544</v>
      </c>
      <c r="K3244">
        <v>221</v>
      </c>
      <c r="M3244">
        <v>144</v>
      </c>
      <c r="N3244" s="21">
        <v>38</v>
      </c>
      <c r="AC3244"/>
      <c r="AF3244">
        <v>314</v>
      </c>
      <c r="AG3244">
        <v>124256</v>
      </c>
      <c r="AH3244">
        <v>1793</v>
      </c>
      <c r="AI3244">
        <v>7</v>
      </c>
      <c r="AJ3244">
        <v>12</v>
      </c>
      <c r="AK3244">
        <v>172</v>
      </c>
      <c r="AM3244" t="s">
        <v>30</v>
      </c>
      <c r="AN3244" t="s">
        <v>413</v>
      </c>
      <c r="AO3244">
        <v>3151</v>
      </c>
      <c r="AP3244">
        <v>209</v>
      </c>
      <c r="AR3244">
        <v>108</v>
      </c>
      <c r="AS3244" s="21">
        <v>31</v>
      </c>
    </row>
    <row r="3245" spans="1:46" x14ac:dyDescent="0.35">
      <c r="M3245"/>
      <c r="N3245" s="21"/>
      <c r="AC3245"/>
      <c r="AF3245">
        <v>314</v>
      </c>
      <c r="AG3245">
        <v>124256</v>
      </c>
      <c r="AH3245">
        <v>1793</v>
      </c>
      <c r="AI3245">
        <v>7</v>
      </c>
      <c r="AJ3245">
        <v>31</v>
      </c>
      <c r="AK3245">
        <v>172</v>
      </c>
      <c r="AM3245" t="s">
        <v>1639</v>
      </c>
      <c r="AN3245" t="s">
        <v>1640</v>
      </c>
      <c r="AO3245">
        <v>3152</v>
      </c>
      <c r="AP3245">
        <v>111</v>
      </c>
      <c r="AR3245" s="38">
        <v>3000</v>
      </c>
      <c r="AS3245" s="21">
        <v>0</v>
      </c>
    </row>
    <row r="3246" spans="1:46" x14ac:dyDescent="0.35">
      <c r="M3246"/>
      <c r="N3246" s="21"/>
      <c r="AC3246"/>
      <c r="AF3246">
        <v>314</v>
      </c>
      <c r="AG3246">
        <v>124256</v>
      </c>
      <c r="AH3246">
        <v>1793</v>
      </c>
      <c r="AI3246">
        <v>7</v>
      </c>
      <c r="AJ3246">
        <v>31</v>
      </c>
      <c r="AK3246">
        <v>172</v>
      </c>
      <c r="AM3246" t="s">
        <v>337</v>
      </c>
      <c r="AN3246" t="s">
        <v>199</v>
      </c>
      <c r="AO3246">
        <v>3153</v>
      </c>
      <c r="AP3246">
        <v>333</v>
      </c>
      <c r="AR3246" s="38">
        <v>4319</v>
      </c>
      <c r="AS3246" s="21">
        <v>15</v>
      </c>
    </row>
    <row r="3247" spans="1:46" x14ac:dyDescent="0.35">
      <c r="M3247"/>
      <c r="N3247" s="21"/>
      <c r="AC3247"/>
      <c r="AF3247">
        <v>314</v>
      </c>
      <c r="AG3247">
        <v>124256</v>
      </c>
      <c r="AH3247">
        <v>1793</v>
      </c>
      <c r="AI3247">
        <v>7</v>
      </c>
      <c r="AJ3247">
        <v>31</v>
      </c>
      <c r="AK3247">
        <v>172</v>
      </c>
      <c r="AM3247" t="s">
        <v>27</v>
      </c>
      <c r="AN3247" t="s">
        <v>91</v>
      </c>
      <c r="AO3247">
        <v>3154</v>
      </c>
      <c r="AP3247">
        <v>14</v>
      </c>
      <c r="AR3247" s="38">
        <v>3556</v>
      </c>
      <c r="AS3247" s="21">
        <v>88</v>
      </c>
    </row>
    <row r="3248" spans="1:46" x14ac:dyDescent="0.35">
      <c r="A3248">
        <v>358</v>
      </c>
      <c r="B3248">
        <v>114111</v>
      </c>
      <c r="C3248">
        <v>1793</v>
      </c>
      <c r="D3248">
        <v>7</v>
      </c>
      <c r="E3248">
        <v>31</v>
      </c>
      <c r="F3248">
        <v>198</v>
      </c>
      <c r="H3248" t="s">
        <v>93</v>
      </c>
      <c r="I3248" t="s">
        <v>701</v>
      </c>
      <c r="J3248">
        <v>3555</v>
      </c>
      <c r="K3248">
        <v>158</v>
      </c>
      <c r="M3248" s="38">
        <v>1663</v>
      </c>
      <c r="N3248" s="21">
        <v>68</v>
      </c>
      <c r="Q3248">
        <v>251</v>
      </c>
      <c r="R3248">
        <v>122653</v>
      </c>
      <c r="S3248">
        <v>1793</v>
      </c>
      <c r="T3248">
        <v>7</v>
      </c>
      <c r="U3248">
        <v>31</v>
      </c>
      <c r="V3248">
        <v>136</v>
      </c>
      <c r="X3248" t="s">
        <v>93</v>
      </c>
      <c r="Y3248" t="s">
        <v>701</v>
      </c>
      <c r="Z3248">
        <v>2252</v>
      </c>
      <c r="AA3248">
        <v>119</v>
      </c>
      <c r="AC3248">
        <v>831</v>
      </c>
      <c r="AD3248">
        <v>84</v>
      </c>
      <c r="AF3248">
        <v>314</v>
      </c>
      <c r="AG3248">
        <v>124256</v>
      </c>
      <c r="AH3248">
        <v>1793</v>
      </c>
      <c r="AI3248">
        <v>7</v>
      </c>
      <c r="AJ3248">
        <v>31</v>
      </c>
      <c r="AK3248">
        <v>172</v>
      </c>
      <c r="AM3248" t="s">
        <v>93</v>
      </c>
      <c r="AN3248" t="s">
        <v>701</v>
      </c>
      <c r="AO3248">
        <v>3155</v>
      </c>
      <c r="AP3248">
        <v>142</v>
      </c>
      <c r="AR3248" s="38">
        <v>1247</v>
      </c>
      <c r="AS3248" s="21">
        <v>76</v>
      </c>
    </row>
    <row r="3249" spans="1:46" x14ac:dyDescent="0.35">
      <c r="A3249">
        <v>358</v>
      </c>
      <c r="B3249">
        <v>114111</v>
      </c>
      <c r="C3249">
        <v>1793</v>
      </c>
      <c r="D3249">
        <v>7</v>
      </c>
      <c r="E3249">
        <v>31</v>
      </c>
      <c r="F3249">
        <v>198</v>
      </c>
      <c r="H3249" t="s">
        <v>1572</v>
      </c>
      <c r="I3249" t="s">
        <v>311</v>
      </c>
      <c r="J3249">
        <v>3556</v>
      </c>
      <c r="K3249">
        <v>110</v>
      </c>
      <c r="M3249">
        <v>637</v>
      </c>
      <c r="N3249" s="21">
        <v>26</v>
      </c>
      <c r="Q3249">
        <v>250</v>
      </c>
      <c r="R3249">
        <v>122649</v>
      </c>
      <c r="S3249">
        <v>1793</v>
      </c>
      <c r="T3249">
        <v>7</v>
      </c>
      <c r="U3249">
        <v>31</v>
      </c>
      <c r="V3249">
        <v>136</v>
      </c>
      <c r="X3249" t="s">
        <v>26</v>
      </c>
      <c r="Y3249" t="s">
        <v>311</v>
      </c>
      <c r="Z3249">
        <v>2251</v>
      </c>
      <c r="AA3249">
        <v>80</v>
      </c>
      <c r="AC3249">
        <v>318</v>
      </c>
      <c r="AD3249">
        <v>63</v>
      </c>
      <c r="AF3249">
        <v>314</v>
      </c>
      <c r="AG3249">
        <v>124308</v>
      </c>
      <c r="AH3249">
        <v>1793</v>
      </c>
      <c r="AI3249">
        <v>7</v>
      </c>
      <c r="AJ3249">
        <v>31</v>
      </c>
      <c r="AK3249">
        <v>172</v>
      </c>
      <c r="AM3249" t="s">
        <v>26</v>
      </c>
      <c r="AN3249" t="s">
        <v>311</v>
      </c>
      <c r="AO3249">
        <v>3159</v>
      </c>
      <c r="AP3249">
        <v>100</v>
      </c>
      <c r="AR3249">
        <v>477</v>
      </c>
      <c r="AS3249" s="21">
        <v>91</v>
      </c>
    </row>
    <row r="3250" spans="1:46" x14ac:dyDescent="0.35">
      <c r="A3250">
        <v>358</v>
      </c>
      <c r="B3250">
        <v>114111</v>
      </c>
      <c r="C3250">
        <v>1793</v>
      </c>
      <c r="D3250">
        <v>7</v>
      </c>
      <c r="E3250">
        <v>31</v>
      </c>
      <c r="F3250">
        <v>198</v>
      </c>
      <c r="H3250" t="s">
        <v>1641</v>
      </c>
      <c r="I3250" t="s">
        <v>1642</v>
      </c>
      <c r="J3250">
        <v>3557</v>
      </c>
      <c r="K3250">
        <v>81</v>
      </c>
      <c r="M3250">
        <v>427</v>
      </c>
      <c r="N3250" s="21">
        <v>95</v>
      </c>
      <c r="Q3250">
        <v>251</v>
      </c>
      <c r="R3250">
        <v>122653</v>
      </c>
      <c r="S3250">
        <v>1793</v>
      </c>
      <c r="T3250">
        <v>7</v>
      </c>
      <c r="U3250">
        <v>31</v>
      </c>
      <c r="V3250">
        <v>136</v>
      </c>
      <c r="X3250" t="s">
        <v>642</v>
      </c>
      <c r="Y3250" t="s">
        <v>1643</v>
      </c>
      <c r="Z3250">
        <v>2254</v>
      </c>
      <c r="AA3250">
        <v>142</v>
      </c>
      <c r="AC3250">
        <v>213</v>
      </c>
      <c r="AD3250">
        <v>98</v>
      </c>
      <c r="AF3250">
        <v>314</v>
      </c>
      <c r="AG3250">
        <v>124256</v>
      </c>
      <c r="AH3250">
        <v>1793</v>
      </c>
      <c r="AI3250">
        <v>7</v>
      </c>
      <c r="AJ3250">
        <v>31</v>
      </c>
      <c r="AK3250">
        <v>172</v>
      </c>
      <c r="AM3250" t="s">
        <v>642</v>
      </c>
      <c r="AN3250" t="s">
        <v>1643</v>
      </c>
      <c r="AO3250">
        <v>3158</v>
      </c>
      <c r="AP3250">
        <v>167</v>
      </c>
      <c r="AR3250">
        <v>320</v>
      </c>
      <c r="AS3250" s="21">
        <v>97</v>
      </c>
    </row>
    <row r="3251" spans="1:46" x14ac:dyDescent="0.35">
      <c r="A3251">
        <v>358</v>
      </c>
      <c r="B3251">
        <v>114111</v>
      </c>
      <c r="C3251">
        <v>1793</v>
      </c>
      <c r="D3251">
        <v>7</v>
      </c>
      <c r="E3251">
        <v>31</v>
      </c>
      <c r="F3251">
        <v>198</v>
      </c>
      <c r="H3251" t="s">
        <v>1644</v>
      </c>
      <c r="J3251">
        <v>3558</v>
      </c>
      <c r="K3251">
        <v>374</v>
      </c>
      <c r="M3251" s="38">
        <v>2696</v>
      </c>
      <c r="N3251" s="21">
        <v>22</v>
      </c>
      <c r="Q3251">
        <v>250</v>
      </c>
      <c r="R3251">
        <v>122649</v>
      </c>
      <c r="S3251">
        <v>1793</v>
      </c>
      <c r="T3251">
        <v>7</v>
      </c>
      <c r="U3251">
        <v>31</v>
      </c>
      <c r="V3251">
        <v>136</v>
      </c>
      <c r="X3251" t="s">
        <v>1644</v>
      </c>
      <c r="Z3251">
        <v>2248</v>
      </c>
      <c r="AA3251">
        <v>293</v>
      </c>
      <c r="AC3251" s="38">
        <v>1930</v>
      </c>
      <c r="AD3251">
        <v>47</v>
      </c>
      <c r="AR3251"/>
      <c r="AS3251" s="21"/>
    </row>
    <row r="3252" spans="1:46" x14ac:dyDescent="0.35">
      <c r="A3252">
        <v>358</v>
      </c>
      <c r="B3252">
        <v>114111</v>
      </c>
      <c r="C3252">
        <v>1793</v>
      </c>
      <c r="D3252">
        <v>7</v>
      </c>
      <c r="E3252">
        <v>31</v>
      </c>
      <c r="F3252">
        <v>198</v>
      </c>
      <c r="H3252" t="s">
        <v>924</v>
      </c>
      <c r="I3252" t="s">
        <v>1645</v>
      </c>
      <c r="J3252">
        <v>3559</v>
      </c>
      <c r="K3252">
        <v>83</v>
      </c>
      <c r="M3252" s="38">
        <v>4808</v>
      </c>
      <c r="N3252" s="21">
        <v>22</v>
      </c>
      <c r="Q3252">
        <v>251</v>
      </c>
      <c r="R3252">
        <v>122653</v>
      </c>
      <c r="S3252">
        <v>1793</v>
      </c>
      <c r="T3252">
        <v>8</v>
      </c>
      <c r="U3252">
        <v>2</v>
      </c>
      <c r="V3252">
        <v>136</v>
      </c>
      <c r="X3252" t="s">
        <v>924</v>
      </c>
      <c r="Y3252" t="s">
        <v>925</v>
      </c>
      <c r="Z3252">
        <v>2261</v>
      </c>
      <c r="AA3252">
        <v>251</v>
      </c>
      <c r="AC3252" s="38">
        <v>2404</v>
      </c>
      <c r="AD3252">
        <v>11</v>
      </c>
      <c r="AR3252"/>
      <c r="AS3252" s="21"/>
    </row>
    <row r="3253" spans="1:46" x14ac:dyDescent="0.35">
      <c r="A3253">
        <v>358</v>
      </c>
      <c r="B3253">
        <v>114111</v>
      </c>
      <c r="C3253">
        <v>1793</v>
      </c>
      <c r="D3253">
        <v>7</v>
      </c>
      <c r="E3253">
        <v>31</v>
      </c>
      <c r="F3253">
        <v>198</v>
      </c>
      <c r="H3253" t="s">
        <v>1517</v>
      </c>
      <c r="I3253" t="s">
        <v>728</v>
      </c>
      <c r="J3253">
        <v>3560</v>
      </c>
      <c r="K3253">
        <v>251</v>
      </c>
      <c r="M3253" s="38">
        <v>2439</v>
      </c>
      <c r="N3253" s="21">
        <v>50</v>
      </c>
      <c r="Q3253">
        <v>250</v>
      </c>
      <c r="R3253">
        <v>122649</v>
      </c>
      <c r="S3253">
        <v>1793</v>
      </c>
      <c r="T3253">
        <v>7</v>
      </c>
      <c r="U3253">
        <v>31</v>
      </c>
      <c r="V3253">
        <v>136</v>
      </c>
      <c r="X3253" t="s">
        <v>465</v>
      </c>
      <c r="Y3253" t="s">
        <v>728</v>
      </c>
      <c r="Z3253">
        <v>2249</v>
      </c>
      <c r="AA3253">
        <v>245</v>
      </c>
      <c r="AC3253" s="38">
        <v>1102</v>
      </c>
      <c r="AD3253">
        <v>46</v>
      </c>
      <c r="AF3253">
        <v>314</v>
      </c>
      <c r="AG3253">
        <v>124256</v>
      </c>
      <c r="AH3253">
        <v>1793</v>
      </c>
      <c r="AI3253">
        <v>7</v>
      </c>
      <c r="AJ3253">
        <v>31</v>
      </c>
      <c r="AK3253">
        <v>172</v>
      </c>
      <c r="AM3253" t="s">
        <v>465</v>
      </c>
      <c r="AN3253" t="s">
        <v>728</v>
      </c>
      <c r="AO3253">
        <v>3157</v>
      </c>
      <c r="AP3253">
        <v>363</v>
      </c>
      <c r="AR3253" s="38">
        <v>1653</v>
      </c>
      <c r="AS3253" s="21">
        <v>69</v>
      </c>
    </row>
    <row r="3254" spans="1:46" x14ac:dyDescent="0.35">
      <c r="A3254">
        <v>358</v>
      </c>
      <c r="B3254">
        <v>114111</v>
      </c>
      <c r="C3254">
        <v>1793</v>
      </c>
      <c r="D3254">
        <v>7</v>
      </c>
      <c r="E3254">
        <v>31</v>
      </c>
      <c r="F3254">
        <v>198</v>
      </c>
      <c r="H3254" t="s">
        <v>1646</v>
      </c>
      <c r="I3254" t="s">
        <v>1647</v>
      </c>
      <c r="J3254">
        <v>3568</v>
      </c>
      <c r="K3254">
        <v>256</v>
      </c>
      <c r="M3254">
        <v>600</v>
      </c>
      <c r="N3254" s="21">
        <v>66</v>
      </c>
      <c r="Q3254">
        <v>251</v>
      </c>
      <c r="R3254">
        <v>122653</v>
      </c>
      <c r="S3254">
        <v>1793</v>
      </c>
      <c r="T3254">
        <v>7</v>
      </c>
      <c r="U3254">
        <v>31</v>
      </c>
      <c r="V3254">
        <v>136</v>
      </c>
      <c r="X3254" t="s">
        <v>582</v>
      </c>
      <c r="Y3254" t="s">
        <v>1647</v>
      </c>
      <c r="Z3254">
        <v>2253</v>
      </c>
      <c r="AA3254">
        <v>232</v>
      </c>
      <c r="AC3254">
        <v>300</v>
      </c>
      <c r="AD3254">
        <v>33</v>
      </c>
      <c r="AF3254">
        <v>314</v>
      </c>
      <c r="AG3254">
        <v>124308</v>
      </c>
      <c r="AH3254">
        <v>1793</v>
      </c>
      <c r="AI3254">
        <v>7</v>
      </c>
      <c r="AJ3254">
        <v>31</v>
      </c>
      <c r="AK3254">
        <v>172</v>
      </c>
      <c r="AM3254" t="s">
        <v>582</v>
      </c>
      <c r="AN3254" t="s">
        <v>1647</v>
      </c>
      <c r="AO3254">
        <v>3161</v>
      </c>
      <c r="AP3254">
        <v>112</v>
      </c>
      <c r="AR3254">
        <v>450</v>
      </c>
      <c r="AS3254" s="21">
        <v>49</v>
      </c>
      <c r="AT3254" s="22">
        <f>SUM(AR$14:AR3281)+SUM(AS$14:AS3281)/100-AT$321-AT$638-76622.71</f>
        <v>6597002.29</v>
      </c>
    </row>
    <row r="3255" spans="1:46" x14ac:dyDescent="0.35">
      <c r="A3255">
        <v>358</v>
      </c>
      <c r="B3255">
        <v>114111</v>
      </c>
      <c r="C3255">
        <v>1793</v>
      </c>
      <c r="D3255">
        <v>7</v>
      </c>
      <c r="E3255">
        <v>31</v>
      </c>
      <c r="F3255">
        <v>198</v>
      </c>
      <c r="H3255" t="s">
        <v>1648</v>
      </c>
      <c r="I3255" t="s">
        <v>927</v>
      </c>
      <c r="J3255">
        <v>3579</v>
      </c>
      <c r="K3255">
        <v>79</v>
      </c>
      <c r="M3255">
        <v>115</v>
      </c>
      <c r="N3255" s="21">
        <v>78</v>
      </c>
      <c r="Q3255">
        <v>251</v>
      </c>
      <c r="R3255">
        <v>122653</v>
      </c>
      <c r="S3255">
        <v>1793</v>
      </c>
      <c r="T3255">
        <v>7</v>
      </c>
      <c r="U3255">
        <v>31</v>
      </c>
      <c r="V3255">
        <v>136</v>
      </c>
      <c r="X3255" t="s">
        <v>481</v>
      </c>
      <c r="Y3255" t="s">
        <v>927</v>
      </c>
      <c r="Z3255">
        <v>2255</v>
      </c>
      <c r="AA3255">
        <v>13</v>
      </c>
      <c r="AC3255">
        <v>57</v>
      </c>
      <c r="AD3255">
        <v>88</v>
      </c>
      <c r="AF3255">
        <v>314</v>
      </c>
      <c r="AG3255">
        <v>124308</v>
      </c>
      <c r="AH3255">
        <v>1793</v>
      </c>
      <c r="AI3255">
        <v>7</v>
      </c>
      <c r="AJ3255">
        <v>31</v>
      </c>
      <c r="AK3255">
        <v>172</v>
      </c>
      <c r="AM3255" t="s">
        <v>481</v>
      </c>
      <c r="AN3255" t="s">
        <v>927</v>
      </c>
      <c r="AO3255">
        <v>3160</v>
      </c>
      <c r="AP3255">
        <v>112</v>
      </c>
      <c r="AR3255">
        <v>86</v>
      </c>
      <c r="AS3255" s="21">
        <v>83</v>
      </c>
    </row>
    <row r="3256" spans="1:46" x14ac:dyDescent="0.35">
      <c r="A3256">
        <v>358</v>
      </c>
      <c r="B3256">
        <v>114116</v>
      </c>
      <c r="C3256">
        <v>1793</v>
      </c>
      <c r="D3256">
        <v>8</v>
      </c>
      <c r="E3256">
        <v>6</v>
      </c>
      <c r="F3256">
        <v>201</v>
      </c>
      <c r="H3256" t="s">
        <v>1423</v>
      </c>
      <c r="I3256" t="s">
        <v>1649</v>
      </c>
      <c r="J3256">
        <v>3592</v>
      </c>
      <c r="K3256">
        <v>371</v>
      </c>
      <c r="M3256" s="38">
        <v>1270</v>
      </c>
      <c r="N3256" s="21">
        <v>66</v>
      </c>
      <c r="Q3256">
        <v>251</v>
      </c>
      <c r="R3256">
        <v>122653</v>
      </c>
      <c r="S3256">
        <v>1793</v>
      </c>
      <c r="T3256">
        <v>8</v>
      </c>
      <c r="U3256">
        <v>6</v>
      </c>
      <c r="V3256">
        <v>136</v>
      </c>
      <c r="X3256" t="s">
        <v>330</v>
      </c>
      <c r="Y3256" t="s">
        <v>513</v>
      </c>
      <c r="Z3256">
        <v>2265</v>
      </c>
      <c r="AA3256">
        <v>104</v>
      </c>
      <c r="AC3256">
        <v>635</v>
      </c>
      <c r="AD3256">
        <v>31</v>
      </c>
      <c r="AF3256">
        <v>314</v>
      </c>
      <c r="AG3256">
        <v>124308</v>
      </c>
      <c r="AH3256">
        <v>1793</v>
      </c>
      <c r="AI3256">
        <v>8</v>
      </c>
      <c r="AJ3256">
        <v>5</v>
      </c>
      <c r="AK3256">
        <v>173</v>
      </c>
      <c r="AM3256" t="s">
        <v>330</v>
      </c>
      <c r="AN3256" t="s">
        <v>513</v>
      </c>
      <c r="AO3256">
        <v>3190</v>
      </c>
      <c r="AP3256">
        <v>366</v>
      </c>
      <c r="AR3256">
        <v>952</v>
      </c>
      <c r="AS3256" s="21">
        <v>98</v>
      </c>
    </row>
    <row r="3257" spans="1:46" x14ac:dyDescent="0.35">
      <c r="A3257">
        <v>358</v>
      </c>
      <c r="B3257">
        <v>114116</v>
      </c>
      <c r="C3257">
        <v>1793</v>
      </c>
      <c r="D3257">
        <v>8</v>
      </c>
      <c r="E3257">
        <v>6</v>
      </c>
      <c r="F3257">
        <v>201</v>
      </c>
      <c r="H3257" t="s">
        <v>1243</v>
      </c>
      <c r="I3257" t="s">
        <v>1436</v>
      </c>
      <c r="J3257">
        <v>3593</v>
      </c>
      <c r="K3257">
        <v>274</v>
      </c>
      <c r="M3257">
        <v>37</v>
      </c>
      <c r="N3257" s="21">
        <v>76</v>
      </c>
      <c r="Q3257">
        <v>251</v>
      </c>
      <c r="R3257">
        <v>122653</v>
      </c>
      <c r="S3257">
        <v>1793</v>
      </c>
      <c r="T3257">
        <v>8</v>
      </c>
      <c r="U3257">
        <v>6</v>
      </c>
      <c r="V3257">
        <v>136</v>
      </c>
      <c r="X3257" t="s">
        <v>102</v>
      </c>
      <c r="Y3257" t="s">
        <v>1436</v>
      </c>
      <c r="Z3257">
        <v>2266</v>
      </c>
      <c r="AA3257">
        <v>300</v>
      </c>
      <c r="AC3257">
        <v>18</v>
      </c>
      <c r="AD3257">
        <v>88</v>
      </c>
      <c r="AF3257">
        <v>314</v>
      </c>
      <c r="AG3257">
        <v>124308</v>
      </c>
      <c r="AH3257">
        <v>1793</v>
      </c>
      <c r="AI3257">
        <v>8</v>
      </c>
      <c r="AJ3257">
        <v>5</v>
      </c>
      <c r="AK3257">
        <v>173</v>
      </c>
      <c r="AM3257" t="s">
        <v>1243</v>
      </c>
      <c r="AN3257" t="s">
        <v>1436</v>
      </c>
      <c r="AO3257">
        <v>3189</v>
      </c>
      <c r="AP3257">
        <v>127</v>
      </c>
      <c r="AR3257">
        <v>28</v>
      </c>
      <c r="AS3257" s="21">
        <v>29</v>
      </c>
    </row>
    <row r="3258" spans="1:46" x14ac:dyDescent="0.35">
      <c r="A3258">
        <v>358</v>
      </c>
      <c r="B3258">
        <v>114116</v>
      </c>
      <c r="C3258">
        <v>1793</v>
      </c>
      <c r="D3258">
        <v>8</v>
      </c>
      <c r="E3258">
        <v>9</v>
      </c>
      <c r="F3258">
        <v>201</v>
      </c>
      <c r="H3258" t="s">
        <v>148</v>
      </c>
      <c r="I3258" t="s">
        <v>720</v>
      </c>
      <c r="J3258">
        <v>3596</v>
      </c>
      <c r="K3258">
        <v>375</v>
      </c>
      <c r="M3258">
        <v>710</v>
      </c>
      <c r="N3258" s="21">
        <v>35</v>
      </c>
      <c r="Q3258">
        <v>251</v>
      </c>
      <c r="R3258">
        <v>122653</v>
      </c>
      <c r="S3258">
        <v>1793</v>
      </c>
      <c r="T3258">
        <v>8</v>
      </c>
      <c r="U3258">
        <v>13</v>
      </c>
      <c r="V3258">
        <v>137</v>
      </c>
      <c r="X3258" t="s">
        <v>148</v>
      </c>
      <c r="Y3258" t="s">
        <v>720</v>
      </c>
      <c r="Z3258">
        <v>2283</v>
      </c>
      <c r="AA3258">
        <v>161</v>
      </c>
      <c r="AC3258">
        <v>355</v>
      </c>
      <c r="AD3258">
        <v>18</v>
      </c>
      <c r="AF3258">
        <v>314</v>
      </c>
      <c r="AG3258">
        <v>124308</v>
      </c>
      <c r="AH3258">
        <v>1793</v>
      </c>
      <c r="AI3258">
        <v>8</v>
      </c>
      <c r="AJ3258">
        <v>13</v>
      </c>
      <c r="AK3258">
        <v>175</v>
      </c>
      <c r="AM3258" t="s">
        <v>148</v>
      </c>
      <c r="AN3258" t="s">
        <v>720</v>
      </c>
      <c r="AO3258">
        <v>3214</v>
      </c>
      <c r="AP3258">
        <v>45</v>
      </c>
      <c r="AR3258">
        <v>532</v>
      </c>
      <c r="AS3258" s="21">
        <v>77</v>
      </c>
    </row>
    <row r="3259" spans="1:46" x14ac:dyDescent="0.35">
      <c r="A3259">
        <v>358</v>
      </c>
      <c r="B3259">
        <v>114116</v>
      </c>
      <c r="C3259">
        <v>1793</v>
      </c>
      <c r="D3259">
        <v>8</v>
      </c>
      <c r="E3259">
        <v>14</v>
      </c>
      <c r="F3259">
        <v>201</v>
      </c>
      <c r="H3259" t="s">
        <v>122</v>
      </c>
      <c r="I3259" t="s">
        <v>733</v>
      </c>
      <c r="J3259">
        <v>3599</v>
      </c>
      <c r="K3259">
        <v>240</v>
      </c>
      <c r="M3259">
        <v>399</v>
      </c>
      <c r="N3259" s="21">
        <v>28</v>
      </c>
      <c r="Q3259">
        <v>251</v>
      </c>
      <c r="R3259">
        <v>122653</v>
      </c>
      <c r="S3259">
        <v>1793</v>
      </c>
      <c r="T3259">
        <v>8</v>
      </c>
      <c r="U3259">
        <v>13</v>
      </c>
      <c r="V3259">
        <v>137</v>
      </c>
      <c r="X3259" t="s">
        <v>122</v>
      </c>
      <c r="Y3259" t="s">
        <v>733</v>
      </c>
      <c r="Z3259">
        <v>2282</v>
      </c>
      <c r="AA3259">
        <v>290</v>
      </c>
      <c r="AC3259">
        <v>199</v>
      </c>
      <c r="AD3259">
        <v>65</v>
      </c>
      <c r="AF3259">
        <v>314</v>
      </c>
      <c r="AG3259">
        <v>124308</v>
      </c>
      <c r="AH3259">
        <v>1793</v>
      </c>
      <c r="AI3259">
        <v>8</v>
      </c>
      <c r="AJ3259">
        <v>13</v>
      </c>
      <c r="AK3259">
        <v>175</v>
      </c>
      <c r="AM3259" t="s">
        <v>122</v>
      </c>
      <c r="AN3259" t="s">
        <v>733</v>
      </c>
      <c r="AO3259">
        <v>3215</v>
      </c>
      <c r="AP3259">
        <v>369</v>
      </c>
      <c r="AR3259">
        <v>299</v>
      </c>
      <c r="AS3259" s="21">
        <v>46</v>
      </c>
    </row>
    <row r="3260" spans="1:46" x14ac:dyDescent="0.35">
      <c r="A3260">
        <v>358</v>
      </c>
      <c r="B3260">
        <v>114116</v>
      </c>
      <c r="C3260">
        <v>1793</v>
      </c>
      <c r="D3260">
        <v>8</v>
      </c>
      <c r="E3260">
        <v>14</v>
      </c>
      <c r="F3260">
        <v>201</v>
      </c>
      <c r="H3260" t="s">
        <v>1644</v>
      </c>
      <c r="J3260">
        <v>3600</v>
      </c>
      <c r="K3260">
        <v>374</v>
      </c>
      <c r="M3260">
        <v>799</v>
      </c>
      <c r="N3260" s="21">
        <v>68</v>
      </c>
      <c r="Q3260">
        <v>251</v>
      </c>
      <c r="R3260">
        <v>122653</v>
      </c>
      <c r="S3260">
        <v>1793</v>
      </c>
      <c r="T3260">
        <v>8</v>
      </c>
      <c r="U3260">
        <v>13</v>
      </c>
      <c r="V3260">
        <v>137</v>
      </c>
      <c r="X3260" t="s">
        <v>1644</v>
      </c>
      <c r="Z3260">
        <v>2281</v>
      </c>
      <c r="AA3260">
        <v>293</v>
      </c>
      <c r="AC3260" s="38">
        <v>2660</v>
      </c>
      <c r="AD3260">
        <v>93</v>
      </c>
      <c r="AR3260"/>
      <c r="AS3260" s="21"/>
    </row>
    <row r="3261" spans="1:46" x14ac:dyDescent="0.35">
      <c r="M3261"/>
      <c r="N3261" s="21"/>
      <c r="Q3261">
        <v>251</v>
      </c>
      <c r="R3261">
        <v>122653</v>
      </c>
      <c r="S3261">
        <v>1793</v>
      </c>
      <c r="T3261">
        <v>8</v>
      </c>
      <c r="U3261">
        <v>6</v>
      </c>
      <c r="V3261">
        <v>136</v>
      </c>
      <c r="X3261" t="s">
        <v>787</v>
      </c>
      <c r="Y3261" t="s">
        <v>1650</v>
      </c>
      <c r="Z3261">
        <v>2264</v>
      </c>
      <c r="AA3261">
        <v>300</v>
      </c>
      <c r="AC3261" s="38">
        <v>1324</v>
      </c>
      <c r="AD3261">
        <v>17</v>
      </c>
      <c r="AF3261">
        <v>314</v>
      </c>
      <c r="AG3261">
        <v>124308</v>
      </c>
      <c r="AH3261">
        <v>1793</v>
      </c>
      <c r="AI3261">
        <v>8</v>
      </c>
      <c r="AJ3261">
        <v>5</v>
      </c>
      <c r="AK3261">
        <v>173</v>
      </c>
      <c r="AM3261" t="s">
        <v>787</v>
      </c>
      <c r="AN3261" t="s">
        <v>1651</v>
      </c>
      <c r="AO3261">
        <v>3188</v>
      </c>
      <c r="AP3261">
        <v>116</v>
      </c>
      <c r="AR3261" s="38">
        <v>2345</v>
      </c>
      <c r="AS3261" s="21">
        <v>93</v>
      </c>
    </row>
    <row r="3262" spans="1:46" x14ac:dyDescent="0.35">
      <c r="A3262">
        <v>358</v>
      </c>
      <c r="B3262">
        <v>114116</v>
      </c>
      <c r="C3262">
        <v>1793</v>
      </c>
      <c r="D3262">
        <v>8</v>
      </c>
      <c r="E3262">
        <v>20</v>
      </c>
      <c r="F3262">
        <v>202</v>
      </c>
      <c r="H3262" t="s">
        <v>1652</v>
      </c>
      <c r="I3262" t="s">
        <v>1653</v>
      </c>
      <c r="J3262">
        <v>3609</v>
      </c>
      <c r="K3262">
        <v>44</v>
      </c>
      <c r="M3262" s="38">
        <v>1305</v>
      </c>
      <c r="N3262" s="21">
        <v>4</v>
      </c>
      <c r="AC3262"/>
      <c r="AR3262"/>
      <c r="AS3262" s="21"/>
    </row>
    <row r="3263" spans="1:46" x14ac:dyDescent="0.35">
      <c r="M3263"/>
      <c r="N3263" s="21"/>
      <c r="AC3263"/>
      <c r="AF3263">
        <v>314</v>
      </c>
      <c r="AG3263">
        <v>124308</v>
      </c>
      <c r="AH3263">
        <v>1793</v>
      </c>
      <c r="AI3263">
        <v>8</v>
      </c>
      <c r="AJ3263">
        <v>13</v>
      </c>
      <c r="AK3263">
        <v>175</v>
      </c>
      <c r="AM3263" t="s">
        <v>28</v>
      </c>
      <c r="AN3263" t="s">
        <v>906</v>
      </c>
      <c r="AO3263">
        <v>3213</v>
      </c>
      <c r="AP3263">
        <v>43</v>
      </c>
      <c r="AR3263" s="38">
        <v>3621</v>
      </c>
      <c r="AS3263" s="21">
        <v>76</v>
      </c>
    </row>
    <row r="3264" spans="1:46" x14ac:dyDescent="0.35">
      <c r="A3264">
        <v>358</v>
      </c>
      <c r="B3264">
        <v>114116</v>
      </c>
      <c r="C3264">
        <v>1793</v>
      </c>
      <c r="D3264">
        <v>8</v>
      </c>
      <c r="E3264">
        <v>21</v>
      </c>
      <c r="F3264">
        <v>202</v>
      </c>
      <c r="H3264" t="s">
        <v>1456</v>
      </c>
      <c r="I3264" t="s">
        <v>1568</v>
      </c>
      <c r="J3264">
        <v>3611</v>
      </c>
      <c r="K3264">
        <v>252</v>
      </c>
      <c r="M3264">
        <v>859</v>
      </c>
      <c r="N3264" s="21">
        <v>8</v>
      </c>
      <c r="Q3264">
        <v>251</v>
      </c>
      <c r="R3264">
        <v>122653</v>
      </c>
      <c r="S3264">
        <v>1793</v>
      </c>
      <c r="T3264">
        <v>8</v>
      </c>
      <c r="U3264">
        <v>21</v>
      </c>
      <c r="V3264">
        <v>138</v>
      </c>
      <c r="X3264" t="s">
        <v>1340</v>
      </c>
      <c r="Y3264" t="s">
        <v>872</v>
      </c>
      <c r="Z3264">
        <v>2290</v>
      </c>
      <c r="AA3264">
        <v>302</v>
      </c>
      <c r="AC3264">
        <v>429</v>
      </c>
      <c r="AD3264">
        <v>53</v>
      </c>
      <c r="AF3264">
        <v>314</v>
      </c>
      <c r="AG3264">
        <v>124308</v>
      </c>
      <c r="AH3264">
        <v>1793</v>
      </c>
      <c r="AI3264">
        <v>8</v>
      </c>
      <c r="AJ3264">
        <v>21</v>
      </c>
      <c r="AK3264">
        <v>177</v>
      </c>
      <c r="AM3264" t="s">
        <v>871</v>
      </c>
      <c r="AN3264" t="s">
        <v>872</v>
      </c>
      <c r="AO3264">
        <v>3233</v>
      </c>
      <c r="AP3264">
        <v>208</v>
      </c>
      <c r="AR3264">
        <v>644</v>
      </c>
      <c r="AS3264" s="21">
        <v>29</v>
      </c>
    </row>
    <row r="3265" spans="1:45" x14ac:dyDescent="0.35">
      <c r="A3265">
        <v>358</v>
      </c>
      <c r="B3265">
        <v>114116</v>
      </c>
      <c r="C3265">
        <v>1793</v>
      </c>
      <c r="D3265">
        <v>8</v>
      </c>
      <c r="E3265">
        <v>26</v>
      </c>
      <c r="F3265">
        <v>203</v>
      </c>
      <c r="H3265" t="s">
        <v>33</v>
      </c>
      <c r="I3265" t="s">
        <v>1615</v>
      </c>
      <c r="J3265">
        <v>3617</v>
      </c>
      <c r="K3265">
        <v>170</v>
      </c>
      <c r="M3265">
        <v>710</v>
      </c>
      <c r="N3265" s="21">
        <v>35</v>
      </c>
      <c r="Q3265">
        <v>251</v>
      </c>
      <c r="R3265">
        <v>122653</v>
      </c>
      <c r="S3265">
        <v>1793</v>
      </c>
      <c r="T3265">
        <v>8</v>
      </c>
      <c r="U3265">
        <v>27</v>
      </c>
      <c r="V3265">
        <v>139</v>
      </c>
      <c r="X3265" t="s">
        <v>33</v>
      </c>
      <c r="Y3265" t="s">
        <v>742</v>
      </c>
      <c r="Z3265">
        <v>2294</v>
      </c>
      <c r="AA3265">
        <v>281</v>
      </c>
      <c r="AC3265">
        <v>355</v>
      </c>
      <c r="AD3265">
        <v>18</v>
      </c>
      <c r="AF3265">
        <v>314</v>
      </c>
      <c r="AG3265">
        <v>124308</v>
      </c>
      <c r="AH3265">
        <v>1793</v>
      </c>
      <c r="AI3265">
        <v>8</v>
      </c>
      <c r="AJ3265">
        <v>27</v>
      </c>
      <c r="AK3265">
        <v>177</v>
      </c>
      <c r="AM3265" t="s">
        <v>33</v>
      </c>
      <c r="AN3265" t="s">
        <v>742</v>
      </c>
      <c r="AO3265">
        <v>3239</v>
      </c>
      <c r="AP3265">
        <v>348</v>
      </c>
      <c r="AR3265">
        <v>532</v>
      </c>
      <c r="AS3265" s="21">
        <v>77</v>
      </c>
    </row>
    <row r="3266" spans="1:45" x14ac:dyDescent="0.35">
      <c r="M3266"/>
      <c r="N3266" s="21"/>
      <c r="AC3266"/>
      <c r="AF3266">
        <v>314</v>
      </c>
      <c r="AG3266">
        <v>124308</v>
      </c>
      <c r="AH3266">
        <v>1793</v>
      </c>
      <c r="AI3266">
        <v>8</v>
      </c>
      <c r="AJ3266">
        <v>27</v>
      </c>
      <c r="AK3266">
        <v>177</v>
      </c>
      <c r="AM3266" t="s">
        <v>1654</v>
      </c>
      <c r="AN3266" t="s">
        <v>937</v>
      </c>
      <c r="AO3266">
        <v>3240</v>
      </c>
      <c r="AP3266">
        <v>377</v>
      </c>
      <c r="AR3266" s="38">
        <v>1000</v>
      </c>
      <c r="AS3266" s="21">
        <v>0</v>
      </c>
    </row>
    <row r="3267" spans="1:45" x14ac:dyDescent="0.35">
      <c r="M3267"/>
      <c r="N3267" s="21"/>
      <c r="Q3267">
        <v>251</v>
      </c>
      <c r="R3267">
        <v>122653</v>
      </c>
      <c r="S3267">
        <v>1793</v>
      </c>
      <c r="T3267">
        <v>8</v>
      </c>
      <c r="U3267">
        <v>30</v>
      </c>
      <c r="V3267">
        <v>139</v>
      </c>
      <c r="X3267" t="s">
        <v>1655</v>
      </c>
      <c r="Y3267" t="s">
        <v>925</v>
      </c>
      <c r="Z3267">
        <v>2295</v>
      </c>
      <c r="AA3267">
        <v>295</v>
      </c>
      <c r="AC3267">
        <v>557</v>
      </c>
      <c r="AD3267">
        <v>61</v>
      </c>
      <c r="AF3267">
        <v>314</v>
      </c>
      <c r="AG3267">
        <v>124308</v>
      </c>
      <c r="AH3267">
        <v>1793</v>
      </c>
      <c r="AI3267">
        <v>8</v>
      </c>
      <c r="AJ3267">
        <v>30</v>
      </c>
      <c r="AK3267">
        <v>178</v>
      </c>
      <c r="AM3267" t="s">
        <v>924</v>
      </c>
      <c r="AN3267" t="s">
        <v>925</v>
      </c>
      <c r="AO3267">
        <v>3248</v>
      </c>
      <c r="AP3267">
        <v>377</v>
      </c>
      <c r="AR3267" s="38">
        <v>3606</v>
      </c>
      <c r="AS3267" s="21">
        <v>16</v>
      </c>
    </row>
    <row r="3268" spans="1:45" x14ac:dyDescent="0.35">
      <c r="A3268">
        <v>358</v>
      </c>
      <c r="B3268">
        <v>114116</v>
      </c>
      <c r="C3268">
        <v>1793</v>
      </c>
      <c r="D3268">
        <v>8</v>
      </c>
      <c r="E3268">
        <v>30</v>
      </c>
      <c r="F3268">
        <v>203</v>
      </c>
      <c r="H3268" t="s">
        <v>1602</v>
      </c>
      <c r="I3268" t="s">
        <v>1467</v>
      </c>
      <c r="J3268">
        <v>3619</v>
      </c>
      <c r="K3268">
        <v>90</v>
      </c>
      <c r="M3268">
        <v>254</v>
      </c>
      <c r="N3268" s="21">
        <v>0</v>
      </c>
      <c r="Q3268">
        <v>251</v>
      </c>
      <c r="R3268">
        <v>122653</v>
      </c>
      <c r="S3268">
        <v>1793</v>
      </c>
      <c r="T3268">
        <v>8</v>
      </c>
      <c r="U3268">
        <v>30</v>
      </c>
      <c r="V3268">
        <v>139</v>
      </c>
      <c r="X3268" t="s">
        <v>53</v>
      </c>
      <c r="Y3268" t="s">
        <v>292</v>
      </c>
      <c r="Z3268">
        <v>2296</v>
      </c>
      <c r="AA3268">
        <v>16</v>
      </c>
      <c r="AC3268">
        <v>127</v>
      </c>
      <c r="AD3268" t="s">
        <v>1053</v>
      </c>
      <c r="AF3268">
        <v>314</v>
      </c>
      <c r="AG3268">
        <v>124308</v>
      </c>
      <c r="AH3268">
        <v>1793</v>
      </c>
      <c r="AI3268">
        <v>8</v>
      </c>
      <c r="AJ3268">
        <v>30</v>
      </c>
      <c r="AK3268">
        <v>178</v>
      </c>
      <c r="AM3268" t="s">
        <v>53</v>
      </c>
      <c r="AN3268" t="s">
        <v>292</v>
      </c>
      <c r="AO3268">
        <v>3249</v>
      </c>
      <c r="AP3268">
        <v>377</v>
      </c>
      <c r="AR3268">
        <v>190</v>
      </c>
      <c r="AS3268" s="21">
        <v>0</v>
      </c>
    </row>
    <row r="3269" spans="1:45" x14ac:dyDescent="0.35">
      <c r="A3269">
        <v>358</v>
      </c>
      <c r="B3269">
        <v>114116</v>
      </c>
      <c r="C3269">
        <v>1793</v>
      </c>
      <c r="D3269">
        <v>9</v>
      </c>
      <c r="E3269">
        <v>2</v>
      </c>
      <c r="F3269">
        <v>204</v>
      </c>
      <c r="H3269" t="s">
        <v>1656</v>
      </c>
      <c r="I3269" t="s">
        <v>1657</v>
      </c>
      <c r="J3269">
        <v>3627</v>
      </c>
      <c r="K3269">
        <v>94</v>
      </c>
      <c r="M3269" s="38">
        <v>1451</v>
      </c>
      <c r="N3269" s="21">
        <v>69</v>
      </c>
      <c r="Q3269">
        <v>251</v>
      </c>
      <c r="R3269">
        <v>122653</v>
      </c>
      <c r="S3269">
        <v>1793</v>
      </c>
      <c r="T3269">
        <v>9</v>
      </c>
      <c r="U3269">
        <v>3</v>
      </c>
      <c r="V3269">
        <v>139</v>
      </c>
      <c r="X3269" t="s">
        <v>1656</v>
      </c>
      <c r="Y3269" t="s">
        <v>1658</v>
      </c>
      <c r="Z3269">
        <v>2299</v>
      </c>
      <c r="AA3269">
        <v>17</v>
      </c>
      <c r="AC3269">
        <v>725</v>
      </c>
      <c r="AD3269">
        <v>84</v>
      </c>
      <c r="AF3269">
        <v>314</v>
      </c>
      <c r="AG3269">
        <v>124308</v>
      </c>
      <c r="AH3269">
        <v>1793</v>
      </c>
      <c r="AI3269">
        <v>8</v>
      </c>
      <c r="AJ3269">
        <v>30</v>
      </c>
      <c r="AK3269">
        <v>178</v>
      </c>
      <c r="AM3269" t="s">
        <v>1659</v>
      </c>
      <c r="AN3269" t="s">
        <v>1660</v>
      </c>
      <c r="AO3269">
        <v>3254</v>
      </c>
      <c r="AP3269">
        <v>377</v>
      </c>
      <c r="AR3269" s="38">
        <v>1088</v>
      </c>
      <c r="AS3269" s="21">
        <v>77</v>
      </c>
    </row>
    <row r="3270" spans="1:45" x14ac:dyDescent="0.35">
      <c r="A3270">
        <v>358</v>
      </c>
      <c r="B3270">
        <v>114116</v>
      </c>
      <c r="C3270">
        <v>1793</v>
      </c>
      <c r="D3270">
        <v>9</v>
      </c>
      <c r="E3270">
        <v>4</v>
      </c>
      <c r="F3270">
        <v>204</v>
      </c>
      <c r="H3270" t="s">
        <v>1541</v>
      </c>
      <c r="I3270" t="s">
        <v>1628</v>
      </c>
      <c r="J3270">
        <v>3629</v>
      </c>
      <c r="K3270">
        <v>95</v>
      </c>
      <c r="M3270">
        <v>218</v>
      </c>
      <c r="N3270" s="21">
        <v>10</v>
      </c>
      <c r="Q3270">
        <v>251</v>
      </c>
      <c r="R3270">
        <v>122653</v>
      </c>
      <c r="S3270">
        <v>1793</v>
      </c>
      <c r="T3270">
        <v>9</v>
      </c>
      <c r="U3270">
        <v>4</v>
      </c>
      <c r="V3270">
        <v>139</v>
      </c>
      <c r="X3270" t="s">
        <v>179</v>
      </c>
      <c r="Y3270" t="s">
        <v>598</v>
      </c>
      <c r="Z3270">
        <v>2300</v>
      </c>
      <c r="AA3270">
        <v>17</v>
      </c>
      <c r="AC3270">
        <v>109</v>
      </c>
      <c r="AD3270">
        <v>4</v>
      </c>
      <c r="AF3270">
        <v>315</v>
      </c>
      <c r="AG3270">
        <v>124313</v>
      </c>
      <c r="AH3270">
        <v>1793</v>
      </c>
      <c r="AI3270">
        <v>9</v>
      </c>
      <c r="AJ3270">
        <v>4</v>
      </c>
      <c r="AK3270">
        <v>178</v>
      </c>
      <c r="AM3270" t="s">
        <v>179</v>
      </c>
      <c r="AN3270" t="s">
        <v>598</v>
      </c>
      <c r="AO3270">
        <v>3256</v>
      </c>
      <c r="AP3270">
        <v>314</v>
      </c>
      <c r="AR3270">
        <v>163</v>
      </c>
      <c r="AS3270" s="21">
        <v>57</v>
      </c>
    </row>
    <row r="3271" spans="1:45" x14ac:dyDescent="0.35">
      <c r="A3271">
        <v>358</v>
      </c>
      <c r="B3271">
        <v>114116</v>
      </c>
      <c r="C3271">
        <v>1793</v>
      </c>
      <c r="D3271">
        <v>9</v>
      </c>
      <c r="E3271">
        <v>5</v>
      </c>
      <c r="F3271">
        <v>204</v>
      </c>
      <c r="H3271" t="s">
        <v>1352</v>
      </c>
      <c r="I3271" t="s">
        <v>44</v>
      </c>
      <c r="J3271">
        <v>3632</v>
      </c>
      <c r="K3271">
        <v>150</v>
      </c>
      <c r="M3271" s="38">
        <v>2275</v>
      </c>
      <c r="N3271" s="21">
        <v>71</v>
      </c>
      <c r="Q3271">
        <v>251</v>
      </c>
      <c r="R3271">
        <v>122653</v>
      </c>
      <c r="S3271">
        <v>1793</v>
      </c>
      <c r="T3271">
        <v>9</v>
      </c>
      <c r="U3271">
        <v>5</v>
      </c>
      <c r="V3271">
        <v>139</v>
      </c>
      <c r="X3271" t="s">
        <v>37</v>
      </c>
      <c r="Y3271" t="s">
        <v>44</v>
      </c>
      <c r="Z3271">
        <v>2303</v>
      </c>
      <c r="AA3271">
        <v>128</v>
      </c>
      <c r="AC3271" s="38">
        <v>1137</v>
      </c>
      <c r="AD3271">
        <v>85</v>
      </c>
      <c r="AF3271">
        <v>315</v>
      </c>
      <c r="AG3271">
        <v>124313</v>
      </c>
      <c r="AH3271">
        <v>1793</v>
      </c>
      <c r="AI3271">
        <v>9</v>
      </c>
      <c r="AJ3271">
        <v>5</v>
      </c>
      <c r="AK3271">
        <v>178</v>
      </c>
      <c r="AM3271" t="s">
        <v>37</v>
      </c>
      <c r="AN3271" t="s">
        <v>44</v>
      </c>
      <c r="AO3271">
        <v>3260</v>
      </c>
      <c r="AP3271">
        <v>153</v>
      </c>
      <c r="AR3271" s="38">
        <v>1706</v>
      </c>
      <c r="AS3271" s="21">
        <v>77</v>
      </c>
    </row>
    <row r="3272" spans="1:45" x14ac:dyDescent="0.35">
      <c r="A3272">
        <v>358</v>
      </c>
      <c r="B3272">
        <v>114116</v>
      </c>
      <c r="C3272">
        <v>1793</v>
      </c>
      <c r="D3272">
        <v>9</v>
      </c>
      <c r="E3272">
        <v>7</v>
      </c>
      <c r="F3272">
        <v>204</v>
      </c>
      <c r="H3272" t="s">
        <v>503</v>
      </c>
      <c r="I3272" t="s">
        <v>1661</v>
      </c>
      <c r="J3272">
        <v>3637</v>
      </c>
      <c r="K3272">
        <v>98</v>
      </c>
      <c r="M3272">
        <v>251</v>
      </c>
      <c r="N3272" s="21">
        <v>91</v>
      </c>
      <c r="Q3272">
        <v>251</v>
      </c>
      <c r="R3272">
        <v>122653</v>
      </c>
      <c r="S3272">
        <v>1793</v>
      </c>
      <c r="T3272">
        <v>9</v>
      </c>
      <c r="U3272">
        <v>7</v>
      </c>
      <c r="V3272">
        <v>140</v>
      </c>
      <c r="X3272" t="s">
        <v>503</v>
      </c>
      <c r="Y3272" t="s">
        <v>504</v>
      </c>
      <c r="Z3272">
        <v>2313</v>
      </c>
      <c r="AA3272">
        <v>32</v>
      </c>
      <c r="AC3272">
        <v>125</v>
      </c>
      <c r="AD3272">
        <v>95</v>
      </c>
      <c r="AF3272">
        <v>315</v>
      </c>
      <c r="AG3272">
        <v>124313</v>
      </c>
      <c r="AH3272">
        <v>1793</v>
      </c>
      <c r="AI3272">
        <v>9</v>
      </c>
      <c r="AJ3272">
        <v>7</v>
      </c>
      <c r="AK3272">
        <v>179</v>
      </c>
      <c r="AM3272" t="s">
        <v>503</v>
      </c>
      <c r="AN3272" t="s">
        <v>504</v>
      </c>
      <c r="AO3272">
        <v>3264</v>
      </c>
      <c r="AP3272">
        <v>153</v>
      </c>
      <c r="AR3272">
        <v>188</v>
      </c>
      <c r="AS3272" s="21">
        <v>93</v>
      </c>
    </row>
    <row r="3273" spans="1:45" x14ac:dyDescent="0.35">
      <c r="A3273">
        <v>359</v>
      </c>
      <c r="B3273">
        <v>114141</v>
      </c>
      <c r="C3273">
        <v>1793</v>
      </c>
      <c r="D3273">
        <v>11</v>
      </c>
      <c r="E3273">
        <v>9</v>
      </c>
      <c r="F3273">
        <v>212</v>
      </c>
      <c r="G3273" t="s">
        <v>1326</v>
      </c>
      <c r="H3273" t="s">
        <v>1408</v>
      </c>
      <c r="I3273" t="s">
        <v>559</v>
      </c>
      <c r="J3273">
        <v>3764</v>
      </c>
      <c r="K3273">
        <v>1150</v>
      </c>
      <c r="M3273">
        <v>837</v>
      </c>
      <c r="N3273" s="21">
        <v>52</v>
      </c>
      <c r="Q3273">
        <v>251</v>
      </c>
      <c r="R3273">
        <v>122659</v>
      </c>
      <c r="S3273">
        <v>1793</v>
      </c>
      <c r="T3273">
        <v>11</v>
      </c>
      <c r="U3273">
        <v>8</v>
      </c>
      <c r="V3273">
        <v>143</v>
      </c>
      <c r="W3273" t="s">
        <v>1326</v>
      </c>
      <c r="X3273" t="s">
        <v>27</v>
      </c>
      <c r="Y3273" t="s">
        <v>559</v>
      </c>
      <c r="Z3273">
        <v>2374</v>
      </c>
      <c r="AA3273">
        <v>38</v>
      </c>
      <c r="AC3273">
        <v>72</v>
      </c>
      <c r="AD3273">
        <v>91</v>
      </c>
      <c r="AF3273">
        <v>315</v>
      </c>
      <c r="AG3273">
        <v>124313</v>
      </c>
      <c r="AH3273">
        <v>1793</v>
      </c>
      <c r="AI3273">
        <v>11</v>
      </c>
      <c r="AJ3273">
        <v>11</v>
      </c>
      <c r="AK3273">
        <v>188</v>
      </c>
      <c r="AL3273" t="s">
        <v>23</v>
      </c>
      <c r="AM3273" t="s">
        <v>27</v>
      </c>
      <c r="AN3273" t="s">
        <v>28</v>
      </c>
      <c r="AO3273">
        <v>3397</v>
      </c>
      <c r="AP3273">
        <v>300</v>
      </c>
      <c r="AR3273">
        <v>661</v>
      </c>
      <c r="AS3273" s="21">
        <v>11</v>
      </c>
    </row>
    <row r="3274" spans="1:45" x14ac:dyDescent="0.35">
      <c r="A3274">
        <v>359</v>
      </c>
      <c r="B3274">
        <v>114141</v>
      </c>
      <c r="C3274">
        <v>1793</v>
      </c>
      <c r="D3274">
        <v>11</v>
      </c>
      <c r="E3274">
        <v>11</v>
      </c>
      <c r="F3274">
        <v>213</v>
      </c>
      <c r="G3274" t="s">
        <v>23</v>
      </c>
      <c r="H3274" t="s">
        <v>24</v>
      </c>
      <c r="I3274" t="s">
        <v>559</v>
      </c>
      <c r="J3274">
        <v>3767</v>
      </c>
      <c r="K3274">
        <v>1150</v>
      </c>
      <c r="M3274" s="38">
        <v>1396</v>
      </c>
      <c r="N3274" s="21">
        <v>90</v>
      </c>
      <c r="AC3274"/>
      <c r="AF3274">
        <v>315</v>
      </c>
      <c r="AG3274">
        <v>124313</v>
      </c>
      <c r="AH3274">
        <v>1793</v>
      </c>
      <c r="AI3274">
        <v>11</v>
      </c>
      <c r="AJ3274">
        <v>8</v>
      </c>
      <c r="AK3274">
        <v>188</v>
      </c>
      <c r="AL3274" t="s">
        <v>23</v>
      </c>
      <c r="AM3274" t="s">
        <v>27</v>
      </c>
      <c r="AN3274" t="s">
        <v>28</v>
      </c>
      <c r="AO3274">
        <v>3391</v>
      </c>
      <c r="AP3274">
        <v>300</v>
      </c>
      <c r="AR3274" s="38">
        <v>2978</v>
      </c>
      <c r="AS3274" s="21">
        <v>80</v>
      </c>
    </row>
    <row r="3275" spans="1:45" x14ac:dyDescent="0.35">
      <c r="M3275"/>
      <c r="N3275" s="21"/>
      <c r="Q3275">
        <v>251</v>
      </c>
      <c r="R3275">
        <v>122659</v>
      </c>
      <c r="S3275">
        <v>1793</v>
      </c>
      <c r="T3275">
        <v>11</v>
      </c>
      <c r="U3275">
        <v>8</v>
      </c>
      <c r="V3275">
        <v>143</v>
      </c>
      <c r="X3275" t="s">
        <v>27</v>
      </c>
      <c r="Y3275" t="s">
        <v>65</v>
      </c>
      <c r="Z3275">
        <v>2375</v>
      </c>
      <c r="AA3275">
        <v>238</v>
      </c>
      <c r="AC3275" s="38">
        <v>5553</v>
      </c>
      <c r="AD3275">
        <v>13</v>
      </c>
      <c r="AF3275">
        <v>315</v>
      </c>
      <c r="AG3275">
        <v>124313</v>
      </c>
      <c r="AH3275">
        <v>1793</v>
      </c>
      <c r="AI3275">
        <v>11</v>
      </c>
      <c r="AJ3275">
        <v>8</v>
      </c>
      <c r="AK3275">
        <v>188</v>
      </c>
      <c r="AM3275" t="s">
        <v>27</v>
      </c>
      <c r="AN3275" t="s">
        <v>65</v>
      </c>
      <c r="AO3275">
        <v>3392</v>
      </c>
      <c r="AP3275">
        <v>226</v>
      </c>
      <c r="AR3275" s="38">
        <v>2000</v>
      </c>
      <c r="AS3275" s="21">
        <v>0</v>
      </c>
    </row>
    <row r="3276" spans="1:45" x14ac:dyDescent="0.35">
      <c r="M3276"/>
      <c r="N3276" s="21"/>
      <c r="Q3276">
        <v>251</v>
      </c>
      <c r="R3276">
        <v>122659</v>
      </c>
      <c r="S3276">
        <v>1793</v>
      </c>
      <c r="T3276">
        <v>11</v>
      </c>
      <c r="U3276">
        <v>15</v>
      </c>
      <c r="V3276">
        <v>144</v>
      </c>
      <c r="X3276" t="s">
        <v>42</v>
      </c>
      <c r="Y3276" t="s">
        <v>45</v>
      </c>
      <c r="Z3276">
        <v>2386</v>
      </c>
      <c r="AA3276">
        <v>24</v>
      </c>
      <c r="AC3276">
        <v>740</v>
      </c>
      <c r="AD3276">
        <v>74</v>
      </c>
      <c r="AF3276">
        <v>315</v>
      </c>
      <c r="AG3276">
        <v>124313</v>
      </c>
      <c r="AH3276">
        <v>1793</v>
      </c>
      <c r="AI3276">
        <v>11</v>
      </c>
      <c r="AJ3276">
        <v>15</v>
      </c>
      <c r="AK3276">
        <v>189</v>
      </c>
      <c r="AM3276" t="s">
        <v>42</v>
      </c>
      <c r="AN3276" t="s">
        <v>45</v>
      </c>
      <c r="AO3276">
        <v>3407</v>
      </c>
      <c r="AP3276">
        <v>65</v>
      </c>
      <c r="AR3276">
        <v>450</v>
      </c>
      <c r="AS3276" s="21">
        <v>0</v>
      </c>
    </row>
    <row r="3277" spans="1:45" x14ac:dyDescent="0.35">
      <c r="M3277"/>
      <c r="N3277" s="21"/>
      <c r="Q3277">
        <v>251</v>
      </c>
      <c r="R3277">
        <v>122659</v>
      </c>
      <c r="S3277">
        <v>1793</v>
      </c>
      <c r="T3277">
        <v>11</v>
      </c>
      <c r="U3277">
        <v>19</v>
      </c>
      <c r="V3277">
        <v>145</v>
      </c>
      <c r="X3277" t="s">
        <v>497</v>
      </c>
      <c r="Y3277" t="s">
        <v>1483</v>
      </c>
      <c r="Z3277">
        <v>2399</v>
      </c>
      <c r="AA3277">
        <v>231</v>
      </c>
      <c r="AC3277" s="38">
        <v>9466</v>
      </c>
      <c r="AD3277">
        <v>4</v>
      </c>
      <c r="AR3277"/>
      <c r="AS3277" s="21"/>
    </row>
    <row r="3278" spans="1:45" x14ac:dyDescent="0.35">
      <c r="M3278"/>
      <c r="N3278" s="21"/>
      <c r="Q3278">
        <v>251</v>
      </c>
      <c r="R3278">
        <v>122659</v>
      </c>
      <c r="S3278">
        <v>1793</v>
      </c>
      <c r="T3278">
        <v>11</v>
      </c>
      <c r="U3278">
        <v>26</v>
      </c>
      <c r="V3278">
        <v>145</v>
      </c>
      <c r="X3278" t="s">
        <v>1644</v>
      </c>
      <c r="Z3278">
        <v>2410</v>
      </c>
      <c r="AA3278">
        <v>293</v>
      </c>
      <c r="AC3278">
        <v>125</v>
      </c>
      <c r="AD3278" t="s">
        <v>1053</v>
      </c>
      <c r="AR3278"/>
      <c r="AS3278" s="21"/>
    </row>
    <row r="3279" spans="1:45" x14ac:dyDescent="0.35">
      <c r="A3279">
        <v>359</v>
      </c>
      <c r="B3279">
        <v>114141</v>
      </c>
      <c r="C3279">
        <v>1793</v>
      </c>
      <c r="D3279">
        <v>11</v>
      </c>
      <c r="E3279">
        <v>29</v>
      </c>
      <c r="F3279">
        <v>215</v>
      </c>
      <c r="H3279" t="s">
        <v>40</v>
      </c>
      <c r="I3279" t="s">
        <v>1662</v>
      </c>
      <c r="J3279">
        <v>3802</v>
      </c>
      <c r="K3279">
        <v>45</v>
      </c>
      <c r="M3279">
        <v>116</v>
      </c>
      <c r="N3279" s="21">
        <v>22</v>
      </c>
      <c r="Q3279">
        <v>251</v>
      </c>
      <c r="R3279">
        <v>122659</v>
      </c>
      <c r="S3279">
        <v>1793</v>
      </c>
      <c r="T3279">
        <v>11</v>
      </c>
      <c r="U3279">
        <v>30</v>
      </c>
      <c r="V3279">
        <v>146</v>
      </c>
      <c r="X3279" t="s">
        <v>40</v>
      </c>
      <c r="Y3279" t="s">
        <v>41</v>
      </c>
      <c r="Z3279">
        <v>2415</v>
      </c>
      <c r="AA3279">
        <v>42</v>
      </c>
      <c r="AC3279">
        <v>58</v>
      </c>
      <c r="AD3279">
        <v>11</v>
      </c>
      <c r="AF3279">
        <v>315</v>
      </c>
      <c r="AG3279">
        <v>124313</v>
      </c>
      <c r="AH3279">
        <v>1793</v>
      </c>
      <c r="AI3279">
        <v>11</v>
      </c>
      <c r="AJ3279">
        <v>30</v>
      </c>
      <c r="AK3279">
        <v>190</v>
      </c>
      <c r="AM3279" t="s">
        <v>40</v>
      </c>
      <c r="AN3279" t="s">
        <v>41</v>
      </c>
      <c r="AO3279">
        <v>3435</v>
      </c>
      <c r="AP3279">
        <v>44</v>
      </c>
      <c r="AR3279">
        <v>87</v>
      </c>
      <c r="AS3279" s="21">
        <v>17</v>
      </c>
    </row>
    <row r="3280" spans="1:45" x14ac:dyDescent="0.35">
      <c r="A3280">
        <v>359</v>
      </c>
      <c r="B3280">
        <v>114141</v>
      </c>
      <c r="C3280">
        <v>1793</v>
      </c>
      <c r="D3280">
        <v>12</v>
      </c>
      <c r="E3280">
        <v>2</v>
      </c>
      <c r="F3280">
        <v>215</v>
      </c>
      <c r="H3280" t="s">
        <v>337</v>
      </c>
      <c r="I3280" t="s">
        <v>199</v>
      </c>
      <c r="J3280">
        <v>3811</v>
      </c>
      <c r="K3280">
        <v>128</v>
      </c>
      <c r="M3280" s="38">
        <v>1677</v>
      </c>
      <c r="N3280" s="21">
        <v>0</v>
      </c>
      <c r="Q3280">
        <v>251</v>
      </c>
      <c r="R3280">
        <v>122659</v>
      </c>
      <c r="S3280">
        <v>1793</v>
      </c>
      <c r="T3280">
        <v>12</v>
      </c>
      <c r="U3280">
        <v>2</v>
      </c>
      <c r="V3280">
        <v>146</v>
      </c>
      <c r="X3280" t="s">
        <v>337</v>
      </c>
      <c r="Y3280" t="s">
        <v>199</v>
      </c>
      <c r="Z3280">
        <v>2417</v>
      </c>
      <c r="AA3280">
        <v>92</v>
      </c>
      <c r="AC3280" s="38">
        <v>1519</v>
      </c>
      <c r="AD3280">
        <v>19</v>
      </c>
      <c r="AF3280">
        <v>315</v>
      </c>
      <c r="AG3280">
        <v>124313</v>
      </c>
      <c r="AH3280">
        <v>1793</v>
      </c>
      <c r="AI3280">
        <v>12</v>
      </c>
      <c r="AJ3280">
        <v>2</v>
      </c>
      <c r="AK3280">
        <v>191</v>
      </c>
      <c r="AM3280" t="s">
        <v>337</v>
      </c>
      <c r="AN3280" t="s">
        <v>199</v>
      </c>
      <c r="AO3280">
        <v>3441</v>
      </c>
      <c r="AP3280">
        <v>333</v>
      </c>
      <c r="AR3280" s="38">
        <v>2889</v>
      </c>
      <c r="AS3280" s="21">
        <v>17</v>
      </c>
    </row>
    <row r="3281" spans="1:46" x14ac:dyDescent="0.35">
      <c r="A3281">
        <v>359</v>
      </c>
      <c r="B3281">
        <v>114141</v>
      </c>
      <c r="C3281">
        <v>1793</v>
      </c>
      <c r="D3281">
        <v>12</v>
      </c>
      <c r="E3281">
        <v>2</v>
      </c>
      <c r="F3281">
        <v>216</v>
      </c>
      <c r="H3281" t="s">
        <v>337</v>
      </c>
      <c r="I3281" t="s">
        <v>199</v>
      </c>
      <c r="J3281">
        <v>3813</v>
      </c>
      <c r="K3281">
        <v>128</v>
      </c>
      <c r="M3281">
        <v>241</v>
      </c>
      <c r="N3281" s="21">
        <v>34</v>
      </c>
      <c r="AC3281"/>
      <c r="AR3281"/>
      <c r="AS3281" s="21"/>
    </row>
    <row r="3282" spans="1:46" x14ac:dyDescent="0.35">
      <c r="A3282">
        <v>359</v>
      </c>
      <c r="B3282">
        <v>114141</v>
      </c>
      <c r="C3282">
        <v>1793</v>
      </c>
      <c r="D3282">
        <v>12</v>
      </c>
      <c r="E3282">
        <v>11</v>
      </c>
      <c r="F3282">
        <v>217</v>
      </c>
      <c r="H3282" t="s">
        <v>1445</v>
      </c>
      <c r="I3282" t="s">
        <v>45</v>
      </c>
      <c r="J3282">
        <v>3837</v>
      </c>
      <c r="K3282">
        <v>307</v>
      </c>
      <c r="M3282">
        <v>148</v>
      </c>
      <c r="N3282" s="21">
        <v>35</v>
      </c>
      <c r="Q3282">
        <v>251</v>
      </c>
      <c r="R3282">
        <v>122659</v>
      </c>
      <c r="S3282">
        <v>1793</v>
      </c>
      <c r="T3282">
        <v>12</v>
      </c>
      <c r="U3282">
        <v>12</v>
      </c>
      <c r="V3282">
        <v>146</v>
      </c>
      <c r="X3282" t="s">
        <v>42</v>
      </c>
      <c r="Y3282" t="s">
        <v>45</v>
      </c>
      <c r="Z3282">
        <v>2419</v>
      </c>
      <c r="AA3282">
        <v>24</v>
      </c>
      <c r="AC3282">
        <v>74</v>
      </c>
      <c r="AD3282">
        <v>18</v>
      </c>
      <c r="AF3282">
        <v>316</v>
      </c>
      <c r="AG3282">
        <v>124343</v>
      </c>
      <c r="AH3282">
        <v>1793</v>
      </c>
      <c r="AI3282">
        <v>12</v>
      </c>
      <c r="AJ3282">
        <v>12</v>
      </c>
      <c r="AK3282">
        <v>192</v>
      </c>
      <c r="AM3282" t="s">
        <v>42</v>
      </c>
      <c r="AN3282" t="s">
        <v>45</v>
      </c>
      <c r="AO3282">
        <v>3474</v>
      </c>
      <c r="AP3282">
        <v>65</v>
      </c>
      <c r="AR3282">
        <v>111</v>
      </c>
      <c r="AS3282" s="21">
        <v>26</v>
      </c>
    </row>
    <row r="3283" spans="1:46" x14ac:dyDescent="0.35">
      <c r="M3283"/>
      <c r="N3283" s="21"/>
      <c r="Q3283">
        <v>251</v>
      </c>
      <c r="R3283">
        <v>122659</v>
      </c>
      <c r="S3283">
        <v>1793</v>
      </c>
      <c r="T3283">
        <v>12</v>
      </c>
      <c r="U3283">
        <v>12</v>
      </c>
      <c r="V3283">
        <v>146</v>
      </c>
      <c r="X3283" t="s">
        <v>173</v>
      </c>
      <c r="Y3283" t="s">
        <v>739</v>
      </c>
      <c r="Z3283">
        <v>2420</v>
      </c>
      <c r="AA3283">
        <v>287</v>
      </c>
      <c r="AC3283">
        <v>156</v>
      </c>
      <c r="AD3283">
        <v>62</v>
      </c>
      <c r="AF3283">
        <v>316</v>
      </c>
      <c r="AG3283">
        <v>124343</v>
      </c>
      <c r="AH3283">
        <v>1793</v>
      </c>
      <c r="AI3283">
        <v>12</v>
      </c>
      <c r="AJ3283">
        <v>12</v>
      </c>
      <c r="AK3283">
        <v>192</v>
      </c>
      <c r="AM3283" t="s">
        <v>173</v>
      </c>
      <c r="AN3283" t="s">
        <v>739</v>
      </c>
      <c r="AO3283">
        <v>3477</v>
      </c>
      <c r="AP3283">
        <v>386</v>
      </c>
      <c r="AR3283">
        <v>162</v>
      </c>
      <c r="AS3283" s="21">
        <v>39</v>
      </c>
    </row>
    <row r="3284" spans="1:46" x14ac:dyDescent="0.35">
      <c r="M3284"/>
      <c r="N3284" s="21"/>
      <c r="Q3284">
        <v>251</v>
      </c>
      <c r="R3284">
        <v>122659</v>
      </c>
      <c r="S3284">
        <v>1793</v>
      </c>
      <c r="T3284">
        <v>12</v>
      </c>
      <c r="U3284">
        <v>13</v>
      </c>
      <c r="V3284">
        <v>146</v>
      </c>
      <c r="X3284" t="s">
        <v>36</v>
      </c>
      <c r="Y3284" t="s">
        <v>44</v>
      </c>
      <c r="Z3284">
        <v>2421</v>
      </c>
      <c r="AA3284">
        <v>304</v>
      </c>
      <c r="AC3284">
        <v>370</v>
      </c>
      <c r="AD3284">
        <v>49</v>
      </c>
      <c r="AF3284">
        <v>316</v>
      </c>
      <c r="AG3284">
        <v>124343</v>
      </c>
      <c r="AH3284">
        <v>1793</v>
      </c>
      <c r="AI3284">
        <v>12</v>
      </c>
      <c r="AJ3284">
        <v>13</v>
      </c>
      <c r="AK3284">
        <v>193</v>
      </c>
      <c r="AM3284" t="s">
        <v>36</v>
      </c>
      <c r="AN3284" t="s">
        <v>44</v>
      </c>
      <c r="AO3284">
        <v>3484</v>
      </c>
      <c r="AP3284">
        <v>63</v>
      </c>
      <c r="AR3284">
        <v>555</v>
      </c>
      <c r="AS3284" s="21">
        <v>73</v>
      </c>
    </row>
    <row r="3285" spans="1:46" x14ac:dyDescent="0.35">
      <c r="A3285">
        <v>359</v>
      </c>
      <c r="B3285">
        <v>114141</v>
      </c>
      <c r="C3285">
        <v>1793</v>
      </c>
      <c r="D3285">
        <v>11</v>
      </c>
      <c r="E3285">
        <v>18</v>
      </c>
      <c r="F3285">
        <v>214</v>
      </c>
      <c r="H3285" t="s">
        <v>1663</v>
      </c>
      <c r="I3285" t="s">
        <v>775</v>
      </c>
      <c r="J3285">
        <v>3786</v>
      </c>
      <c r="K3285">
        <v>117</v>
      </c>
      <c r="M3285" s="38">
        <v>1200</v>
      </c>
      <c r="N3285" s="21">
        <v>0</v>
      </c>
      <c r="AC3285"/>
      <c r="AR3285"/>
      <c r="AS3285" s="21"/>
    </row>
    <row r="3286" spans="1:46" x14ac:dyDescent="0.35">
      <c r="A3286">
        <v>359</v>
      </c>
      <c r="B3286">
        <v>114141</v>
      </c>
      <c r="C3286">
        <v>1793</v>
      </c>
      <c r="D3286">
        <v>11</v>
      </c>
      <c r="E3286">
        <v>20</v>
      </c>
      <c r="F3286">
        <v>214</v>
      </c>
      <c r="H3286" t="s">
        <v>1664</v>
      </c>
      <c r="I3286" t="s">
        <v>945</v>
      </c>
      <c r="J3286">
        <v>3790</v>
      </c>
      <c r="K3286">
        <v>63</v>
      </c>
      <c r="M3286">
        <v>241</v>
      </c>
      <c r="N3286" s="21">
        <v>15</v>
      </c>
      <c r="AC3286"/>
      <c r="AF3286">
        <v>315</v>
      </c>
      <c r="AG3286">
        <v>124313</v>
      </c>
      <c r="AH3286">
        <v>1793</v>
      </c>
      <c r="AI3286">
        <v>11</v>
      </c>
      <c r="AJ3286">
        <v>21</v>
      </c>
      <c r="AK3286">
        <v>189</v>
      </c>
      <c r="AM3286" t="s">
        <v>1665</v>
      </c>
      <c r="AN3286" t="s">
        <v>945</v>
      </c>
      <c r="AO3286">
        <v>3419</v>
      </c>
      <c r="AP3286">
        <v>259</v>
      </c>
      <c r="AR3286" s="38">
        <v>5094</v>
      </c>
      <c r="AS3286" s="21">
        <v>42</v>
      </c>
    </row>
    <row r="3287" spans="1:46" x14ac:dyDescent="0.35">
      <c r="A3287">
        <v>359</v>
      </c>
      <c r="B3287">
        <v>114141</v>
      </c>
      <c r="C3287">
        <v>1793</v>
      </c>
      <c r="D3287">
        <v>11</v>
      </c>
      <c r="E3287">
        <v>23</v>
      </c>
      <c r="F3287">
        <v>215</v>
      </c>
      <c r="H3287" t="s">
        <v>1666</v>
      </c>
      <c r="I3287" t="s">
        <v>1517</v>
      </c>
      <c r="J3287">
        <v>3798</v>
      </c>
      <c r="K3287">
        <v>119</v>
      </c>
      <c r="M3287">
        <v>240</v>
      </c>
      <c r="N3287" s="21">
        <v>41</v>
      </c>
      <c r="AC3287"/>
      <c r="AF3287">
        <v>315</v>
      </c>
      <c r="AG3287">
        <v>124313</v>
      </c>
      <c r="AH3287">
        <v>1793</v>
      </c>
      <c r="AI3287">
        <v>11</v>
      </c>
      <c r="AJ3287">
        <v>23</v>
      </c>
      <c r="AK3287">
        <v>190</v>
      </c>
      <c r="AM3287" t="s">
        <v>1667</v>
      </c>
      <c r="AN3287" t="s">
        <v>63</v>
      </c>
      <c r="AO3287">
        <v>3423</v>
      </c>
      <c r="AP3287">
        <v>259</v>
      </c>
      <c r="AR3287">
        <v>180</v>
      </c>
      <c r="AS3287" s="21">
        <v>32</v>
      </c>
    </row>
    <row r="3288" spans="1:46" x14ac:dyDescent="0.35">
      <c r="M3288"/>
      <c r="N3288" s="21"/>
      <c r="AC3288"/>
      <c r="AF3288">
        <v>315</v>
      </c>
      <c r="AG3288">
        <v>124313</v>
      </c>
      <c r="AH3288">
        <v>1793</v>
      </c>
      <c r="AI3288">
        <v>11</v>
      </c>
      <c r="AJ3288">
        <v>15</v>
      </c>
      <c r="AK3288">
        <v>189</v>
      </c>
      <c r="AM3288" t="s">
        <v>240</v>
      </c>
      <c r="AN3288" t="s">
        <v>1668</v>
      </c>
      <c r="AO3288">
        <v>3406</v>
      </c>
      <c r="AP3288">
        <v>159</v>
      </c>
      <c r="AR3288" s="38">
        <v>2491</v>
      </c>
      <c r="AS3288" s="21">
        <v>72</v>
      </c>
    </row>
    <row r="3289" spans="1:46" x14ac:dyDescent="0.35">
      <c r="M3289"/>
      <c r="N3289" s="21"/>
      <c r="AC3289"/>
      <c r="AF3289">
        <v>315</v>
      </c>
      <c r="AG3289">
        <v>124313</v>
      </c>
      <c r="AH3289">
        <v>1793</v>
      </c>
      <c r="AI3289">
        <v>11</v>
      </c>
      <c r="AJ3289">
        <v>26</v>
      </c>
      <c r="AK3289">
        <v>190</v>
      </c>
      <c r="AM3289" t="s">
        <v>284</v>
      </c>
      <c r="AN3289" t="s">
        <v>596</v>
      </c>
      <c r="AO3289">
        <v>3425</v>
      </c>
      <c r="AP3289">
        <v>246</v>
      </c>
      <c r="AR3289" s="38">
        <v>3000</v>
      </c>
      <c r="AS3289" s="21">
        <v>0</v>
      </c>
    </row>
    <row r="3290" spans="1:46" x14ac:dyDescent="0.35">
      <c r="M3290"/>
      <c r="N3290" s="21"/>
      <c r="AC3290"/>
      <c r="AF3290">
        <v>315</v>
      </c>
      <c r="AG3290">
        <v>124313</v>
      </c>
      <c r="AH3290">
        <v>1793</v>
      </c>
      <c r="AI3290">
        <v>10</v>
      </c>
      <c r="AJ3290">
        <v>11</v>
      </c>
      <c r="AK3290">
        <v>183</v>
      </c>
      <c r="AM3290" t="s">
        <v>30</v>
      </c>
      <c r="AN3290" t="s">
        <v>1059</v>
      </c>
      <c r="AO3290">
        <v>3325</v>
      </c>
      <c r="AP3290">
        <v>132</v>
      </c>
      <c r="AR3290">
        <v>885</v>
      </c>
      <c r="AS3290" s="21">
        <v>26</v>
      </c>
    </row>
    <row r="3291" spans="1:46" x14ac:dyDescent="0.35">
      <c r="A3291">
        <v>359</v>
      </c>
      <c r="B3291">
        <v>114141</v>
      </c>
      <c r="C3291">
        <v>1793</v>
      </c>
      <c r="D3291">
        <v>12</v>
      </c>
      <c r="E3291">
        <v>11</v>
      </c>
      <c r="F3291">
        <v>217</v>
      </c>
      <c r="H3291" t="s">
        <v>853</v>
      </c>
      <c r="I3291" t="s">
        <v>1348</v>
      </c>
      <c r="J3291">
        <v>3838</v>
      </c>
      <c r="K3291">
        <v>124</v>
      </c>
      <c r="M3291">
        <v>624</v>
      </c>
      <c r="N3291" s="21">
        <v>47</v>
      </c>
      <c r="Q3291">
        <v>250</v>
      </c>
      <c r="R3291">
        <v>122649</v>
      </c>
      <c r="S3291">
        <v>1793</v>
      </c>
      <c r="T3291">
        <v>7</v>
      </c>
      <c r="U3291">
        <v>31</v>
      </c>
      <c r="V3291">
        <v>136</v>
      </c>
      <c r="X3291" t="s">
        <v>853</v>
      </c>
      <c r="Y3291" t="s">
        <v>333</v>
      </c>
      <c r="Z3291">
        <v>2250</v>
      </c>
      <c r="AA3291">
        <v>13</v>
      </c>
      <c r="AC3291">
        <v>312</v>
      </c>
      <c r="AD3291">
        <v>25</v>
      </c>
      <c r="AF3291">
        <v>315</v>
      </c>
      <c r="AG3291">
        <v>124313</v>
      </c>
      <c r="AH3291">
        <v>1793</v>
      </c>
      <c r="AI3291">
        <v>12</v>
      </c>
      <c r="AJ3291">
        <v>10</v>
      </c>
      <c r="AK3291">
        <v>192</v>
      </c>
      <c r="AM3291" t="s">
        <v>853</v>
      </c>
      <c r="AN3291" t="s">
        <v>333</v>
      </c>
      <c r="AO3291">
        <v>3468</v>
      </c>
      <c r="AP3291">
        <v>241</v>
      </c>
      <c r="AR3291">
        <v>468</v>
      </c>
      <c r="AS3291" s="21">
        <v>36</v>
      </c>
    </row>
    <row r="3292" spans="1:46" x14ac:dyDescent="0.35">
      <c r="A3292">
        <v>359</v>
      </c>
      <c r="B3292">
        <v>114141</v>
      </c>
      <c r="C3292">
        <v>1793</v>
      </c>
      <c r="D3292">
        <v>12</v>
      </c>
      <c r="E3292">
        <v>12</v>
      </c>
      <c r="F3292">
        <v>217</v>
      </c>
      <c r="H3292" t="s">
        <v>1669</v>
      </c>
      <c r="I3292" t="s">
        <v>1670</v>
      </c>
      <c r="J3292">
        <v>3839</v>
      </c>
      <c r="K3292">
        <v>126</v>
      </c>
      <c r="M3292" s="38">
        <v>5495</v>
      </c>
      <c r="N3292" s="21">
        <v>6</v>
      </c>
      <c r="AC3292"/>
      <c r="AR3292"/>
      <c r="AS3292" s="21"/>
    </row>
    <row r="3293" spans="1:46" x14ac:dyDescent="0.35">
      <c r="A3293">
        <v>359</v>
      </c>
      <c r="B3293">
        <v>114141</v>
      </c>
      <c r="C3293">
        <v>1793</v>
      </c>
      <c r="D3293">
        <v>12</v>
      </c>
      <c r="E3293">
        <v>13</v>
      </c>
      <c r="F3293">
        <v>218</v>
      </c>
      <c r="H3293" t="s">
        <v>1420</v>
      </c>
      <c r="I3293" t="s">
        <v>788</v>
      </c>
      <c r="J3293">
        <v>3849</v>
      </c>
      <c r="K3293">
        <v>290</v>
      </c>
      <c r="M3293" s="38">
        <v>1615</v>
      </c>
      <c r="N3293" s="21">
        <v>56</v>
      </c>
      <c r="AC3293"/>
      <c r="AF3293">
        <v>314</v>
      </c>
      <c r="AG3293">
        <v>124256</v>
      </c>
      <c r="AH3293">
        <v>1793</v>
      </c>
      <c r="AI3293">
        <v>7</v>
      </c>
      <c r="AJ3293">
        <v>31</v>
      </c>
      <c r="AK3293">
        <v>172</v>
      </c>
      <c r="AM3293" t="s">
        <v>27</v>
      </c>
      <c r="AN3293" t="s">
        <v>788</v>
      </c>
      <c r="AO3293">
        <v>3156</v>
      </c>
      <c r="AP3293">
        <v>263</v>
      </c>
      <c r="AR3293" s="38">
        <v>1211</v>
      </c>
      <c r="AS3293" s="21">
        <v>68</v>
      </c>
    </row>
    <row r="3294" spans="1:46" x14ac:dyDescent="0.35">
      <c r="A3294">
        <v>359</v>
      </c>
      <c r="B3294">
        <v>114141</v>
      </c>
      <c r="C3294">
        <v>1793</v>
      </c>
      <c r="D3294">
        <v>12</v>
      </c>
      <c r="E3294">
        <v>13</v>
      </c>
      <c r="F3294">
        <v>218</v>
      </c>
      <c r="H3294" t="s">
        <v>36</v>
      </c>
      <c r="I3294" t="s">
        <v>44</v>
      </c>
      <c r="J3294">
        <v>3850</v>
      </c>
      <c r="K3294">
        <v>52</v>
      </c>
      <c r="M3294" s="38">
        <v>2486</v>
      </c>
      <c r="N3294" s="21">
        <v>77</v>
      </c>
      <c r="AC3294"/>
      <c r="AR3294"/>
      <c r="AS3294" s="21"/>
    </row>
    <row r="3295" spans="1:46" x14ac:dyDescent="0.35">
      <c r="A3295">
        <v>359</v>
      </c>
      <c r="B3295">
        <v>114141</v>
      </c>
      <c r="C3295">
        <v>1793</v>
      </c>
      <c r="D3295">
        <v>12</v>
      </c>
      <c r="E3295">
        <v>13</v>
      </c>
      <c r="F3295">
        <v>218</v>
      </c>
      <c r="H3295" t="s">
        <v>1541</v>
      </c>
      <c r="I3295" t="s">
        <v>539</v>
      </c>
      <c r="J3295">
        <v>3851</v>
      </c>
      <c r="K3295">
        <v>360</v>
      </c>
      <c r="M3295" s="38">
        <v>1000</v>
      </c>
      <c r="N3295" s="21">
        <v>0</v>
      </c>
      <c r="AC3295"/>
      <c r="AR3295"/>
      <c r="AS3295" s="21"/>
    </row>
    <row r="3296" spans="1:46" x14ac:dyDescent="0.35">
      <c r="A3296">
        <v>359</v>
      </c>
      <c r="B3296">
        <v>114141</v>
      </c>
      <c r="C3296">
        <v>1793</v>
      </c>
      <c r="D3296">
        <v>12</v>
      </c>
      <c r="E3296">
        <v>16</v>
      </c>
      <c r="F3296">
        <v>219</v>
      </c>
      <c r="H3296" t="s">
        <v>1490</v>
      </c>
      <c r="I3296" t="s">
        <v>288</v>
      </c>
      <c r="J3296">
        <v>3870</v>
      </c>
      <c r="K3296">
        <v>334</v>
      </c>
      <c r="M3296">
        <v>258</v>
      </c>
      <c r="N3296" s="21">
        <v>62</v>
      </c>
      <c r="Q3296">
        <v>252</v>
      </c>
      <c r="R3296">
        <v>122716</v>
      </c>
      <c r="S3296">
        <v>1793</v>
      </c>
      <c r="T3296">
        <v>12</v>
      </c>
      <c r="U3296">
        <v>14</v>
      </c>
      <c r="V3296">
        <v>146</v>
      </c>
      <c r="X3296" t="s">
        <v>185</v>
      </c>
      <c r="Y3296" t="s">
        <v>288</v>
      </c>
      <c r="Z3296">
        <v>2424</v>
      </c>
      <c r="AA3296">
        <v>289</v>
      </c>
      <c r="AC3296">
        <v>129</v>
      </c>
      <c r="AD3296">
        <v>30</v>
      </c>
      <c r="AF3296">
        <v>316</v>
      </c>
      <c r="AG3296">
        <v>124343</v>
      </c>
      <c r="AH3296">
        <v>1793</v>
      </c>
      <c r="AI3296">
        <v>12</v>
      </c>
      <c r="AJ3296">
        <v>14</v>
      </c>
      <c r="AK3296">
        <v>193</v>
      </c>
      <c r="AM3296" t="s">
        <v>185</v>
      </c>
      <c r="AN3296" t="s">
        <v>288</v>
      </c>
      <c r="AO3296">
        <v>3492</v>
      </c>
      <c r="AP3296">
        <v>274</v>
      </c>
      <c r="AR3296">
        <v>193</v>
      </c>
      <c r="AS3296" s="21">
        <v>96</v>
      </c>
      <c r="AT3296" s="22"/>
    </row>
    <row r="3297" spans="1:45" x14ac:dyDescent="0.35">
      <c r="A3297">
        <v>359</v>
      </c>
      <c r="B3297">
        <v>114145</v>
      </c>
      <c r="C3297">
        <v>1793</v>
      </c>
      <c r="D3297">
        <v>12</v>
      </c>
      <c r="E3297">
        <v>16</v>
      </c>
      <c r="F3297">
        <v>219</v>
      </c>
      <c r="H3297" t="s">
        <v>1671</v>
      </c>
      <c r="I3297" t="s">
        <v>1672</v>
      </c>
      <c r="J3297">
        <v>3871</v>
      </c>
      <c r="K3297">
        <v>132</v>
      </c>
      <c r="M3297">
        <v>60</v>
      </c>
      <c r="N3297" s="21">
        <v>94</v>
      </c>
      <c r="Q3297">
        <v>252</v>
      </c>
      <c r="R3297">
        <v>122716</v>
      </c>
      <c r="S3297">
        <v>1793</v>
      </c>
      <c r="T3297">
        <v>12</v>
      </c>
      <c r="U3297">
        <v>14</v>
      </c>
      <c r="V3297">
        <v>146</v>
      </c>
      <c r="X3297" t="s">
        <v>1673</v>
      </c>
      <c r="Y3297" t="s">
        <v>1674</v>
      </c>
      <c r="Z3297">
        <v>2425</v>
      </c>
      <c r="AA3297">
        <v>28</v>
      </c>
      <c r="AC3297">
        <v>30</v>
      </c>
      <c r="AD3297">
        <v>46</v>
      </c>
      <c r="AF3297">
        <v>316</v>
      </c>
      <c r="AG3297">
        <v>124343</v>
      </c>
      <c r="AH3297">
        <v>1793</v>
      </c>
      <c r="AI3297">
        <v>12</v>
      </c>
      <c r="AJ3297">
        <v>14</v>
      </c>
      <c r="AK3297">
        <v>193</v>
      </c>
      <c r="AM3297" t="s">
        <v>1675</v>
      </c>
      <c r="AO3297">
        <v>3493</v>
      </c>
      <c r="AP3297">
        <v>274</v>
      </c>
      <c r="AR3297">
        <v>45</v>
      </c>
      <c r="AS3297" s="21">
        <v>70</v>
      </c>
    </row>
    <row r="3298" spans="1:45" x14ac:dyDescent="0.35">
      <c r="A3298">
        <v>359</v>
      </c>
      <c r="B3298">
        <v>114145</v>
      </c>
      <c r="C3298">
        <v>1793</v>
      </c>
      <c r="D3298">
        <v>12</v>
      </c>
      <c r="E3298">
        <v>16</v>
      </c>
      <c r="F3298">
        <v>219</v>
      </c>
      <c r="H3298" t="s">
        <v>1058</v>
      </c>
      <c r="I3298" t="s">
        <v>1059</v>
      </c>
      <c r="J3298">
        <v>3872</v>
      </c>
      <c r="K3298">
        <v>325</v>
      </c>
      <c r="M3298">
        <v>993</v>
      </c>
      <c r="N3298" s="21">
        <v>57</v>
      </c>
      <c r="AC3298"/>
      <c r="AR3298"/>
      <c r="AS3298" s="21"/>
    </row>
    <row r="3299" spans="1:45" x14ac:dyDescent="0.35">
      <c r="A3299">
        <v>359</v>
      </c>
      <c r="B3299">
        <v>114145</v>
      </c>
      <c r="C3299">
        <v>1793</v>
      </c>
      <c r="D3299">
        <v>12</v>
      </c>
      <c r="E3299">
        <v>16</v>
      </c>
      <c r="F3299">
        <v>219</v>
      </c>
      <c r="H3299" t="s">
        <v>1058</v>
      </c>
      <c r="I3299" t="s">
        <v>1059</v>
      </c>
      <c r="J3299">
        <v>3873</v>
      </c>
      <c r="K3299">
        <v>325</v>
      </c>
      <c r="M3299">
        <v>770</v>
      </c>
      <c r="N3299" s="21">
        <v>17</v>
      </c>
      <c r="AC3299"/>
      <c r="AR3299"/>
      <c r="AS3299" s="21"/>
    </row>
    <row r="3300" spans="1:45" x14ac:dyDescent="0.35">
      <c r="A3300">
        <v>359</v>
      </c>
      <c r="B3300">
        <v>114145</v>
      </c>
      <c r="C3300">
        <v>1793</v>
      </c>
      <c r="D3300">
        <v>12</v>
      </c>
      <c r="E3300">
        <v>16</v>
      </c>
      <c r="F3300">
        <v>219</v>
      </c>
      <c r="G3300" t="s">
        <v>23</v>
      </c>
      <c r="H3300" t="s">
        <v>36</v>
      </c>
      <c r="I3300" t="s">
        <v>467</v>
      </c>
      <c r="J3300">
        <v>3874</v>
      </c>
      <c r="K3300">
        <v>93</v>
      </c>
      <c r="M3300">
        <v>164</v>
      </c>
      <c r="N3300" s="21">
        <v>56</v>
      </c>
      <c r="AC3300"/>
      <c r="AF3300">
        <v>316</v>
      </c>
      <c r="AG3300">
        <v>124343</v>
      </c>
      <c r="AH3300">
        <v>1793</v>
      </c>
      <c r="AI3300">
        <v>12</v>
      </c>
      <c r="AJ3300">
        <v>14</v>
      </c>
      <c r="AK3300">
        <v>193</v>
      </c>
      <c r="AL3300" t="s">
        <v>23</v>
      </c>
      <c r="AM3300" t="s">
        <v>36</v>
      </c>
      <c r="AN3300" t="s">
        <v>467</v>
      </c>
      <c r="AO3300">
        <v>3490</v>
      </c>
      <c r="AP3300">
        <v>86</v>
      </c>
      <c r="AR3300">
        <v>123</v>
      </c>
      <c r="AS3300" s="21">
        <v>42</v>
      </c>
    </row>
    <row r="3301" spans="1:45" x14ac:dyDescent="0.35">
      <c r="M3301"/>
      <c r="N3301" s="21"/>
      <c r="AC3301"/>
      <c r="AF3301">
        <v>315</v>
      </c>
      <c r="AG3301">
        <v>124313</v>
      </c>
      <c r="AH3301">
        <v>1793</v>
      </c>
      <c r="AI3301">
        <v>12</v>
      </c>
      <c r="AJ3301">
        <v>6</v>
      </c>
      <c r="AK3301">
        <v>191</v>
      </c>
      <c r="AM3301" t="s">
        <v>576</v>
      </c>
      <c r="AN3301" t="s">
        <v>1676</v>
      </c>
      <c r="AO3301">
        <v>3456</v>
      </c>
      <c r="AP3301">
        <v>379</v>
      </c>
      <c r="AR3301" s="38">
        <v>11464</v>
      </c>
      <c r="AS3301" s="21">
        <v>0</v>
      </c>
    </row>
    <row r="3302" spans="1:45" x14ac:dyDescent="0.35">
      <c r="M3302"/>
      <c r="N3302" s="21"/>
      <c r="AC3302"/>
      <c r="AF3302">
        <v>315</v>
      </c>
      <c r="AG3302">
        <v>124313</v>
      </c>
      <c r="AH3302">
        <v>1793</v>
      </c>
      <c r="AI3302">
        <v>12</v>
      </c>
      <c r="AJ3302">
        <v>6</v>
      </c>
      <c r="AK3302">
        <v>191</v>
      </c>
      <c r="AM3302" t="s">
        <v>1506</v>
      </c>
      <c r="AO3302">
        <v>3456</v>
      </c>
      <c r="AP3302">
        <v>379</v>
      </c>
      <c r="AR3302" s="38">
        <v>7555</v>
      </c>
      <c r="AS3302" s="21">
        <v>91</v>
      </c>
    </row>
    <row r="3303" spans="1:45" x14ac:dyDescent="0.35">
      <c r="M3303"/>
      <c r="N3303" s="21"/>
      <c r="AC3303"/>
      <c r="AF3303">
        <v>315</v>
      </c>
      <c r="AG3303">
        <v>124313</v>
      </c>
      <c r="AH3303">
        <v>1793</v>
      </c>
      <c r="AI3303">
        <v>12</v>
      </c>
      <c r="AJ3303">
        <v>9</v>
      </c>
      <c r="AK3303">
        <v>192</v>
      </c>
      <c r="AM3303" t="s">
        <v>173</v>
      </c>
      <c r="AN3303" t="s">
        <v>739</v>
      </c>
      <c r="AO3303">
        <v>3463</v>
      </c>
      <c r="AP3303">
        <v>241</v>
      </c>
      <c r="AR3303">
        <v>512</v>
      </c>
      <c r="AS3303" s="21">
        <v>66</v>
      </c>
    </row>
    <row r="3304" spans="1:45" x14ac:dyDescent="0.35">
      <c r="M3304"/>
      <c r="N3304" s="21"/>
      <c r="AC3304"/>
      <c r="AF3304">
        <v>315</v>
      </c>
      <c r="AG3304">
        <v>124313</v>
      </c>
      <c r="AH3304">
        <v>1793</v>
      </c>
      <c r="AI3304">
        <v>12</v>
      </c>
      <c r="AJ3304">
        <v>12</v>
      </c>
      <c r="AK3304">
        <v>192</v>
      </c>
      <c r="AM3304" t="s">
        <v>954</v>
      </c>
      <c r="AN3304" t="s">
        <v>955</v>
      </c>
      <c r="AO3304">
        <v>3472</v>
      </c>
      <c r="AP3304">
        <v>143</v>
      </c>
      <c r="AR3304" s="38">
        <v>9000</v>
      </c>
      <c r="AS3304" s="21">
        <v>0</v>
      </c>
    </row>
    <row r="3305" spans="1:45" x14ac:dyDescent="0.35">
      <c r="M3305"/>
      <c r="N3305" s="21"/>
      <c r="AC3305"/>
      <c r="AF3305">
        <v>315</v>
      </c>
      <c r="AG3305">
        <v>124313</v>
      </c>
      <c r="AH3305">
        <v>1793</v>
      </c>
      <c r="AI3305">
        <v>12</v>
      </c>
      <c r="AJ3305">
        <v>12</v>
      </c>
      <c r="AK3305">
        <v>192</v>
      </c>
      <c r="AM3305" t="s">
        <v>1677</v>
      </c>
      <c r="AN3305" t="s">
        <v>1678</v>
      </c>
      <c r="AO3305">
        <v>3473</v>
      </c>
      <c r="AP3305">
        <v>163</v>
      </c>
      <c r="AR3305" s="38">
        <v>4000</v>
      </c>
      <c r="AS3305" s="21">
        <v>0</v>
      </c>
    </row>
    <row r="3306" spans="1:45" x14ac:dyDescent="0.35">
      <c r="M3306"/>
      <c r="N3306" s="21"/>
      <c r="AC3306"/>
      <c r="AF3306">
        <v>316</v>
      </c>
      <c r="AG3306">
        <v>124343</v>
      </c>
      <c r="AH3306">
        <v>1793</v>
      </c>
      <c r="AI3306">
        <v>12</v>
      </c>
      <c r="AJ3306">
        <v>12</v>
      </c>
      <c r="AK3306">
        <v>192</v>
      </c>
      <c r="AM3306" t="s">
        <v>1679</v>
      </c>
      <c r="AO3306">
        <v>3475</v>
      </c>
      <c r="AP3306">
        <v>382</v>
      </c>
      <c r="AR3306" s="38">
        <v>16668</v>
      </c>
      <c r="AS3306" s="21">
        <v>23</v>
      </c>
    </row>
    <row r="3307" spans="1:45" x14ac:dyDescent="0.35">
      <c r="M3307"/>
      <c r="N3307" s="21"/>
      <c r="AC3307"/>
      <c r="AF3307">
        <v>316</v>
      </c>
      <c r="AG3307">
        <v>124343</v>
      </c>
      <c r="AH3307">
        <v>1793</v>
      </c>
      <c r="AI3307">
        <v>12</v>
      </c>
      <c r="AJ3307">
        <v>12</v>
      </c>
      <c r="AK3307">
        <v>192</v>
      </c>
      <c r="AM3307" t="s">
        <v>26</v>
      </c>
      <c r="AN3307" t="s">
        <v>626</v>
      </c>
      <c r="AO3307">
        <v>3476</v>
      </c>
      <c r="AP3307">
        <v>280</v>
      </c>
      <c r="AR3307" s="38">
        <v>9816</v>
      </c>
      <c r="AS3307" s="21">
        <v>59</v>
      </c>
    </row>
    <row r="3308" spans="1:45" x14ac:dyDescent="0.35">
      <c r="M3308"/>
      <c r="N3308" s="21"/>
      <c r="AC3308"/>
      <c r="AF3308">
        <v>316</v>
      </c>
      <c r="AG3308">
        <v>124343</v>
      </c>
      <c r="AH3308">
        <v>1793</v>
      </c>
      <c r="AI3308">
        <v>12</v>
      </c>
      <c r="AJ3308">
        <v>12</v>
      </c>
      <c r="AK3308">
        <v>192</v>
      </c>
      <c r="AM3308" t="s">
        <v>173</v>
      </c>
      <c r="AN3308" t="s">
        <v>739</v>
      </c>
      <c r="AO3308">
        <v>3478</v>
      </c>
      <c r="AP3308">
        <v>386</v>
      </c>
      <c r="AR3308">
        <v>72</v>
      </c>
      <c r="AS3308" s="21">
        <v>54</v>
      </c>
    </row>
    <row r="3309" spans="1:45" x14ac:dyDescent="0.35">
      <c r="M3309"/>
      <c r="N3309" s="21"/>
      <c r="AC3309"/>
      <c r="AF3309">
        <v>316</v>
      </c>
      <c r="AG3309">
        <v>124343</v>
      </c>
      <c r="AH3309">
        <v>1793</v>
      </c>
      <c r="AI3309">
        <v>12</v>
      </c>
      <c r="AJ3309">
        <v>14</v>
      </c>
      <c r="AK3309">
        <v>193</v>
      </c>
      <c r="AM3309" t="s">
        <v>26</v>
      </c>
      <c r="AN3309" t="s">
        <v>45</v>
      </c>
      <c r="AO3309">
        <v>3485</v>
      </c>
      <c r="AP3309">
        <v>63</v>
      </c>
      <c r="AR3309" s="38">
        <v>8099</v>
      </c>
      <c r="AS3309" s="21">
        <v>44</v>
      </c>
    </row>
    <row r="3310" spans="1:45" x14ac:dyDescent="0.35">
      <c r="M3310"/>
      <c r="N3310" s="21"/>
      <c r="AC3310"/>
      <c r="AF3310">
        <v>316</v>
      </c>
      <c r="AG3310">
        <v>124343</v>
      </c>
      <c r="AH3310">
        <v>1793</v>
      </c>
      <c r="AI3310">
        <v>12</v>
      </c>
      <c r="AJ3310">
        <v>14</v>
      </c>
      <c r="AK3310">
        <v>193</v>
      </c>
      <c r="AM3310" t="s">
        <v>576</v>
      </c>
      <c r="AN3310" t="s">
        <v>1676</v>
      </c>
      <c r="AO3310">
        <v>3486</v>
      </c>
      <c r="AP3310">
        <v>379</v>
      </c>
      <c r="AR3310" s="38">
        <v>1262</v>
      </c>
      <c r="AS3310" s="21">
        <v>46</v>
      </c>
    </row>
    <row r="3311" spans="1:45" x14ac:dyDescent="0.35">
      <c r="M3311"/>
      <c r="N3311" s="21"/>
      <c r="AC3311"/>
      <c r="AF3311">
        <v>316</v>
      </c>
      <c r="AG3311">
        <v>124343</v>
      </c>
      <c r="AH3311">
        <v>1793</v>
      </c>
      <c r="AI3311">
        <v>12</v>
      </c>
      <c r="AJ3311">
        <v>14</v>
      </c>
      <c r="AK3311">
        <v>193</v>
      </c>
      <c r="AM3311" t="s">
        <v>567</v>
      </c>
      <c r="AO3311">
        <v>3487</v>
      </c>
      <c r="AP3311">
        <v>301</v>
      </c>
      <c r="AR3311" s="38">
        <v>5254</v>
      </c>
      <c r="AS3311" s="21">
        <v>94</v>
      </c>
    </row>
    <row r="3312" spans="1:45" x14ac:dyDescent="0.35">
      <c r="M3312"/>
      <c r="N3312" s="21"/>
      <c r="AC3312"/>
      <c r="AF3312">
        <v>316</v>
      </c>
      <c r="AG3312">
        <v>124343</v>
      </c>
      <c r="AH3312">
        <v>1793</v>
      </c>
      <c r="AI3312">
        <v>12</v>
      </c>
      <c r="AJ3312">
        <v>14</v>
      </c>
      <c r="AK3312">
        <v>193</v>
      </c>
      <c r="AM3312" t="s">
        <v>1680</v>
      </c>
      <c r="AN3312" t="s">
        <v>1651</v>
      </c>
      <c r="AO3312">
        <v>3488</v>
      </c>
      <c r="AP3312">
        <v>301</v>
      </c>
      <c r="AR3312">
        <v>291</v>
      </c>
      <c r="AS3312" s="21">
        <v>50</v>
      </c>
    </row>
    <row r="3313" spans="1:46" x14ac:dyDescent="0.35">
      <c r="M3313"/>
      <c r="N3313" s="21"/>
      <c r="AC3313"/>
      <c r="AF3313">
        <v>316</v>
      </c>
      <c r="AG3313">
        <v>124343</v>
      </c>
      <c r="AH3313">
        <v>1793</v>
      </c>
      <c r="AI3313">
        <v>12</v>
      </c>
      <c r="AJ3313">
        <v>14</v>
      </c>
      <c r="AK3313">
        <v>193</v>
      </c>
      <c r="AM3313" t="s">
        <v>104</v>
      </c>
      <c r="AN3313" t="s">
        <v>577</v>
      </c>
      <c r="AO3313">
        <v>3489</v>
      </c>
      <c r="AP3313">
        <v>346</v>
      </c>
      <c r="AR3313" s="38">
        <v>2576</v>
      </c>
      <c r="AS3313" s="21">
        <v>93</v>
      </c>
    </row>
    <row r="3314" spans="1:46" x14ac:dyDescent="0.35">
      <c r="M3314"/>
      <c r="N3314" s="21"/>
      <c r="AC3314"/>
      <c r="AF3314">
        <v>316</v>
      </c>
      <c r="AG3314">
        <v>124343</v>
      </c>
      <c r="AH3314">
        <v>1793</v>
      </c>
      <c r="AI3314">
        <v>12</v>
      </c>
      <c r="AJ3314">
        <v>14</v>
      </c>
      <c r="AK3314">
        <v>193</v>
      </c>
      <c r="AM3314" t="s">
        <v>317</v>
      </c>
      <c r="AN3314" t="s">
        <v>630</v>
      </c>
      <c r="AO3314">
        <v>3491</v>
      </c>
      <c r="AP3314">
        <v>385</v>
      </c>
      <c r="AR3314">
        <v>107</v>
      </c>
      <c r="AS3314" s="21">
        <v>0</v>
      </c>
    </row>
    <row r="3315" spans="1:46" x14ac:dyDescent="0.35">
      <c r="A3315">
        <v>359</v>
      </c>
      <c r="B3315">
        <v>114145</v>
      </c>
      <c r="C3315">
        <v>1793</v>
      </c>
      <c r="D3315">
        <v>12</v>
      </c>
      <c r="E3315">
        <v>16</v>
      </c>
      <c r="F3315">
        <v>219</v>
      </c>
      <c r="H3315" t="s">
        <v>33</v>
      </c>
      <c r="I3315" t="s">
        <v>1615</v>
      </c>
      <c r="J3315">
        <v>3875</v>
      </c>
      <c r="K3315">
        <v>170</v>
      </c>
      <c r="M3315">
        <v>210</v>
      </c>
      <c r="N3315" s="21">
        <v>77</v>
      </c>
      <c r="Q3315">
        <v>252</v>
      </c>
      <c r="R3315">
        <v>122716</v>
      </c>
      <c r="S3315">
        <v>1793</v>
      </c>
      <c r="T3315">
        <v>12</v>
      </c>
      <c r="U3315">
        <v>16</v>
      </c>
      <c r="V3315">
        <v>147</v>
      </c>
      <c r="X3315" t="s">
        <v>33</v>
      </c>
      <c r="Y3315" t="s">
        <v>742</v>
      </c>
      <c r="Z3315">
        <v>2436</v>
      </c>
      <c r="AA3315">
        <v>281</v>
      </c>
      <c r="AC3315">
        <v>105</v>
      </c>
      <c r="AD3315">
        <v>36</v>
      </c>
      <c r="AF3315">
        <v>316</v>
      </c>
      <c r="AG3315">
        <v>124343</v>
      </c>
      <c r="AH3315">
        <v>1793</v>
      </c>
      <c r="AI3315">
        <v>12</v>
      </c>
      <c r="AJ3315">
        <v>16</v>
      </c>
      <c r="AK3315">
        <v>194</v>
      </c>
      <c r="AM3315" t="s">
        <v>33</v>
      </c>
      <c r="AN3315" t="s">
        <v>742</v>
      </c>
      <c r="AO3315">
        <v>3499</v>
      </c>
      <c r="AP3315">
        <v>348</v>
      </c>
      <c r="AR3315">
        <v>158</v>
      </c>
      <c r="AS3315" s="21">
        <v>8</v>
      </c>
    </row>
    <row r="3316" spans="1:46" x14ac:dyDescent="0.35">
      <c r="A3316">
        <v>359</v>
      </c>
      <c r="B3316">
        <v>114145</v>
      </c>
      <c r="C3316">
        <v>1793</v>
      </c>
      <c r="D3316">
        <v>12</v>
      </c>
      <c r="E3316">
        <v>12</v>
      </c>
      <c r="F3316">
        <v>217</v>
      </c>
      <c r="H3316" t="s">
        <v>1663</v>
      </c>
      <c r="I3316" t="s">
        <v>775</v>
      </c>
      <c r="J3316">
        <v>3845</v>
      </c>
      <c r="K3316">
        <v>117</v>
      </c>
      <c r="M3316" s="38">
        <v>10815</v>
      </c>
      <c r="N3316" s="21">
        <v>90</v>
      </c>
      <c r="AC3316"/>
      <c r="AR3316"/>
      <c r="AS3316" s="21"/>
    </row>
    <row r="3317" spans="1:46" x14ac:dyDescent="0.35">
      <c r="A3317">
        <v>359</v>
      </c>
      <c r="B3317">
        <v>114145</v>
      </c>
      <c r="C3317">
        <v>1793</v>
      </c>
      <c r="D3317">
        <v>12</v>
      </c>
      <c r="E3317">
        <v>16</v>
      </c>
      <c r="F3317">
        <v>219</v>
      </c>
      <c r="H3317" t="s">
        <v>36</v>
      </c>
      <c r="I3317" t="s">
        <v>1510</v>
      </c>
      <c r="J3317">
        <v>3877</v>
      </c>
      <c r="K3317">
        <v>379</v>
      </c>
      <c r="M3317" s="38">
        <v>1801</v>
      </c>
      <c r="N3317" s="21">
        <v>93</v>
      </c>
      <c r="AC3317"/>
      <c r="AR3317"/>
      <c r="AS3317" s="21"/>
    </row>
    <row r="3318" spans="1:46" x14ac:dyDescent="0.35">
      <c r="A3318">
        <v>360</v>
      </c>
      <c r="B3318">
        <v>114151</v>
      </c>
      <c r="C3318">
        <v>1794</v>
      </c>
      <c r="D3318">
        <v>1</v>
      </c>
      <c r="E3318">
        <v>3</v>
      </c>
      <c r="F3318">
        <v>220</v>
      </c>
      <c r="G3318" t="s">
        <v>23</v>
      </c>
      <c r="H3318" t="s">
        <v>1420</v>
      </c>
      <c r="I3318" t="s">
        <v>1681</v>
      </c>
      <c r="J3318">
        <v>3880</v>
      </c>
      <c r="K3318">
        <v>104</v>
      </c>
      <c r="M3318">
        <v>49</v>
      </c>
      <c r="N3318" s="21">
        <v>88</v>
      </c>
      <c r="Q3318">
        <v>252</v>
      </c>
      <c r="R3318">
        <v>122716</v>
      </c>
      <c r="S3318">
        <v>1794</v>
      </c>
      <c r="T3318">
        <v>1</v>
      </c>
      <c r="U3318">
        <v>4</v>
      </c>
      <c r="V3318">
        <v>148</v>
      </c>
      <c r="W3318" t="s">
        <v>1326</v>
      </c>
      <c r="X3318" t="s">
        <v>27</v>
      </c>
      <c r="Y3318" t="s">
        <v>685</v>
      </c>
      <c r="Z3318">
        <v>2433</v>
      </c>
      <c r="AA3318">
        <v>113</v>
      </c>
      <c r="AC3318">
        <v>24</v>
      </c>
      <c r="AD3318">
        <v>94</v>
      </c>
      <c r="AF3318">
        <v>316</v>
      </c>
      <c r="AG3318">
        <v>124346</v>
      </c>
      <c r="AH3318">
        <v>1794</v>
      </c>
      <c r="AI3318">
        <v>1</v>
      </c>
      <c r="AJ3318">
        <v>3</v>
      </c>
      <c r="AK3318">
        <v>194</v>
      </c>
      <c r="AL3318" t="s">
        <v>23</v>
      </c>
      <c r="AM3318" t="s">
        <v>27</v>
      </c>
      <c r="AN3318" t="s">
        <v>685</v>
      </c>
      <c r="AO3318">
        <v>3508</v>
      </c>
      <c r="AP3318">
        <v>356</v>
      </c>
      <c r="AR3318">
        <v>37</v>
      </c>
      <c r="AS3318" s="21">
        <v>41</v>
      </c>
    </row>
    <row r="3319" spans="1:46" x14ac:dyDescent="0.35">
      <c r="A3319">
        <v>360</v>
      </c>
      <c r="B3319">
        <v>114151</v>
      </c>
      <c r="C3319">
        <v>1794</v>
      </c>
      <c r="D3319">
        <v>1</v>
      </c>
      <c r="E3319">
        <v>3</v>
      </c>
      <c r="F3319">
        <v>220</v>
      </c>
      <c r="H3319" t="s">
        <v>1397</v>
      </c>
      <c r="I3319" t="s">
        <v>1682</v>
      </c>
      <c r="J3319">
        <v>3881</v>
      </c>
      <c r="K3319">
        <v>139</v>
      </c>
      <c r="M3319">
        <v>200</v>
      </c>
      <c r="N3319" s="21">
        <v>0</v>
      </c>
      <c r="AC3319"/>
      <c r="AR3319"/>
      <c r="AS3319" s="21"/>
      <c r="AT3319" s="22">
        <f>SUM(AR$14:AR3348)+SUM(AS$14:AS3348)/100-AT$321</f>
        <v>6792325.5</v>
      </c>
    </row>
    <row r="3320" spans="1:46" x14ac:dyDescent="0.35">
      <c r="A3320">
        <v>360</v>
      </c>
      <c r="B3320">
        <v>114151</v>
      </c>
      <c r="C3320">
        <v>1794</v>
      </c>
      <c r="D3320">
        <v>1</v>
      </c>
      <c r="E3320">
        <v>6</v>
      </c>
      <c r="F3320">
        <v>220</v>
      </c>
      <c r="H3320" t="s">
        <v>1683</v>
      </c>
      <c r="I3320" t="s">
        <v>1160</v>
      </c>
      <c r="J3320">
        <v>3887</v>
      </c>
      <c r="K3320">
        <v>121</v>
      </c>
      <c r="M3320">
        <v>278</v>
      </c>
      <c r="N3320" s="21">
        <v>41</v>
      </c>
      <c r="Q3320">
        <v>252</v>
      </c>
      <c r="R3320">
        <v>122716</v>
      </c>
      <c r="S3320">
        <v>1794</v>
      </c>
      <c r="T3320">
        <v>1</v>
      </c>
      <c r="U3320">
        <v>6</v>
      </c>
      <c r="V3320">
        <v>148</v>
      </c>
      <c r="X3320" t="s">
        <v>198</v>
      </c>
      <c r="Y3320" t="s">
        <v>710</v>
      </c>
      <c r="Z3320">
        <v>2434</v>
      </c>
      <c r="AA3320">
        <v>86</v>
      </c>
      <c r="AC3320">
        <v>32</v>
      </c>
      <c r="AD3320">
        <v>95</v>
      </c>
      <c r="AF3320">
        <v>316</v>
      </c>
      <c r="AG3320">
        <v>124346</v>
      </c>
      <c r="AH3320">
        <v>1794</v>
      </c>
      <c r="AI3320">
        <v>1</v>
      </c>
      <c r="AJ3320">
        <v>6</v>
      </c>
      <c r="AK3320">
        <v>194</v>
      </c>
      <c r="AM3320" t="s">
        <v>198</v>
      </c>
      <c r="AN3320" t="s">
        <v>710</v>
      </c>
      <c r="AO3320">
        <v>3510</v>
      </c>
      <c r="AP3320">
        <v>112</v>
      </c>
      <c r="AR3320">
        <v>266</v>
      </c>
      <c r="AS3320" s="21">
        <v>66</v>
      </c>
    </row>
    <row r="3321" spans="1:46" x14ac:dyDescent="0.35">
      <c r="A3321">
        <v>360</v>
      </c>
      <c r="B3321">
        <v>114151</v>
      </c>
      <c r="C3321">
        <v>1794</v>
      </c>
      <c r="D3321">
        <v>1</v>
      </c>
      <c r="E3321">
        <v>8</v>
      </c>
      <c r="F3321">
        <v>221</v>
      </c>
      <c r="H3321" t="s">
        <v>337</v>
      </c>
      <c r="I3321" t="s">
        <v>199</v>
      </c>
      <c r="J3321">
        <v>3899</v>
      </c>
      <c r="K3321">
        <v>128</v>
      </c>
      <c r="M3321" s="38">
        <v>3143</v>
      </c>
      <c r="N3321" s="21">
        <v>59</v>
      </c>
      <c r="AC3321"/>
      <c r="AF3321">
        <v>316</v>
      </c>
      <c r="AG3321">
        <v>124346</v>
      </c>
      <c r="AH3321">
        <v>1794</v>
      </c>
      <c r="AI3321">
        <v>1</v>
      </c>
      <c r="AJ3321">
        <v>9</v>
      </c>
      <c r="AK3321">
        <v>195</v>
      </c>
      <c r="AM3321" t="s">
        <v>337</v>
      </c>
      <c r="AN3321" t="s">
        <v>199</v>
      </c>
      <c r="AO3321">
        <v>3528</v>
      </c>
      <c r="AP3321">
        <v>333</v>
      </c>
      <c r="AR3321">
        <v>881</v>
      </c>
      <c r="AS3321" s="21">
        <v>3</v>
      </c>
      <c r="AT3321" s="22">
        <f>SUM(AR$14:AR3350)+SUM(AS$14:AS3350)/100-AT$321-AT$638-76622.71</f>
        <v>6718839</v>
      </c>
    </row>
    <row r="3322" spans="1:46" x14ac:dyDescent="0.35">
      <c r="A3322">
        <v>360</v>
      </c>
      <c r="B3322">
        <v>114151</v>
      </c>
      <c r="C3322">
        <v>1794</v>
      </c>
      <c r="D3322">
        <v>1</v>
      </c>
      <c r="E3322">
        <v>11</v>
      </c>
      <c r="F3322">
        <v>221</v>
      </c>
      <c r="H3322" t="s">
        <v>24</v>
      </c>
      <c r="I3322" t="s">
        <v>1050</v>
      </c>
      <c r="J3322">
        <v>3915</v>
      </c>
      <c r="K3322">
        <v>18</v>
      </c>
      <c r="M3322" s="38">
        <v>9593</v>
      </c>
      <c r="N3322" s="21">
        <v>53</v>
      </c>
      <c r="AC3322"/>
      <c r="AR3322"/>
      <c r="AS3322" s="21"/>
    </row>
    <row r="3323" spans="1:46" x14ac:dyDescent="0.35">
      <c r="A3323">
        <v>360</v>
      </c>
      <c r="B3323">
        <v>114151</v>
      </c>
      <c r="C3323">
        <v>1794</v>
      </c>
      <c r="D3323">
        <v>1</v>
      </c>
      <c r="E3323">
        <v>16</v>
      </c>
      <c r="F3323">
        <v>222</v>
      </c>
      <c r="H3323" t="s">
        <v>1631</v>
      </c>
      <c r="I3323" t="s">
        <v>919</v>
      </c>
      <c r="J3323">
        <v>3926</v>
      </c>
      <c r="K3323">
        <v>149</v>
      </c>
      <c r="M3323">
        <v>54</v>
      </c>
      <c r="N3323" s="21">
        <v>83</v>
      </c>
      <c r="Q3323">
        <v>252</v>
      </c>
      <c r="R3323">
        <v>122716</v>
      </c>
      <c r="S3323">
        <v>1794</v>
      </c>
      <c r="T3323">
        <v>1</v>
      </c>
      <c r="U3323">
        <v>15</v>
      </c>
      <c r="V3323">
        <v>149</v>
      </c>
      <c r="X3323" t="s">
        <v>740</v>
      </c>
      <c r="Y3323" t="s">
        <v>919</v>
      </c>
      <c r="Z3323">
        <v>2445</v>
      </c>
      <c r="AA3323">
        <v>49</v>
      </c>
      <c r="AC3323">
        <v>27</v>
      </c>
      <c r="AD3323">
        <v>42</v>
      </c>
      <c r="AF3323">
        <v>316</v>
      </c>
      <c r="AG3323">
        <v>124346</v>
      </c>
      <c r="AH3323">
        <v>1794</v>
      </c>
      <c r="AI3323">
        <v>1</v>
      </c>
      <c r="AJ3323">
        <v>15</v>
      </c>
      <c r="AK3323">
        <v>196</v>
      </c>
      <c r="AM3323" t="s">
        <v>740</v>
      </c>
      <c r="AN3323" t="s">
        <v>1684</v>
      </c>
      <c r="AO3323">
        <v>3540</v>
      </c>
      <c r="AP3323">
        <v>224</v>
      </c>
      <c r="AR3323">
        <v>41</v>
      </c>
      <c r="AS3323" s="21">
        <v>13</v>
      </c>
    </row>
    <row r="3324" spans="1:46" x14ac:dyDescent="0.35">
      <c r="A3324">
        <v>360</v>
      </c>
      <c r="B3324">
        <v>114151</v>
      </c>
      <c r="C3324">
        <v>1794</v>
      </c>
      <c r="D3324">
        <v>1</v>
      </c>
      <c r="E3324">
        <v>17</v>
      </c>
      <c r="F3324">
        <v>222</v>
      </c>
      <c r="H3324" t="s">
        <v>27</v>
      </c>
      <c r="I3324" t="s">
        <v>1685</v>
      </c>
      <c r="J3324">
        <v>3932</v>
      </c>
      <c r="K3324">
        <v>150</v>
      </c>
      <c r="M3324">
        <v>337</v>
      </c>
      <c r="N3324" s="21">
        <v>37</v>
      </c>
      <c r="Q3324">
        <v>252</v>
      </c>
      <c r="R3324">
        <v>122716</v>
      </c>
      <c r="S3324">
        <v>1794</v>
      </c>
      <c r="T3324">
        <v>1</v>
      </c>
      <c r="U3324">
        <v>17</v>
      </c>
      <c r="V3324">
        <v>149</v>
      </c>
      <c r="X3324" t="s">
        <v>27</v>
      </c>
      <c r="Y3324" t="s">
        <v>474</v>
      </c>
      <c r="Z3324">
        <v>2446</v>
      </c>
      <c r="AA3324">
        <v>50</v>
      </c>
      <c r="AC3324">
        <v>168</v>
      </c>
      <c r="AD3324">
        <v>68</v>
      </c>
      <c r="AF3324">
        <v>316</v>
      </c>
      <c r="AG3324">
        <v>124346</v>
      </c>
      <c r="AH3324">
        <v>1794</v>
      </c>
      <c r="AI3324">
        <v>1</v>
      </c>
      <c r="AJ3324">
        <v>17</v>
      </c>
      <c r="AK3324">
        <v>196</v>
      </c>
      <c r="AM3324" t="s">
        <v>27</v>
      </c>
      <c r="AN3324" t="s">
        <v>474</v>
      </c>
      <c r="AO3324">
        <v>3542</v>
      </c>
      <c r="AP3324">
        <v>296</v>
      </c>
      <c r="AR3324">
        <v>253</v>
      </c>
      <c r="AS3324" s="21">
        <v>3</v>
      </c>
    </row>
    <row r="3325" spans="1:46" x14ac:dyDescent="0.35">
      <c r="A3325">
        <v>360</v>
      </c>
      <c r="B3325">
        <v>114151</v>
      </c>
      <c r="C3325">
        <v>1794</v>
      </c>
      <c r="D3325">
        <v>1</v>
      </c>
      <c r="E3325">
        <v>16</v>
      </c>
      <c r="F3325">
        <v>222</v>
      </c>
      <c r="H3325" t="s">
        <v>1420</v>
      </c>
      <c r="I3325" t="s">
        <v>1638</v>
      </c>
      <c r="J3325">
        <v>3925</v>
      </c>
      <c r="K3325">
        <v>166</v>
      </c>
      <c r="M3325">
        <v>114</v>
      </c>
      <c r="N3325" s="21">
        <v>18</v>
      </c>
      <c r="Q3325">
        <v>252</v>
      </c>
      <c r="R3325">
        <v>122716</v>
      </c>
      <c r="S3325">
        <v>1794</v>
      </c>
      <c r="T3325">
        <v>1</v>
      </c>
      <c r="U3325">
        <v>17</v>
      </c>
      <c r="V3325">
        <v>149</v>
      </c>
      <c r="X3325" t="s">
        <v>27</v>
      </c>
      <c r="Y3325" t="s">
        <v>276</v>
      </c>
      <c r="Z3325">
        <v>2447</v>
      </c>
      <c r="AA3325">
        <v>141</v>
      </c>
      <c r="AC3325">
        <v>57</v>
      </c>
      <c r="AD3325">
        <v>7</v>
      </c>
      <c r="AF3325">
        <v>316</v>
      </c>
      <c r="AG3325">
        <v>124346</v>
      </c>
      <c r="AH3325">
        <v>1794</v>
      </c>
      <c r="AI3325">
        <v>1</v>
      </c>
      <c r="AJ3325">
        <v>17</v>
      </c>
      <c r="AK3325">
        <v>197</v>
      </c>
      <c r="AM3325" t="s">
        <v>27</v>
      </c>
      <c r="AN3325" t="s">
        <v>276</v>
      </c>
      <c r="AO3325">
        <v>3546</v>
      </c>
      <c r="AP3325">
        <v>165</v>
      </c>
      <c r="AR3325">
        <v>85</v>
      </c>
      <c r="AS3325" s="21">
        <v>61</v>
      </c>
    </row>
    <row r="3326" spans="1:46" x14ac:dyDescent="0.35">
      <c r="A3326">
        <v>360</v>
      </c>
      <c r="B3326">
        <v>114151</v>
      </c>
      <c r="C3326">
        <v>1794</v>
      </c>
      <c r="D3326">
        <v>1</v>
      </c>
      <c r="E3326">
        <v>16</v>
      </c>
      <c r="F3326">
        <v>222</v>
      </c>
      <c r="H3326" t="s">
        <v>179</v>
      </c>
      <c r="I3326" t="s">
        <v>519</v>
      </c>
      <c r="J3326">
        <v>3927</v>
      </c>
      <c r="K3326">
        <v>150</v>
      </c>
      <c r="M3326">
        <v>400</v>
      </c>
      <c r="N3326" s="21">
        <v>0</v>
      </c>
      <c r="AC3326"/>
      <c r="AR3326"/>
      <c r="AS3326" s="21"/>
    </row>
    <row r="3327" spans="1:46" x14ac:dyDescent="0.35">
      <c r="A3327">
        <v>360</v>
      </c>
      <c r="B3327">
        <v>114151</v>
      </c>
      <c r="C3327">
        <v>1794</v>
      </c>
      <c r="D3327">
        <v>1</v>
      </c>
      <c r="E3327">
        <v>16</v>
      </c>
      <c r="F3327">
        <v>222</v>
      </c>
      <c r="H3327" t="s">
        <v>1469</v>
      </c>
      <c r="I3327" t="s">
        <v>48</v>
      </c>
      <c r="J3327">
        <v>3931</v>
      </c>
      <c r="K3327">
        <v>328</v>
      </c>
      <c r="M3327" s="38">
        <v>1338</v>
      </c>
      <c r="N3327" s="21">
        <v>66</v>
      </c>
      <c r="AC3327"/>
      <c r="AR3327"/>
      <c r="AS3327" s="21"/>
    </row>
    <row r="3328" spans="1:46" x14ac:dyDescent="0.35">
      <c r="M3328"/>
      <c r="N3328" s="21"/>
      <c r="Q3328">
        <v>252</v>
      </c>
      <c r="R3328">
        <v>122716</v>
      </c>
      <c r="S3328">
        <v>1794</v>
      </c>
      <c r="T3328">
        <v>1</v>
      </c>
      <c r="U3328">
        <v>24</v>
      </c>
      <c r="V3328">
        <v>149</v>
      </c>
      <c r="X3328" t="s">
        <v>126</v>
      </c>
      <c r="Y3328" t="s">
        <v>1637</v>
      </c>
      <c r="Z3328">
        <v>2451</v>
      </c>
      <c r="AA3328">
        <v>21</v>
      </c>
      <c r="AC3328" s="38">
        <v>3135</v>
      </c>
      <c r="AD3328">
        <v>74</v>
      </c>
      <c r="AF3328">
        <v>317</v>
      </c>
      <c r="AG3328">
        <v>124350</v>
      </c>
      <c r="AH3328">
        <v>1794</v>
      </c>
      <c r="AI3328">
        <v>3</v>
      </c>
      <c r="AJ3328">
        <v>12</v>
      </c>
      <c r="AK3328">
        <v>204</v>
      </c>
      <c r="AM3328" t="s">
        <v>126</v>
      </c>
      <c r="AN3328" t="s">
        <v>1637</v>
      </c>
      <c r="AO3328">
        <v>3654</v>
      </c>
      <c r="AP3328">
        <v>109</v>
      </c>
      <c r="AR3328" s="38">
        <v>4000</v>
      </c>
      <c r="AS3328" s="21">
        <v>0</v>
      </c>
    </row>
    <row r="3329" spans="1:45" x14ac:dyDescent="0.35">
      <c r="A3329">
        <v>360</v>
      </c>
      <c r="B3329">
        <v>114151</v>
      </c>
      <c r="C3329">
        <v>1794</v>
      </c>
      <c r="D3329">
        <v>1</v>
      </c>
      <c r="E3329">
        <v>20</v>
      </c>
      <c r="F3329">
        <v>222</v>
      </c>
      <c r="H3329" t="s">
        <v>1686</v>
      </c>
      <c r="I3329" t="s">
        <v>1687</v>
      </c>
      <c r="J3329">
        <v>3934</v>
      </c>
      <c r="K3329">
        <v>151</v>
      </c>
      <c r="M3329">
        <v>133</v>
      </c>
      <c r="N3329" s="21">
        <v>90</v>
      </c>
      <c r="Q3329">
        <v>252</v>
      </c>
      <c r="R3329">
        <v>122716</v>
      </c>
      <c r="S3329">
        <v>1794</v>
      </c>
      <c r="T3329">
        <v>1</v>
      </c>
      <c r="U3329">
        <v>20</v>
      </c>
      <c r="V3329">
        <v>149</v>
      </c>
      <c r="X3329" t="s">
        <v>646</v>
      </c>
      <c r="Y3329" t="s">
        <v>1687</v>
      </c>
      <c r="Z3329">
        <v>2449</v>
      </c>
      <c r="AA3329">
        <v>50</v>
      </c>
      <c r="AC3329">
        <v>66</v>
      </c>
      <c r="AD3329">
        <v>95</v>
      </c>
      <c r="AF3329">
        <v>316</v>
      </c>
      <c r="AG3329">
        <v>124346</v>
      </c>
      <c r="AH3329">
        <v>1794</v>
      </c>
      <c r="AI3329">
        <v>1</v>
      </c>
      <c r="AJ3329">
        <v>20</v>
      </c>
      <c r="AK3329">
        <v>197</v>
      </c>
      <c r="AM3329" t="s">
        <v>646</v>
      </c>
      <c r="AN3329" t="s">
        <v>1687</v>
      </c>
      <c r="AO3329">
        <v>3549</v>
      </c>
      <c r="AP3329">
        <v>188</v>
      </c>
      <c r="AR3329">
        <v>100</v>
      </c>
      <c r="AS3329" s="21">
        <v>42</v>
      </c>
    </row>
    <row r="3330" spans="1:45" x14ac:dyDescent="0.35">
      <c r="A3330">
        <v>360</v>
      </c>
      <c r="B3330">
        <v>114151</v>
      </c>
      <c r="C3330">
        <v>1794</v>
      </c>
      <c r="D3330">
        <v>1</v>
      </c>
      <c r="E3330">
        <v>29</v>
      </c>
      <c r="F3330">
        <v>223</v>
      </c>
      <c r="H3330" t="s">
        <v>1688</v>
      </c>
      <c r="I3330" t="s">
        <v>1689</v>
      </c>
      <c r="J3330">
        <v>3950</v>
      </c>
      <c r="K3330">
        <v>152</v>
      </c>
      <c r="M3330">
        <v>538</v>
      </c>
      <c r="N3330" s="21">
        <v>11</v>
      </c>
      <c r="Q3330">
        <v>252</v>
      </c>
      <c r="R3330">
        <v>122716</v>
      </c>
      <c r="S3330">
        <v>1794</v>
      </c>
      <c r="T3330">
        <v>1</v>
      </c>
      <c r="U3330">
        <v>29</v>
      </c>
      <c r="V3330">
        <v>149</v>
      </c>
      <c r="X3330" t="s">
        <v>1680</v>
      </c>
      <c r="Y3330" t="s">
        <v>1651</v>
      </c>
      <c r="Z3330">
        <v>2458</v>
      </c>
      <c r="AA3330">
        <v>52</v>
      </c>
      <c r="AC3330">
        <v>269</v>
      </c>
      <c r="AD3330">
        <v>6</v>
      </c>
      <c r="AF3330">
        <v>316</v>
      </c>
      <c r="AG3330">
        <v>124346</v>
      </c>
      <c r="AH3330">
        <v>1794</v>
      </c>
      <c r="AI3330">
        <v>1</v>
      </c>
      <c r="AJ3330">
        <v>29</v>
      </c>
      <c r="AK3330">
        <v>198</v>
      </c>
      <c r="AM3330" t="s">
        <v>1680</v>
      </c>
      <c r="AN3330" t="s">
        <v>1651</v>
      </c>
      <c r="AO3330">
        <v>3567</v>
      </c>
      <c r="AP3330">
        <v>161</v>
      </c>
      <c r="AR3330">
        <v>403</v>
      </c>
      <c r="AS3330" s="21">
        <v>58</v>
      </c>
    </row>
    <row r="3331" spans="1:45" x14ac:dyDescent="0.35">
      <c r="A3331">
        <v>360</v>
      </c>
      <c r="B3331">
        <v>114151</v>
      </c>
      <c r="C3331">
        <v>1794</v>
      </c>
      <c r="D3331">
        <v>2</v>
      </c>
      <c r="E3331">
        <v>3</v>
      </c>
      <c r="F3331">
        <v>224</v>
      </c>
      <c r="H3331" t="s">
        <v>1408</v>
      </c>
      <c r="I3331" t="s">
        <v>1270</v>
      </c>
      <c r="J3331">
        <v>3960</v>
      </c>
      <c r="K3331">
        <v>180</v>
      </c>
      <c r="M3331" s="38">
        <v>1569</v>
      </c>
      <c r="N3331" s="21">
        <v>99</v>
      </c>
      <c r="AC3331"/>
      <c r="AR3331"/>
      <c r="AS3331" s="21"/>
    </row>
    <row r="3332" spans="1:45" x14ac:dyDescent="0.35">
      <c r="A3332">
        <v>360</v>
      </c>
      <c r="B3332">
        <v>114154</v>
      </c>
      <c r="C3332">
        <v>1794</v>
      </c>
      <c r="D3332">
        <v>2</v>
      </c>
      <c r="E3332">
        <v>11</v>
      </c>
      <c r="F3332">
        <v>224</v>
      </c>
      <c r="H3332" t="s">
        <v>154</v>
      </c>
      <c r="I3332" t="s">
        <v>1690</v>
      </c>
      <c r="J3332">
        <v>3972</v>
      </c>
      <c r="K3332">
        <v>33</v>
      </c>
      <c r="M3332" s="38">
        <v>1228</v>
      </c>
      <c r="N3332" s="21">
        <v>2</v>
      </c>
      <c r="AC3332"/>
      <c r="AR3332"/>
      <c r="AS3332" s="21"/>
    </row>
    <row r="3333" spans="1:45" x14ac:dyDescent="0.35">
      <c r="A3333">
        <v>360</v>
      </c>
      <c r="B3333">
        <v>114154</v>
      </c>
      <c r="C3333">
        <v>1794</v>
      </c>
      <c r="D3333">
        <v>2</v>
      </c>
      <c r="E3333">
        <v>11</v>
      </c>
      <c r="F3333">
        <v>224</v>
      </c>
      <c r="H3333" t="s">
        <v>24</v>
      </c>
      <c r="I3333" t="s">
        <v>1247</v>
      </c>
      <c r="J3333">
        <v>3973</v>
      </c>
      <c r="K3333">
        <v>169</v>
      </c>
      <c r="M3333">
        <v>61</v>
      </c>
      <c r="N3333" s="21">
        <v>5</v>
      </c>
      <c r="Q3333">
        <v>252</v>
      </c>
      <c r="R3333">
        <v>122720</v>
      </c>
      <c r="S3333">
        <v>1794</v>
      </c>
      <c r="T3333">
        <v>2</v>
      </c>
      <c r="U3333">
        <v>10</v>
      </c>
      <c r="V3333">
        <v>150</v>
      </c>
      <c r="X3333" t="s">
        <v>24</v>
      </c>
      <c r="Y3333" t="s">
        <v>1247</v>
      </c>
      <c r="Z3333">
        <v>2469</v>
      </c>
      <c r="AA3333">
        <v>139</v>
      </c>
      <c r="AC3333">
        <v>30</v>
      </c>
      <c r="AD3333">
        <v>53</v>
      </c>
      <c r="AF3333">
        <v>317</v>
      </c>
      <c r="AG3333">
        <v>124350</v>
      </c>
      <c r="AH3333">
        <v>1794</v>
      </c>
      <c r="AI3333">
        <v>2</v>
      </c>
      <c r="AJ3333">
        <v>10</v>
      </c>
      <c r="AK3333">
        <v>199</v>
      </c>
      <c r="AM3333" t="s">
        <v>24</v>
      </c>
      <c r="AN3333" t="s">
        <v>630</v>
      </c>
      <c r="AO3333">
        <v>3583</v>
      </c>
      <c r="AP3333">
        <v>330</v>
      </c>
      <c r="AR3333">
        <v>45</v>
      </c>
      <c r="AS3333" s="21">
        <v>80</v>
      </c>
    </row>
    <row r="3334" spans="1:45" x14ac:dyDescent="0.35">
      <c r="A3334">
        <v>360</v>
      </c>
      <c r="B3334">
        <v>114154</v>
      </c>
      <c r="C3334">
        <v>1794</v>
      </c>
      <c r="D3334">
        <v>2</v>
      </c>
      <c r="E3334">
        <v>13</v>
      </c>
      <c r="F3334">
        <v>225</v>
      </c>
      <c r="H3334" t="s">
        <v>27</v>
      </c>
      <c r="I3334" t="s">
        <v>94</v>
      </c>
      <c r="J3334">
        <v>3977</v>
      </c>
      <c r="K3334">
        <v>155</v>
      </c>
      <c r="M3334">
        <v>27</v>
      </c>
      <c r="N3334" s="21">
        <v>50</v>
      </c>
      <c r="AC3334"/>
      <c r="AR3334"/>
      <c r="AS3334" s="21"/>
    </row>
    <row r="3335" spans="1:45" x14ac:dyDescent="0.35">
      <c r="A3335">
        <v>360</v>
      </c>
      <c r="B3335">
        <v>114154</v>
      </c>
      <c r="C3335">
        <v>1794</v>
      </c>
      <c r="D3335">
        <v>2</v>
      </c>
      <c r="E3335">
        <v>13</v>
      </c>
      <c r="F3335">
        <v>226</v>
      </c>
      <c r="H3335" t="s">
        <v>1691</v>
      </c>
      <c r="I3335" t="s">
        <v>29</v>
      </c>
      <c r="J3335">
        <v>3978</v>
      </c>
      <c r="K3335">
        <v>40</v>
      </c>
      <c r="M3335">
        <v>41</v>
      </c>
      <c r="N3335" s="21">
        <v>87</v>
      </c>
      <c r="AC3335"/>
      <c r="AR3335"/>
      <c r="AS3335" s="21"/>
    </row>
    <row r="3336" spans="1:45" x14ac:dyDescent="0.35">
      <c r="A3336">
        <v>360</v>
      </c>
      <c r="B3336">
        <v>114154</v>
      </c>
      <c r="C3336">
        <v>1794</v>
      </c>
      <c r="D3336">
        <v>2</v>
      </c>
      <c r="E3336">
        <v>17</v>
      </c>
      <c r="F3336">
        <v>226</v>
      </c>
      <c r="H3336" t="s">
        <v>222</v>
      </c>
      <c r="I3336" t="s">
        <v>965</v>
      </c>
      <c r="J3336">
        <v>3981</v>
      </c>
      <c r="K3336">
        <v>155</v>
      </c>
      <c r="M3336">
        <v>114</v>
      </c>
      <c r="N3336" s="21">
        <v>64</v>
      </c>
      <c r="Q3336">
        <v>252</v>
      </c>
      <c r="R3336">
        <v>122720</v>
      </c>
      <c r="S3336">
        <v>1794</v>
      </c>
      <c r="T3336">
        <v>2</v>
      </c>
      <c r="U3336">
        <v>17</v>
      </c>
      <c r="V3336">
        <v>151</v>
      </c>
      <c r="X3336" t="s">
        <v>222</v>
      </c>
      <c r="Y3336" t="s">
        <v>965</v>
      </c>
      <c r="Z3336">
        <v>2475</v>
      </c>
      <c r="AA3336">
        <v>55</v>
      </c>
      <c r="AC3336">
        <v>57</v>
      </c>
      <c r="AD3336">
        <v>32</v>
      </c>
      <c r="AF3336">
        <v>317</v>
      </c>
      <c r="AG3336">
        <v>124350</v>
      </c>
      <c r="AH3336">
        <v>1794</v>
      </c>
      <c r="AI3336">
        <v>2</v>
      </c>
      <c r="AJ3336">
        <v>17</v>
      </c>
      <c r="AK3336">
        <v>201</v>
      </c>
      <c r="AM3336" t="s">
        <v>222</v>
      </c>
      <c r="AN3336" t="s">
        <v>965</v>
      </c>
      <c r="AO3336">
        <v>3608</v>
      </c>
      <c r="AP3336">
        <v>66</v>
      </c>
      <c r="AR3336">
        <v>85</v>
      </c>
      <c r="AS3336" s="21">
        <v>98</v>
      </c>
    </row>
    <row r="3337" spans="1:45" x14ac:dyDescent="0.35">
      <c r="A3337">
        <v>360</v>
      </c>
      <c r="B3337">
        <v>114154</v>
      </c>
      <c r="C3337">
        <v>1794</v>
      </c>
      <c r="D3337">
        <v>3</v>
      </c>
      <c r="E3337">
        <v>5</v>
      </c>
      <c r="F3337">
        <v>228</v>
      </c>
      <c r="H3337" t="s">
        <v>490</v>
      </c>
      <c r="I3337" t="s">
        <v>1692</v>
      </c>
      <c r="J3337">
        <v>4014</v>
      </c>
      <c r="K3337">
        <v>376</v>
      </c>
      <c r="M3337" s="38">
        <v>3371</v>
      </c>
      <c r="N3337" s="21">
        <v>45</v>
      </c>
      <c r="AC3337"/>
      <c r="AR3337"/>
      <c r="AS3337" s="21"/>
    </row>
    <row r="3338" spans="1:45" x14ac:dyDescent="0.35">
      <c r="M3338"/>
      <c r="N3338" s="21"/>
      <c r="Q3338">
        <v>252</v>
      </c>
      <c r="R3338">
        <v>122716</v>
      </c>
      <c r="S3338">
        <v>1794</v>
      </c>
      <c r="T3338">
        <v>2</v>
      </c>
      <c r="U3338">
        <v>3</v>
      </c>
      <c r="V3338">
        <v>150</v>
      </c>
      <c r="X3338" t="s">
        <v>337</v>
      </c>
      <c r="Y3338" t="s">
        <v>199</v>
      </c>
      <c r="Z3338">
        <v>2461</v>
      </c>
      <c r="AA3338">
        <v>92</v>
      </c>
      <c r="AC3338">
        <v>321</v>
      </c>
      <c r="AD3338">
        <v>40</v>
      </c>
      <c r="AF3338">
        <v>316</v>
      </c>
      <c r="AG3338">
        <v>124346</v>
      </c>
      <c r="AH3338">
        <v>1794</v>
      </c>
      <c r="AI3338">
        <v>2</v>
      </c>
      <c r="AJ3338">
        <v>3</v>
      </c>
      <c r="AK3338">
        <v>198</v>
      </c>
      <c r="AM3338" t="s">
        <v>337</v>
      </c>
      <c r="AN3338" t="s">
        <v>199</v>
      </c>
      <c r="AO3338">
        <v>3568</v>
      </c>
      <c r="AP3338">
        <v>333</v>
      </c>
      <c r="AR3338">
        <v>482</v>
      </c>
      <c r="AS3338" s="21">
        <v>10</v>
      </c>
    </row>
    <row r="3339" spans="1:45" x14ac:dyDescent="0.35">
      <c r="M3339"/>
      <c r="N3339" s="21"/>
      <c r="Q3339">
        <v>252</v>
      </c>
      <c r="R3339">
        <v>122720</v>
      </c>
      <c r="S3339">
        <v>1794</v>
      </c>
      <c r="T3339">
        <v>2</v>
      </c>
      <c r="U3339">
        <v>7</v>
      </c>
      <c r="V3339">
        <v>150</v>
      </c>
      <c r="X3339" t="s">
        <v>262</v>
      </c>
      <c r="Y3339" t="s">
        <v>1693</v>
      </c>
      <c r="Z3339">
        <v>2465</v>
      </c>
      <c r="AA3339">
        <v>52</v>
      </c>
      <c r="AC3339">
        <v>123</v>
      </c>
      <c r="AD3339">
        <v>89</v>
      </c>
      <c r="AF3339">
        <v>316</v>
      </c>
      <c r="AG3339">
        <v>124346</v>
      </c>
      <c r="AH3339">
        <v>1794</v>
      </c>
      <c r="AI3339">
        <v>2</v>
      </c>
      <c r="AJ3339">
        <v>7</v>
      </c>
      <c r="AK3339">
        <v>199</v>
      </c>
      <c r="AM3339" t="s">
        <v>262</v>
      </c>
      <c r="AN3339" t="s">
        <v>1017</v>
      </c>
      <c r="AO3339">
        <v>3575</v>
      </c>
      <c r="AP3339">
        <v>361</v>
      </c>
      <c r="AR3339">
        <v>185</v>
      </c>
      <c r="AS3339" s="21">
        <v>84</v>
      </c>
    </row>
    <row r="3340" spans="1:45" x14ac:dyDescent="0.35">
      <c r="M3340"/>
      <c r="N3340" s="21"/>
      <c r="Q3340">
        <v>252</v>
      </c>
      <c r="R3340">
        <v>122716</v>
      </c>
      <c r="S3340">
        <v>1794</v>
      </c>
      <c r="T3340">
        <v>2</v>
      </c>
      <c r="U3340">
        <v>1</v>
      </c>
      <c r="V3340">
        <v>150</v>
      </c>
      <c r="X3340" t="s">
        <v>465</v>
      </c>
      <c r="Y3340" t="s">
        <v>728</v>
      </c>
      <c r="Z3340">
        <v>2460</v>
      </c>
      <c r="AA3340">
        <v>245</v>
      </c>
      <c r="AC3340">
        <v>457</v>
      </c>
      <c r="AD3340">
        <v>97</v>
      </c>
      <c r="AR3340"/>
      <c r="AS3340" s="21"/>
    </row>
    <row r="3341" spans="1:45" x14ac:dyDescent="0.35">
      <c r="M3341"/>
      <c r="N3341" s="21"/>
      <c r="AC3341"/>
      <c r="AF3341">
        <v>316</v>
      </c>
      <c r="AG3341">
        <v>124346</v>
      </c>
      <c r="AH3341">
        <v>1794</v>
      </c>
      <c r="AI3341">
        <v>2</v>
      </c>
      <c r="AJ3341">
        <v>10</v>
      </c>
      <c r="AK3341">
        <v>199</v>
      </c>
      <c r="AM3341" t="s">
        <v>1679</v>
      </c>
      <c r="AO3341">
        <v>3852</v>
      </c>
      <c r="AP3341">
        <v>382</v>
      </c>
      <c r="AR3341" s="38">
        <v>10000</v>
      </c>
      <c r="AS3341" s="21">
        <v>0</v>
      </c>
    </row>
    <row r="3342" spans="1:45" x14ac:dyDescent="0.35">
      <c r="M3342"/>
      <c r="N3342" s="21"/>
      <c r="Q3342">
        <v>252</v>
      </c>
      <c r="R3342">
        <v>122720</v>
      </c>
      <c r="S3342">
        <v>1794</v>
      </c>
      <c r="T3342">
        <v>2</v>
      </c>
      <c r="U3342">
        <v>3</v>
      </c>
      <c r="V3342">
        <v>150</v>
      </c>
      <c r="X3342" t="s">
        <v>173</v>
      </c>
      <c r="Y3342" t="s">
        <v>739</v>
      </c>
      <c r="Z3342">
        <v>2453</v>
      </c>
      <c r="AA3342">
        <v>287</v>
      </c>
      <c r="AC3342">
        <v>341</v>
      </c>
      <c r="AD3342">
        <v>77</v>
      </c>
      <c r="AR3342"/>
      <c r="AS3342" s="21"/>
    </row>
    <row r="3343" spans="1:45" x14ac:dyDescent="0.35">
      <c r="M3343"/>
      <c r="N3343" s="21"/>
      <c r="AC3343"/>
      <c r="AF3343">
        <v>317</v>
      </c>
      <c r="AG3343">
        <v>124350</v>
      </c>
      <c r="AH3343">
        <v>1794</v>
      </c>
      <c r="AI3343">
        <v>2</v>
      </c>
      <c r="AJ3343">
        <v>10</v>
      </c>
      <c r="AK3343">
        <v>199</v>
      </c>
      <c r="AM3343" t="s">
        <v>1506</v>
      </c>
      <c r="AO3343">
        <v>3584</v>
      </c>
      <c r="AP3343">
        <v>295</v>
      </c>
      <c r="AR3343" s="38">
        <v>1106</v>
      </c>
      <c r="AS3343" s="21">
        <v>44</v>
      </c>
    </row>
    <row r="3344" spans="1:45" x14ac:dyDescent="0.35">
      <c r="M3344"/>
      <c r="N3344" s="21"/>
      <c r="Q3344">
        <v>252</v>
      </c>
      <c r="R3344">
        <v>122720</v>
      </c>
      <c r="S3344">
        <v>1794</v>
      </c>
      <c r="T3344">
        <v>2</v>
      </c>
      <c r="U3344">
        <v>11</v>
      </c>
      <c r="V3344">
        <v>150</v>
      </c>
      <c r="X3344" t="s">
        <v>960</v>
      </c>
      <c r="Y3344" t="s">
        <v>961</v>
      </c>
      <c r="Z3344">
        <v>2470</v>
      </c>
      <c r="AA3344">
        <v>43</v>
      </c>
      <c r="AC3344">
        <v>841</v>
      </c>
      <c r="AD3344">
        <v>64</v>
      </c>
      <c r="AF3344">
        <v>317</v>
      </c>
      <c r="AG3344">
        <v>124350</v>
      </c>
      <c r="AH3344">
        <v>1794</v>
      </c>
      <c r="AI3344">
        <v>2</v>
      </c>
      <c r="AJ3344">
        <v>11</v>
      </c>
      <c r="AK3344">
        <v>199</v>
      </c>
      <c r="AM3344" t="s">
        <v>960</v>
      </c>
      <c r="AN3344" t="s">
        <v>961</v>
      </c>
      <c r="AO3344">
        <v>3585</v>
      </c>
      <c r="AP3344">
        <v>389</v>
      </c>
      <c r="AR3344" s="38">
        <v>2265</v>
      </c>
      <c r="AS3344" s="21">
        <v>49</v>
      </c>
    </row>
    <row r="3345" spans="1:46" x14ac:dyDescent="0.35">
      <c r="M3345"/>
      <c r="N3345" s="21"/>
      <c r="AC3345"/>
      <c r="AF3345">
        <v>317</v>
      </c>
      <c r="AG3345">
        <v>124350</v>
      </c>
      <c r="AH3345">
        <v>1794</v>
      </c>
      <c r="AI3345">
        <v>2</v>
      </c>
      <c r="AJ3345">
        <v>11</v>
      </c>
      <c r="AK3345">
        <v>199</v>
      </c>
      <c r="AM3345" t="s">
        <v>960</v>
      </c>
      <c r="AN3345" t="s">
        <v>961</v>
      </c>
      <c r="AO3345">
        <v>3586</v>
      </c>
      <c r="AP3345">
        <v>389</v>
      </c>
      <c r="AR3345" s="38">
        <v>6112</v>
      </c>
      <c r="AS3345" s="21">
        <v>16</v>
      </c>
    </row>
    <row r="3346" spans="1:46" x14ac:dyDescent="0.35">
      <c r="M3346"/>
      <c r="N3346" s="21"/>
      <c r="Q3346">
        <v>252</v>
      </c>
      <c r="R3346">
        <v>122720</v>
      </c>
      <c r="S3346">
        <v>1794</v>
      </c>
      <c r="T3346">
        <v>2</v>
      </c>
      <c r="U3346">
        <v>14</v>
      </c>
      <c r="V3346">
        <v>151</v>
      </c>
      <c r="X3346" t="s">
        <v>27</v>
      </c>
      <c r="Y3346" t="s">
        <v>964</v>
      </c>
      <c r="Z3346">
        <v>2473</v>
      </c>
      <c r="AA3346">
        <v>55</v>
      </c>
      <c r="AC3346">
        <v>56</v>
      </c>
      <c r="AD3346">
        <v>20</v>
      </c>
      <c r="AF3346">
        <v>317</v>
      </c>
      <c r="AG3346">
        <v>124350</v>
      </c>
      <c r="AH3346">
        <v>1794</v>
      </c>
      <c r="AI3346">
        <v>2</v>
      </c>
      <c r="AJ3346">
        <v>14</v>
      </c>
      <c r="AK3346">
        <v>200</v>
      </c>
      <c r="AM3346" t="s">
        <v>27</v>
      </c>
      <c r="AN3346" t="s">
        <v>964</v>
      </c>
      <c r="AO3346">
        <v>3599</v>
      </c>
      <c r="AP3346">
        <v>373</v>
      </c>
      <c r="AR3346">
        <v>84</v>
      </c>
      <c r="AS3346" s="21">
        <v>29</v>
      </c>
    </row>
    <row r="3347" spans="1:46" x14ac:dyDescent="0.35">
      <c r="M3347"/>
      <c r="N3347" s="21"/>
      <c r="Q3347">
        <v>252</v>
      </c>
      <c r="R3347">
        <v>122720</v>
      </c>
      <c r="S3347">
        <v>1794</v>
      </c>
      <c r="T3347">
        <v>2</v>
      </c>
      <c r="U3347">
        <v>15</v>
      </c>
      <c r="V3347">
        <v>151</v>
      </c>
      <c r="X3347" t="s">
        <v>24</v>
      </c>
      <c r="Y3347" t="s">
        <v>83</v>
      </c>
      <c r="Z3347">
        <v>2474</v>
      </c>
      <c r="AA3347">
        <v>57</v>
      </c>
      <c r="AC3347">
        <v>412</v>
      </c>
      <c r="AD3347">
        <v>55</v>
      </c>
      <c r="AF3347">
        <v>317</v>
      </c>
      <c r="AG3347">
        <v>124350</v>
      </c>
      <c r="AH3347">
        <v>1794</v>
      </c>
      <c r="AI3347">
        <v>2</v>
      </c>
      <c r="AJ3347">
        <v>15</v>
      </c>
      <c r="AK3347">
        <v>201</v>
      </c>
      <c r="AM3347" t="s">
        <v>24</v>
      </c>
      <c r="AN3347" t="s">
        <v>83</v>
      </c>
      <c r="AO3347">
        <v>3607</v>
      </c>
      <c r="AP3347">
        <v>67</v>
      </c>
      <c r="AR3347">
        <v>618</v>
      </c>
      <c r="AS3347" s="21">
        <v>82</v>
      </c>
    </row>
    <row r="3348" spans="1:46" x14ac:dyDescent="0.35">
      <c r="M3348"/>
      <c r="N3348" s="21"/>
      <c r="AC3348"/>
      <c r="AF3348">
        <v>317</v>
      </c>
      <c r="AG3348">
        <v>124350</v>
      </c>
      <c r="AH3348">
        <v>1794</v>
      </c>
      <c r="AI3348">
        <v>2</v>
      </c>
      <c r="AJ3348">
        <v>21</v>
      </c>
      <c r="AK3348">
        <v>202</v>
      </c>
      <c r="AM3348" t="s">
        <v>1679</v>
      </c>
      <c r="AO3348">
        <v>3618</v>
      </c>
      <c r="AP3348">
        <v>382</v>
      </c>
      <c r="AR3348">
        <v>280</v>
      </c>
      <c r="AS3348" s="21">
        <v>21</v>
      </c>
    </row>
    <row r="3349" spans="1:46" x14ac:dyDescent="0.35">
      <c r="M3349"/>
      <c r="N3349" s="21"/>
      <c r="AC3349"/>
      <c r="AF3349">
        <v>317</v>
      </c>
      <c r="AG3349">
        <v>124350</v>
      </c>
      <c r="AH3349">
        <v>1794</v>
      </c>
      <c r="AI3349">
        <v>2</v>
      </c>
      <c r="AJ3349">
        <v>28</v>
      </c>
      <c r="AK3349">
        <v>202</v>
      </c>
      <c r="AM3349" t="s">
        <v>27</v>
      </c>
      <c r="AN3349" t="s">
        <v>528</v>
      </c>
      <c r="AO3349">
        <v>3627</v>
      </c>
      <c r="AP3349">
        <v>98</v>
      </c>
      <c r="AR3349" s="38">
        <v>2959</v>
      </c>
      <c r="AS3349" s="21">
        <v>65</v>
      </c>
    </row>
    <row r="3350" spans="1:46" x14ac:dyDescent="0.35">
      <c r="A3350">
        <v>360</v>
      </c>
      <c r="B3350">
        <v>114154</v>
      </c>
      <c r="C3350">
        <v>1794</v>
      </c>
      <c r="D3350">
        <v>3</v>
      </c>
      <c r="E3350">
        <v>5</v>
      </c>
      <c r="F3350">
        <v>228</v>
      </c>
      <c r="H3350" t="s">
        <v>133</v>
      </c>
      <c r="I3350" t="s">
        <v>720</v>
      </c>
      <c r="J3350">
        <v>4015</v>
      </c>
      <c r="K3350">
        <v>166</v>
      </c>
      <c r="M3350">
        <v>235</v>
      </c>
      <c r="N3350" s="21">
        <v>40</v>
      </c>
      <c r="Q3350">
        <v>252</v>
      </c>
      <c r="R3350">
        <v>122720</v>
      </c>
      <c r="S3350">
        <v>1794</v>
      </c>
      <c r="T3350">
        <v>3</v>
      </c>
      <c r="U3350">
        <v>5</v>
      </c>
      <c r="V3350">
        <v>152</v>
      </c>
      <c r="X3350" t="s">
        <v>133</v>
      </c>
      <c r="Y3350" t="s">
        <v>720</v>
      </c>
      <c r="Z3350">
        <v>22497</v>
      </c>
      <c r="AA3350">
        <v>59</v>
      </c>
      <c r="AC3350">
        <v>117</v>
      </c>
      <c r="AD3350">
        <v>71</v>
      </c>
      <c r="AF3350">
        <v>317</v>
      </c>
      <c r="AG3350">
        <v>124350</v>
      </c>
      <c r="AH3350">
        <v>1794</v>
      </c>
      <c r="AI3350">
        <v>3</v>
      </c>
      <c r="AJ3350">
        <v>5</v>
      </c>
      <c r="AK3350">
        <v>203</v>
      </c>
      <c r="AM3350" t="s">
        <v>133</v>
      </c>
      <c r="AN3350" t="s">
        <v>720</v>
      </c>
      <c r="AO3350">
        <v>3640</v>
      </c>
      <c r="AP3350">
        <v>248</v>
      </c>
      <c r="AR3350">
        <v>176</v>
      </c>
      <c r="AS3350" s="21">
        <v>56</v>
      </c>
    </row>
    <row r="3351" spans="1:46" x14ac:dyDescent="0.35">
      <c r="A3351">
        <v>360</v>
      </c>
      <c r="B3351">
        <v>114154</v>
      </c>
      <c r="C3351">
        <v>1794</v>
      </c>
      <c r="D3351">
        <v>3</v>
      </c>
      <c r="E3351">
        <v>5</v>
      </c>
      <c r="F3351">
        <v>228</v>
      </c>
      <c r="H3351" t="s">
        <v>151</v>
      </c>
      <c r="I3351" t="s">
        <v>679</v>
      </c>
      <c r="J3351">
        <v>4021</v>
      </c>
      <c r="K3351">
        <v>167</v>
      </c>
      <c r="M3351">
        <v>209</v>
      </c>
      <c r="N3351" s="21">
        <v>28</v>
      </c>
      <c r="Q3351">
        <v>252</v>
      </c>
      <c r="R3351">
        <v>122720</v>
      </c>
      <c r="S3351">
        <v>1794</v>
      </c>
      <c r="T3351">
        <v>3</v>
      </c>
      <c r="U3351">
        <v>5</v>
      </c>
      <c r="V3351">
        <v>152</v>
      </c>
      <c r="X3351" t="s">
        <v>151</v>
      </c>
      <c r="Y3351" t="s">
        <v>679</v>
      </c>
      <c r="Z3351">
        <v>2498</v>
      </c>
      <c r="AA3351">
        <v>60</v>
      </c>
      <c r="AC3351">
        <v>104</v>
      </c>
      <c r="AD3351">
        <v>65</v>
      </c>
      <c r="AF3351">
        <v>317</v>
      </c>
      <c r="AG3351">
        <v>124350</v>
      </c>
      <c r="AH3351">
        <v>1794</v>
      </c>
      <c r="AI3351">
        <v>3</v>
      </c>
      <c r="AJ3351">
        <v>5</v>
      </c>
      <c r="AK3351">
        <v>203</v>
      </c>
      <c r="AM3351" t="s">
        <v>151</v>
      </c>
      <c r="AN3351" t="s">
        <v>679</v>
      </c>
      <c r="AO3351">
        <v>3641</v>
      </c>
      <c r="AP3351">
        <v>248</v>
      </c>
      <c r="AR3351">
        <v>156</v>
      </c>
      <c r="AS3351" s="21">
        <v>97</v>
      </c>
    </row>
    <row r="3352" spans="1:46" x14ac:dyDescent="0.35">
      <c r="A3352">
        <v>360</v>
      </c>
      <c r="B3352">
        <v>114154</v>
      </c>
      <c r="C3352">
        <v>1794</v>
      </c>
      <c r="D3352">
        <v>3</v>
      </c>
      <c r="E3352">
        <v>14</v>
      </c>
      <c r="F3352">
        <v>229</v>
      </c>
      <c r="H3352" t="s">
        <v>337</v>
      </c>
      <c r="I3352" t="s">
        <v>199</v>
      </c>
      <c r="J3352">
        <v>4035</v>
      </c>
      <c r="K3352">
        <v>128</v>
      </c>
      <c r="M3352">
        <v>944</v>
      </c>
      <c r="N3352" s="21">
        <v>12</v>
      </c>
      <c r="Q3352">
        <v>252</v>
      </c>
      <c r="R3352">
        <v>122720</v>
      </c>
      <c r="S3352">
        <v>1794</v>
      </c>
      <c r="T3352">
        <v>3</v>
      </c>
      <c r="U3352">
        <v>14</v>
      </c>
      <c r="V3352">
        <v>154</v>
      </c>
      <c r="X3352" t="s">
        <v>337</v>
      </c>
      <c r="Y3352" t="s">
        <v>199</v>
      </c>
      <c r="Z3352">
        <v>2513</v>
      </c>
      <c r="AA3352">
        <v>92</v>
      </c>
      <c r="AC3352">
        <v>79</v>
      </c>
      <c r="AD3352">
        <v>47</v>
      </c>
      <c r="AF3352">
        <v>317</v>
      </c>
      <c r="AG3352">
        <v>124350</v>
      </c>
      <c r="AH3352">
        <v>1794</v>
      </c>
      <c r="AI3352">
        <v>3</v>
      </c>
      <c r="AJ3352">
        <v>14</v>
      </c>
      <c r="AK3352">
        <v>204</v>
      </c>
      <c r="AM3352" t="s">
        <v>337</v>
      </c>
      <c r="AN3352" t="s">
        <v>199</v>
      </c>
      <c r="AO3352">
        <v>3662</v>
      </c>
      <c r="AP3352">
        <v>33</v>
      </c>
      <c r="AR3352">
        <v>701</v>
      </c>
      <c r="AS3352" s="21">
        <v>39</v>
      </c>
    </row>
    <row r="3353" spans="1:46" x14ac:dyDescent="0.35">
      <c r="M3353"/>
      <c r="N3353" s="21"/>
      <c r="AC3353"/>
      <c r="AF3353">
        <v>317</v>
      </c>
      <c r="AG3353">
        <v>124350</v>
      </c>
      <c r="AH3353">
        <v>1794</v>
      </c>
      <c r="AI3353">
        <v>3</v>
      </c>
      <c r="AJ3353">
        <v>12</v>
      </c>
      <c r="AK3353">
        <v>204</v>
      </c>
      <c r="AM3353" t="s">
        <v>1694</v>
      </c>
      <c r="AN3353" t="s">
        <v>1695</v>
      </c>
      <c r="AO3353">
        <v>3652</v>
      </c>
      <c r="AP3353">
        <v>391</v>
      </c>
      <c r="AR3353" s="38">
        <v>7096</v>
      </c>
      <c r="AS3353" s="21">
        <v>56</v>
      </c>
    </row>
    <row r="3354" spans="1:46" x14ac:dyDescent="0.35">
      <c r="M3354"/>
      <c r="N3354" s="21"/>
      <c r="AC3354"/>
      <c r="AF3354">
        <v>317</v>
      </c>
      <c r="AG3354">
        <v>124350</v>
      </c>
      <c r="AH3354">
        <v>1794</v>
      </c>
      <c r="AI3354">
        <v>3</v>
      </c>
      <c r="AJ3354">
        <v>14</v>
      </c>
      <c r="AK3354">
        <v>204</v>
      </c>
      <c r="AM3354" t="s">
        <v>40</v>
      </c>
      <c r="AN3354" t="s">
        <v>50</v>
      </c>
      <c r="AO3354">
        <v>3661</v>
      </c>
      <c r="AP3354">
        <v>84</v>
      </c>
      <c r="AR3354" s="38">
        <v>4190</v>
      </c>
      <c r="AS3354" s="21">
        <v>48</v>
      </c>
    </row>
    <row r="3355" spans="1:46" x14ac:dyDescent="0.35">
      <c r="M3355"/>
      <c r="N3355" s="21"/>
      <c r="AC3355"/>
      <c r="AF3355">
        <v>317</v>
      </c>
      <c r="AG3355">
        <v>124350</v>
      </c>
      <c r="AH3355">
        <v>1794</v>
      </c>
      <c r="AI3355">
        <v>3</v>
      </c>
      <c r="AJ3355">
        <v>14</v>
      </c>
      <c r="AK3355">
        <v>204</v>
      </c>
      <c r="AM3355" t="s">
        <v>27</v>
      </c>
      <c r="AN3355" t="s">
        <v>59</v>
      </c>
      <c r="AO3355">
        <v>3663</v>
      </c>
      <c r="AP3355">
        <v>204</v>
      </c>
      <c r="AR3355" s="38">
        <v>12000</v>
      </c>
      <c r="AS3355" s="21">
        <v>0</v>
      </c>
    </row>
    <row r="3356" spans="1:46" x14ac:dyDescent="0.35">
      <c r="M3356"/>
      <c r="N3356" s="21"/>
      <c r="AC3356"/>
      <c r="AF3356">
        <v>317</v>
      </c>
      <c r="AG3356">
        <v>124350</v>
      </c>
      <c r="AH3356">
        <v>1794</v>
      </c>
      <c r="AI3356">
        <v>3</v>
      </c>
      <c r="AJ3356">
        <v>15</v>
      </c>
      <c r="AK3356">
        <v>205</v>
      </c>
      <c r="AM3356" t="s">
        <v>28</v>
      </c>
      <c r="AN3356" t="s">
        <v>906</v>
      </c>
      <c r="AO3356">
        <v>3673</v>
      </c>
      <c r="AP3356">
        <v>43</v>
      </c>
      <c r="AR3356" s="38">
        <v>3274</v>
      </c>
      <c r="AS3356" s="21">
        <v>18</v>
      </c>
    </row>
    <row r="3357" spans="1:46" x14ac:dyDescent="0.35">
      <c r="M3357"/>
      <c r="N3357" s="21"/>
      <c r="AC3357"/>
      <c r="AF3357">
        <v>317</v>
      </c>
      <c r="AG3357">
        <v>124350</v>
      </c>
      <c r="AH3357">
        <v>1794</v>
      </c>
      <c r="AI3357">
        <v>3</v>
      </c>
      <c r="AJ3357">
        <v>15</v>
      </c>
      <c r="AK3357">
        <v>205</v>
      </c>
      <c r="AM3357" t="s">
        <v>284</v>
      </c>
      <c r="AN3357" t="s">
        <v>31</v>
      </c>
      <c r="AO3357">
        <v>3674</v>
      </c>
      <c r="AP3357">
        <v>300</v>
      </c>
      <c r="AR3357" s="38">
        <v>5219</v>
      </c>
      <c r="AS3357" s="21">
        <v>86</v>
      </c>
      <c r="AT3357" s="39"/>
    </row>
    <row r="3358" spans="1:46" x14ac:dyDescent="0.35">
      <c r="M3358"/>
      <c r="N3358" s="21"/>
      <c r="AC3358"/>
      <c r="AF3358">
        <v>317</v>
      </c>
      <c r="AG3358">
        <v>124350</v>
      </c>
      <c r="AH3358">
        <v>1794</v>
      </c>
      <c r="AI3358">
        <v>3</v>
      </c>
      <c r="AJ3358">
        <v>15</v>
      </c>
      <c r="AK3358">
        <v>205</v>
      </c>
      <c r="AM3358" t="s">
        <v>284</v>
      </c>
      <c r="AN3358" t="s">
        <v>31</v>
      </c>
      <c r="AO3358">
        <v>3675</v>
      </c>
      <c r="AP3358">
        <v>300</v>
      </c>
      <c r="AR3358" s="38">
        <v>10096</v>
      </c>
      <c r="AS3358" s="21">
        <v>86</v>
      </c>
    </row>
    <row r="3359" spans="1:46" x14ac:dyDescent="0.35">
      <c r="A3359">
        <v>360</v>
      </c>
      <c r="B3359">
        <v>114154</v>
      </c>
      <c r="C3359">
        <v>1794</v>
      </c>
      <c r="D3359">
        <v>3</v>
      </c>
      <c r="E3359">
        <v>17</v>
      </c>
      <c r="F3359">
        <v>229</v>
      </c>
      <c r="H3359" t="s">
        <v>999</v>
      </c>
      <c r="I3359" t="s">
        <v>971</v>
      </c>
      <c r="J3359">
        <v>4046</v>
      </c>
      <c r="K3359">
        <v>149</v>
      </c>
      <c r="M3359">
        <v>412</v>
      </c>
      <c r="N3359" s="21">
        <v>43</v>
      </c>
      <c r="Q3359">
        <v>252</v>
      </c>
      <c r="R3359">
        <v>122720</v>
      </c>
      <c r="S3359">
        <v>1794</v>
      </c>
      <c r="T3359">
        <v>3</v>
      </c>
      <c r="U3359">
        <v>15</v>
      </c>
      <c r="V3359">
        <v>154</v>
      </c>
      <c r="X3359" t="s">
        <v>999</v>
      </c>
      <c r="Y3359" t="s">
        <v>971</v>
      </c>
      <c r="Z3359">
        <v>2519</v>
      </c>
      <c r="AA3359">
        <v>138</v>
      </c>
      <c r="AC3359">
        <v>542</v>
      </c>
      <c r="AD3359">
        <v>69</v>
      </c>
      <c r="AF3359">
        <v>317</v>
      </c>
      <c r="AG3359">
        <v>124350</v>
      </c>
      <c r="AH3359">
        <v>1794</v>
      </c>
      <c r="AI3359">
        <v>3</v>
      </c>
      <c r="AJ3359">
        <v>15</v>
      </c>
      <c r="AK3359">
        <v>205</v>
      </c>
      <c r="AM3359" t="s">
        <v>999</v>
      </c>
      <c r="AN3359" t="s">
        <v>971</v>
      </c>
      <c r="AO3359">
        <v>3676</v>
      </c>
      <c r="AP3359">
        <v>163</v>
      </c>
      <c r="AR3359">
        <v>309</v>
      </c>
      <c r="AS3359" s="21">
        <v>27</v>
      </c>
    </row>
    <row r="3360" spans="1:46" x14ac:dyDescent="0.35">
      <c r="M3360"/>
      <c r="N3360" s="21"/>
      <c r="AC3360"/>
      <c r="AF3360">
        <v>317</v>
      </c>
      <c r="AG3360">
        <v>124350</v>
      </c>
      <c r="AH3360">
        <v>1794</v>
      </c>
      <c r="AI3360">
        <v>3</v>
      </c>
      <c r="AJ3360">
        <v>15</v>
      </c>
      <c r="AK3360">
        <v>205</v>
      </c>
      <c r="AM3360" t="s">
        <v>999</v>
      </c>
      <c r="AN3360" t="s">
        <v>971</v>
      </c>
      <c r="AO3360">
        <v>3677</v>
      </c>
      <c r="AP3360">
        <v>163</v>
      </c>
      <c r="AR3360">
        <v>504</v>
      </c>
      <c r="AS3360" s="21">
        <v>78</v>
      </c>
    </row>
    <row r="3361" spans="1:45" x14ac:dyDescent="0.35">
      <c r="M3361"/>
      <c r="N3361" s="21"/>
      <c r="Q3361">
        <v>253</v>
      </c>
      <c r="R3361">
        <v>122724</v>
      </c>
      <c r="S3361">
        <v>1794</v>
      </c>
      <c r="T3361">
        <v>4</v>
      </c>
      <c r="U3361">
        <v>1</v>
      </c>
      <c r="V3361">
        <v>155</v>
      </c>
      <c r="X3361" t="s">
        <v>1207</v>
      </c>
      <c r="Y3361" t="s">
        <v>775</v>
      </c>
      <c r="Z3361">
        <v>2520</v>
      </c>
      <c r="AA3361">
        <v>70</v>
      </c>
      <c r="AC3361" s="38">
        <v>5000</v>
      </c>
      <c r="AD3361" t="s">
        <v>1053</v>
      </c>
      <c r="AR3361"/>
      <c r="AS3361" s="21"/>
    </row>
    <row r="3362" spans="1:45" x14ac:dyDescent="0.35">
      <c r="A3362">
        <v>360</v>
      </c>
      <c r="B3362">
        <v>114205</v>
      </c>
      <c r="C3362">
        <v>1794</v>
      </c>
      <c r="D3362">
        <v>4</v>
      </c>
      <c r="E3362">
        <v>1</v>
      </c>
      <c r="F3362">
        <v>230</v>
      </c>
      <c r="H3362" t="s">
        <v>27</v>
      </c>
      <c r="I3362" t="s">
        <v>1142</v>
      </c>
      <c r="J3362">
        <v>4048</v>
      </c>
      <c r="K3362">
        <v>109</v>
      </c>
      <c r="M3362">
        <v>92</v>
      </c>
      <c r="N3362" s="21">
        <v>52</v>
      </c>
      <c r="Q3362">
        <v>253</v>
      </c>
      <c r="R3362">
        <v>122724</v>
      </c>
      <c r="S3362">
        <v>1794</v>
      </c>
      <c r="T3362">
        <v>4</v>
      </c>
      <c r="U3362">
        <v>1</v>
      </c>
      <c r="V3362">
        <v>155</v>
      </c>
      <c r="X3362" t="s">
        <v>27</v>
      </c>
      <c r="Y3362" t="s">
        <v>1142</v>
      </c>
      <c r="Z3362">
        <v>2521</v>
      </c>
      <c r="AA3362">
        <v>79</v>
      </c>
      <c r="AC3362">
        <v>46</v>
      </c>
      <c r="AD3362">
        <v>26</v>
      </c>
      <c r="AF3362">
        <v>317</v>
      </c>
      <c r="AG3362">
        <v>124353</v>
      </c>
      <c r="AH3362">
        <v>1794</v>
      </c>
      <c r="AI3362">
        <v>4</v>
      </c>
      <c r="AJ3362">
        <v>1</v>
      </c>
      <c r="AK3362">
        <v>206</v>
      </c>
      <c r="AM3362" t="s">
        <v>27</v>
      </c>
      <c r="AN3362" t="s">
        <v>1142</v>
      </c>
      <c r="AO3362">
        <v>3678</v>
      </c>
      <c r="AP3362">
        <v>122</v>
      </c>
      <c r="AR3362">
        <v>69</v>
      </c>
      <c r="AS3362" s="21">
        <v>39</v>
      </c>
    </row>
    <row r="3363" spans="1:45" x14ac:dyDescent="0.35">
      <c r="A3363">
        <v>361</v>
      </c>
      <c r="B3363">
        <v>114205</v>
      </c>
      <c r="C3363">
        <v>1794</v>
      </c>
      <c r="D3363">
        <v>4</v>
      </c>
      <c r="E3363">
        <v>1</v>
      </c>
      <c r="F3363">
        <v>230</v>
      </c>
      <c r="H3363" t="s">
        <v>39</v>
      </c>
      <c r="I3363" t="s">
        <v>1539</v>
      </c>
      <c r="J3363">
        <v>4050</v>
      </c>
      <c r="K3363">
        <v>354</v>
      </c>
      <c r="M3363">
        <v>823</v>
      </c>
      <c r="N3363" s="21">
        <v>10</v>
      </c>
      <c r="Q3363">
        <v>253</v>
      </c>
      <c r="R3363">
        <v>122724</v>
      </c>
      <c r="S3363">
        <v>1794</v>
      </c>
      <c r="T3363">
        <v>4</v>
      </c>
      <c r="U3363">
        <v>1</v>
      </c>
      <c r="V3363">
        <v>155</v>
      </c>
      <c r="X3363" t="s">
        <v>39</v>
      </c>
      <c r="Y3363" t="s">
        <v>1539</v>
      </c>
      <c r="Z3363">
        <v>2523</v>
      </c>
      <c r="AA3363">
        <v>284</v>
      </c>
      <c r="AC3363">
        <v>411</v>
      </c>
      <c r="AD3363">
        <v>55</v>
      </c>
      <c r="AF3363">
        <v>317</v>
      </c>
      <c r="AG3363">
        <v>124353</v>
      </c>
      <c r="AH3363">
        <v>1794</v>
      </c>
      <c r="AI3363">
        <v>4</v>
      </c>
      <c r="AJ3363">
        <v>1</v>
      </c>
      <c r="AK3363">
        <v>206</v>
      </c>
      <c r="AM3363" t="s">
        <v>39</v>
      </c>
      <c r="AN3363" t="s">
        <v>875</v>
      </c>
      <c r="AO3363">
        <v>3679</v>
      </c>
      <c r="AP3363">
        <v>359</v>
      </c>
      <c r="AR3363">
        <v>617</v>
      </c>
      <c r="AS3363" s="21">
        <v>32</v>
      </c>
    </row>
    <row r="3364" spans="1:45" x14ac:dyDescent="0.35">
      <c r="M3364"/>
      <c r="N3364" s="21"/>
      <c r="Q3364">
        <v>253</v>
      </c>
      <c r="R3364">
        <v>122724</v>
      </c>
      <c r="S3364">
        <v>1794</v>
      </c>
      <c r="T3364">
        <v>4</v>
      </c>
      <c r="U3364">
        <v>1</v>
      </c>
      <c r="V3364">
        <v>155</v>
      </c>
      <c r="X3364" t="s">
        <v>179</v>
      </c>
      <c r="Y3364" t="s">
        <v>1542</v>
      </c>
      <c r="Z3364">
        <v>2522</v>
      </c>
      <c r="AA3364">
        <v>284</v>
      </c>
      <c r="AC3364">
        <v>807</v>
      </c>
      <c r="AD3364">
        <v>79</v>
      </c>
      <c r="AR3364"/>
      <c r="AS3364" s="21"/>
    </row>
    <row r="3365" spans="1:45" x14ac:dyDescent="0.35">
      <c r="A3365">
        <v>361</v>
      </c>
      <c r="B3365">
        <v>114205</v>
      </c>
      <c r="C3365">
        <v>1794</v>
      </c>
      <c r="D3365">
        <v>4</v>
      </c>
      <c r="E3365">
        <v>1</v>
      </c>
      <c r="F3365">
        <v>230</v>
      </c>
      <c r="H3365" t="s">
        <v>1397</v>
      </c>
      <c r="I3365" t="s">
        <v>218</v>
      </c>
      <c r="J3365">
        <v>4049</v>
      </c>
      <c r="K3365">
        <v>185</v>
      </c>
      <c r="M3365">
        <v>269</v>
      </c>
      <c r="N3365" s="21">
        <v>78</v>
      </c>
      <c r="AC3365"/>
      <c r="AR3365"/>
      <c r="AS3365" s="21"/>
    </row>
    <row r="3366" spans="1:45" x14ac:dyDescent="0.35">
      <c r="M3366"/>
      <c r="N3366" s="21"/>
      <c r="Q3366">
        <v>253</v>
      </c>
      <c r="R3366">
        <v>122724</v>
      </c>
      <c r="S3366">
        <v>1794</v>
      </c>
      <c r="T3366">
        <v>4</v>
      </c>
      <c r="U3366">
        <v>2</v>
      </c>
      <c r="V3366">
        <v>155</v>
      </c>
      <c r="X3366" t="s">
        <v>40</v>
      </c>
      <c r="Y3366" t="s">
        <v>41</v>
      </c>
      <c r="Z3366">
        <v>2527</v>
      </c>
      <c r="AA3366">
        <v>42</v>
      </c>
      <c r="AC3366">
        <v>82</v>
      </c>
      <c r="AD3366">
        <v>28</v>
      </c>
      <c r="AR3366"/>
      <c r="AS3366" s="21"/>
    </row>
    <row r="3367" spans="1:45" x14ac:dyDescent="0.35">
      <c r="A3367">
        <v>361</v>
      </c>
      <c r="B3367">
        <v>114205</v>
      </c>
      <c r="C3367">
        <v>1794</v>
      </c>
      <c r="D3367">
        <v>4</v>
      </c>
      <c r="E3367">
        <v>4</v>
      </c>
      <c r="F3367">
        <v>230</v>
      </c>
      <c r="H3367" t="s">
        <v>1696</v>
      </c>
      <c r="I3367" t="s">
        <v>1697</v>
      </c>
      <c r="J3367">
        <v>4056</v>
      </c>
      <c r="K3367">
        <v>179</v>
      </c>
      <c r="M3367" s="38">
        <v>2145</v>
      </c>
      <c r="N3367" s="21">
        <v>70</v>
      </c>
      <c r="AC3367"/>
      <c r="AR3367"/>
      <c r="AS3367" s="21"/>
    </row>
    <row r="3368" spans="1:45" x14ac:dyDescent="0.35">
      <c r="A3368">
        <v>361</v>
      </c>
      <c r="B3368">
        <v>114205</v>
      </c>
      <c r="C3368">
        <v>1794</v>
      </c>
      <c r="D3368">
        <v>4</v>
      </c>
      <c r="E3368">
        <v>7</v>
      </c>
      <c r="F3368">
        <v>230</v>
      </c>
      <c r="H3368" t="s">
        <v>1541</v>
      </c>
      <c r="I3368" t="s">
        <v>180</v>
      </c>
      <c r="J3368">
        <v>4057</v>
      </c>
      <c r="K3368">
        <v>950</v>
      </c>
      <c r="M3368" s="38">
        <v>4000</v>
      </c>
      <c r="N3368" s="21">
        <v>0</v>
      </c>
      <c r="AC3368"/>
      <c r="AR3368"/>
      <c r="AS3368" s="21"/>
    </row>
    <row r="3369" spans="1:45" x14ac:dyDescent="0.35">
      <c r="A3369">
        <v>361</v>
      </c>
      <c r="B3369">
        <v>114205</v>
      </c>
      <c r="C3369">
        <v>1794</v>
      </c>
      <c r="D3369">
        <v>4</v>
      </c>
      <c r="E3369">
        <v>8</v>
      </c>
      <c r="F3369">
        <v>230</v>
      </c>
      <c r="H3369" t="s">
        <v>1420</v>
      </c>
      <c r="I3369" t="s">
        <v>778</v>
      </c>
      <c r="J3369">
        <v>4061</v>
      </c>
      <c r="K3369">
        <v>345</v>
      </c>
      <c r="M3369">
        <v>620</v>
      </c>
      <c r="N3369" s="21">
        <v>8</v>
      </c>
      <c r="AC3369"/>
      <c r="AR3369"/>
      <c r="AS3369" s="21"/>
    </row>
    <row r="3370" spans="1:45" x14ac:dyDescent="0.35">
      <c r="A3370">
        <v>361</v>
      </c>
      <c r="B3370">
        <v>114205</v>
      </c>
      <c r="C3370">
        <v>1794</v>
      </c>
      <c r="D3370">
        <v>4</v>
      </c>
      <c r="E3370">
        <v>11</v>
      </c>
      <c r="F3370">
        <v>230</v>
      </c>
      <c r="H3370" t="s">
        <v>37</v>
      </c>
      <c r="I3370" t="s">
        <v>1698</v>
      </c>
      <c r="J3370">
        <v>4065</v>
      </c>
      <c r="K3370">
        <v>37</v>
      </c>
      <c r="M3370">
        <v>676</v>
      </c>
      <c r="N3370" s="21">
        <v>76</v>
      </c>
      <c r="AC3370"/>
      <c r="AR3370"/>
      <c r="AS3370" s="21"/>
    </row>
    <row r="3371" spans="1:45" x14ac:dyDescent="0.35">
      <c r="A3371">
        <v>361</v>
      </c>
      <c r="B3371">
        <v>114205</v>
      </c>
      <c r="C3371">
        <v>1794</v>
      </c>
      <c r="D3371">
        <v>4</v>
      </c>
      <c r="E3371">
        <v>14</v>
      </c>
      <c r="F3371">
        <v>230</v>
      </c>
      <c r="H3371" t="s">
        <v>1696</v>
      </c>
      <c r="I3371" t="s">
        <v>1697</v>
      </c>
      <c r="J3371">
        <v>4073</v>
      </c>
      <c r="K3371">
        <v>179</v>
      </c>
      <c r="M3371" s="38">
        <v>14667</v>
      </c>
      <c r="N3371" s="21">
        <v>52</v>
      </c>
      <c r="AC3371"/>
      <c r="AR3371"/>
      <c r="AS3371" s="21"/>
    </row>
    <row r="3372" spans="1:45" x14ac:dyDescent="0.35">
      <c r="A3372">
        <v>361</v>
      </c>
      <c r="B3372">
        <v>114205</v>
      </c>
      <c r="C3372">
        <v>1794</v>
      </c>
      <c r="D3372">
        <v>4</v>
      </c>
      <c r="E3372">
        <v>14</v>
      </c>
      <c r="F3372">
        <v>231</v>
      </c>
      <c r="H3372" t="s">
        <v>1423</v>
      </c>
      <c r="I3372" t="s">
        <v>1425</v>
      </c>
      <c r="J3372">
        <v>4075</v>
      </c>
      <c r="K3372">
        <v>186</v>
      </c>
      <c r="M3372">
        <v>306</v>
      </c>
      <c r="N3372" s="21">
        <v>2</v>
      </c>
      <c r="Q3372">
        <v>253</v>
      </c>
      <c r="R3372">
        <v>122724</v>
      </c>
      <c r="S3372">
        <v>1794</v>
      </c>
      <c r="T3372">
        <v>4</v>
      </c>
      <c r="U3372">
        <v>15</v>
      </c>
      <c r="V3372">
        <v>156</v>
      </c>
      <c r="X3372" t="s">
        <v>330</v>
      </c>
      <c r="Y3372" t="s">
        <v>226</v>
      </c>
      <c r="Z3372">
        <v>2542</v>
      </c>
      <c r="AA3372">
        <v>215</v>
      </c>
      <c r="AC3372">
        <v>29</v>
      </c>
      <c r="AD3372">
        <v>13</v>
      </c>
      <c r="AF3372">
        <v>317</v>
      </c>
      <c r="AG3372">
        <v>124353</v>
      </c>
      <c r="AH3372">
        <v>1794</v>
      </c>
      <c r="AI3372">
        <v>4</v>
      </c>
      <c r="AJ3372">
        <v>15</v>
      </c>
      <c r="AK3372">
        <v>207</v>
      </c>
      <c r="AM3372" t="s">
        <v>330</v>
      </c>
      <c r="AN3372" t="s">
        <v>226</v>
      </c>
      <c r="AO3372">
        <v>3705</v>
      </c>
      <c r="AP3372">
        <v>288</v>
      </c>
      <c r="AR3372">
        <v>43</v>
      </c>
      <c r="AS3372" s="21">
        <v>69</v>
      </c>
    </row>
    <row r="3373" spans="1:45" x14ac:dyDescent="0.35">
      <c r="A3373">
        <v>361</v>
      </c>
      <c r="B3373">
        <v>114205</v>
      </c>
      <c r="C3373">
        <v>1794</v>
      </c>
      <c r="D3373">
        <v>4</v>
      </c>
      <c r="E3373">
        <v>16</v>
      </c>
      <c r="F3373">
        <v>231</v>
      </c>
      <c r="H3373" t="s">
        <v>1420</v>
      </c>
      <c r="I3373" t="s">
        <v>716</v>
      </c>
      <c r="J3373">
        <v>4076</v>
      </c>
      <c r="K3373">
        <v>222</v>
      </c>
      <c r="M3373">
        <v>125</v>
      </c>
      <c r="N3373" s="21">
        <v>19</v>
      </c>
      <c r="Q3373">
        <v>253</v>
      </c>
      <c r="R3373">
        <v>122724</v>
      </c>
      <c r="S3373">
        <v>1794</v>
      </c>
      <c r="T3373">
        <v>4</v>
      </c>
      <c r="U3373">
        <v>16</v>
      </c>
      <c r="V3373">
        <v>156</v>
      </c>
      <c r="X3373" t="s">
        <v>27</v>
      </c>
      <c r="Y3373" t="s">
        <v>716</v>
      </c>
      <c r="Z3373">
        <v>2543</v>
      </c>
      <c r="AA3373">
        <v>149</v>
      </c>
      <c r="AC3373">
        <v>96</v>
      </c>
      <c r="AD3373">
        <v>40</v>
      </c>
      <c r="AF3373">
        <v>317</v>
      </c>
      <c r="AG3373">
        <v>124353</v>
      </c>
      <c r="AH3373">
        <v>1794</v>
      </c>
      <c r="AI3373">
        <v>4</v>
      </c>
      <c r="AJ3373">
        <v>16</v>
      </c>
      <c r="AK3373">
        <v>207</v>
      </c>
      <c r="AM3373" t="s">
        <v>27</v>
      </c>
      <c r="AN3373" t="s">
        <v>716</v>
      </c>
      <c r="AO3373">
        <v>3708</v>
      </c>
      <c r="AP3373">
        <v>191</v>
      </c>
      <c r="AR3373">
        <v>144</v>
      </c>
      <c r="AS3373" s="21">
        <v>60</v>
      </c>
    </row>
    <row r="3374" spans="1:45" x14ac:dyDescent="0.35">
      <c r="A3374">
        <v>361</v>
      </c>
      <c r="B3374">
        <v>114205</v>
      </c>
      <c r="C3374">
        <v>1794</v>
      </c>
      <c r="D3374">
        <v>4</v>
      </c>
      <c r="E3374">
        <v>29</v>
      </c>
      <c r="F3374">
        <v>232</v>
      </c>
      <c r="G3374" t="s">
        <v>23</v>
      </c>
      <c r="H3374" t="s">
        <v>1420</v>
      </c>
      <c r="I3374" t="s">
        <v>381</v>
      </c>
      <c r="J3374">
        <v>4083</v>
      </c>
      <c r="K3374">
        <v>138</v>
      </c>
      <c r="M3374">
        <v>844</v>
      </c>
      <c r="N3374" s="21">
        <v>93</v>
      </c>
      <c r="AC3374"/>
      <c r="AF3374">
        <v>317</v>
      </c>
      <c r="AG3374">
        <v>124353</v>
      </c>
      <c r="AH3374">
        <v>1794</v>
      </c>
      <c r="AI3374">
        <v>4</v>
      </c>
      <c r="AJ3374">
        <v>29</v>
      </c>
      <c r="AK3374">
        <v>208</v>
      </c>
      <c r="AL3374" t="s">
        <v>23</v>
      </c>
      <c r="AM3374" t="s">
        <v>27</v>
      </c>
      <c r="AN3374" t="s">
        <v>381</v>
      </c>
      <c r="AO3374">
        <v>3721</v>
      </c>
      <c r="AP3374">
        <v>121</v>
      </c>
      <c r="AR3374">
        <v>579</v>
      </c>
      <c r="AS3374" s="21">
        <v>81</v>
      </c>
    </row>
    <row r="3375" spans="1:45" x14ac:dyDescent="0.35">
      <c r="M3375"/>
      <c r="N3375" s="21"/>
      <c r="AC3375"/>
      <c r="AF3375">
        <v>317</v>
      </c>
      <c r="AG3375">
        <v>124353</v>
      </c>
      <c r="AH3375">
        <v>1794</v>
      </c>
      <c r="AI3375">
        <v>4</v>
      </c>
      <c r="AJ3375">
        <v>29</v>
      </c>
      <c r="AK3375">
        <v>208</v>
      </c>
      <c r="AM3375" t="s">
        <v>26</v>
      </c>
      <c r="AN3375" t="s">
        <v>91</v>
      </c>
      <c r="AO3375">
        <v>3723</v>
      </c>
      <c r="AP3375">
        <v>39</v>
      </c>
      <c r="AR3375" s="38">
        <v>8892</v>
      </c>
      <c r="AS3375" s="21">
        <v>49</v>
      </c>
    </row>
    <row r="3376" spans="1:45" x14ac:dyDescent="0.35">
      <c r="M3376"/>
      <c r="N3376" s="21"/>
      <c r="AC3376"/>
      <c r="AF3376">
        <v>317</v>
      </c>
      <c r="AG3376">
        <v>124353</v>
      </c>
      <c r="AH3376">
        <v>1794</v>
      </c>
      <c r="AI3376">
        <v>5</v>
      </c>
      <c r="AJ3376">
        <v>2</v>
      </c>
      <c r="AK3376">
        <v>209</v>
      </c>
      <c r="AM3376" t="s">
        <v>1699</v>
      </c>
      <c r="AN3376" t="s">
        <v>1700</v>
      </c>
      <c r="AO3376">
        <v>3737</v>
      </c>
      <c r="AP3376">
        <v>303</v>
      </c>
      <c r="AR3376" s="38">
        <v>1283</v>
      </c>
      <c r="AS3376" s="21">
        <v>49</v>
      </c>
    </row>
    <row r="3377" spans="1:46" x14ac:dyDescent="0.35">
      <c r="A3377">
        <v>361</v>
      </c>
      <c r="B3377">
        <v>114205</v>
      </c>
      <c r="C3377">
        <v>1794</v>
      </c>
      <c r="D3377">
        <v>5</v>
      </c>
      <c r="E3377">
        <v>13</v>
      </c>
      <c r="F3377">
        <v>232</v>
      </c>
      <c r="H3377" t="s">
        <v>1420</v>
      </c>
      <c r="I3377" t="s">
        <v>1701</v>
      </c>
      <c r="J3377">
        <v>4116</v>
      </c>
      <c r="K3377">
        <v>219</v>
      </c>
      <c r="M3377">
        <v>167</v>
      </c>
      <c r="N3377" s="21">
        <v>36</v>
      </c>
      <c r="Q3377">
        <v>253</v>
      </c>
      <c r="R3377">
        <v>122724</v>
      </c>
      <c r="S3377">
        <v>1794</v>
      </c>
      <c r="T3377">
        <v>5</v>
      </c>
      <c r="U3377">
        <v>10</v>
      </c>
      <c r="V3377">
        <v>158</v>
      </c>
      <c r="X3377" t="s">
        <v>27</v>
      </c>
      <c r="Y3377" t="s">
        <v>422</v>
      </c>
      <c r="Z3377">
        <v>2570</v>
      </c>
      <c r="AA3377">
        <v>75</v>
      </c>
      <c r="AC3377">
        <v>83</v>
      </c>
      <c r="AD3377">
        <v>68</v>
      </c>
      <c r="AF3377">
        <v>317</v>
      </c>
      <c r="AG3377">
        <v>124353</v>
      </c>
      <c r="AH3377">
        <v>1794</v>
      </c>
      <c r="AI3377">
        <v>5</v>
      </c>
      <c r="AJ3377">
        <v>11</v>
      </c>
      <c r="AK3377">
        <v>210</v>
      </c>
      <c r="AM3377" t="s">
        <v>27</v>
      </c>
      <c r="AN3377" t="s">
        <v>422</v>
      </c>
      <c r="AO3377">
        <v>3765</v>
      </c>
      <c r="AP3377">
        <v>397</v>
      </c>
      <c r="AR3377">
        <v>125</v>
      </c>
      <c r="AS3377" s="21">
        <v>51</v>
      </c>
    </row>
    <row r="3378" spans="1:46" x14ac:dyDescent="0.35">
      <c r="A3378">
        <v>361</v>
      </c>
      <c r="B3378">
        <v>114205</v>
      </c>
      <c r="C3378">
        <v>1794</v>
      </c>
      <c r="D3378">
        <v>5</v>
      </c>
      <c r="E3378">
        <v>16</v>
      </c>
      <c r="F3378">
        <v>233</v>
      </c>
      <c r="H3378" t="s">
        <v>465</v>
      </c>
      <c r="I3378" t="s">
        <v>728</v>
      </c>
      <c r="J3378">
        <v>4119</v>
      </c>
      <c r="K3378">
        <v>251</v>
      </c>
      <c r="M3378">
        <v>453</v>
      </c>
      <c r="N3378" s="21">
        <v>54</v>
      </c>
      <c r="Q3378">
        <v>253</v>
      </c>
      <c r="R3378">
        <v>122724</v>
      </c>
      <c r="S3378">
        <v>1794</v>
      </c>
      <c r="T3378">
        <v>5</v>
      </c>
      <c r="U3378">
        <v>16</v>
      </c>
      <c r="V3378">
        <v>158</v>
      </c>
      <c r="X3378" t="s">
        <v>465</v>
      </c>
      <c r="Y3378" t="s">
        <v>728</v>
      </c>
      <c r="Z3378">
        <v>2575</v>
      </c>
      <c r="AA3378">
        <v>245</v>
      </c>
      <c r="AC3378">
        <v>226</v>
      </c>
      <c r="AD3378">
        <v>76</v>
      </c>
      <c r="AF3378">
        <v>318</v>
      </c>
      <c r="AG3378">
        <v>124407</v>
      </c>
      <c r="AH3378">
        <v>1794</v>
      </c>
      <c r="AI3378">
        <v>5</v>
      </c>
      <c r="AJ3378">
        <v>16</v>
      </c>
      <c r="AK3378">
        <v>211</v>
      </c>
      <c r="AM3378" t="s">
        <v>465</v>
      </c>
      <c r="AN3378" t="s">
        <v>728</v>
      </c>
      <c r="AO3378">
        <v>3780</v>
      </c>
      <c r="AP3378">
        <v>363</v>
      </c>
      <c r="AR3378">
        <v>340</v>
      </c>
      <c r="AS3378" s="21">
        <v>15</v>
      </c>
    </row>
    <row r="3379" spans="1:46" x14ac:dyDescent="0.35">
      <c r="A3379">
        <v>361</v>
      </c>
      <c r="B3379">
        <v>114205</v>
      </c>
      <c r="C3379">
        <v>1794</v>
      </c>
      <c r="D3379">
        <v>5</v>
      </c>
      <c r="E3379">
        <v>16</v>
      </c>
      <c r="F3379">
        <v>234</v>
      </c>
      <c r="H3379" t="s">
        <v>185</v>
      </c>
      <c r="I3379" t="s">
        <v>288</v>
      </c>
      <c r="J3379">
        <v>4121</v>
      </c>
      <c r="K3379">
        <v>334</v>
      </c>
      <c r="M3379">
        <v>152</v>
      </c>
      <c r="N3379" s="21">
        <v>38</v>
      </c>
      <c r="Q3379">
        <v>253</v>
      </c>
      <c r="R3379">
        <v>122724</v>
      </c>
      <c r="S3379">
        <v>1794</v>
      </c>
      <c r="T3379">
        <v>5</v>
      </c>
      <c r="U3379">
        <v>17</v>
      </c>
      <c r="V3379">
        <v>158</v>
      </c>
      <c r="X3379" t="s">
        <v>185</v>
      </c>
      <c r="Y3379" t="s">
        <v>288</v>
      </c>
      <c r="Z3379">
        <v>2576</v>
      </c>
      <c r="AA3379">
        <v>289</v>
      </c>
      <c r="AC3379">
        <v>76</v>
      </c>
      <c r="AD3379">
        <v>19</v>
      </c>
      <c r="AF3379">
        <v>318</v>
      </c>
      <c r="AG3379">
        <v>124407</v>
      </c>
      <c r="AH3379">
        <v>1794</v>
      </c>
      <c r="AI3379">
        <v>5</v>
      </c>
      <c r="AJ3379">
        <v>17</v>
      </c>
      <c r="AK3379">
        <v>212</v>
      </c>
      <c r="AM3379" t="s">
        <v>185</v>
      </c>
      <c r="AN3379" t="s">
        <v>288</v>
      </c>
      <c r="AO3379">
        <v>3784</v>
      </c>
      <c r="AP3379">
        <v>274</v>
      </c>
      <c r="AR3379">
        <v>114</v>
      </c>
      <c r="AS3379" s="21">
        <v>27</v>
      </c>
      <c r="AT3379" s="22">
        <f>SUM(AR$14:AR3408)+SUM(AS$14:AS3408)/100-AT$321</f>
        <v>6882672.9199999999</v>
      </c>
    </row>
    <row r="3380" spans="1:46" x14ac:dyDescent="0.35">
      <c r="M3380"/>
      <c r="N3380" s="21"/>
      <c r="AC3380"/>
      <c r="AF3380">
        <v>318</v>
      </c>
      <c r="AG3380">
        <v>124407</v>
      </c>
      <c r="AH3380">
        <v>1794</v>
      </c>
      <c r="AI3380">
        <v>5</v>
      </c>
      <c r="AJ3380">
        <v>24</v>
      </c>
      <c r="AK3380">
        <v>212</v>
      </c>
      <c r="AM3380" t="s">
        <v>26</v>
      </c>
      <c r="AN3380" t="s">
        <v>1702</v>
      </c>
      <c r="AO3380">
        <v>3787</v>
      </c>
      <c r="AP3380">
        <v>39</v>
      </c>
      <c r="AR3380" s="38">
        <v>10000</v>
      </c>
      <c r="AS3380" s="21">
        <v>0</v>
      </c>
      <c r="AT3380" s="39"/>
    </row>
    <row r="3381" spans="1:46" x14ac:dyDescent="0.35">
      <c r="A3381">
        <v>361</v>
      </c>
      <c r="B3381">
        <v>114211</v>
      </c>
      <c r="C3381">
        <v>1794</v>
      </c>
      <c r="D3381">
        <v>6</v>
      </c>
      <c r="E3381">
        <v>3</v>
      </c>
      <c r="F3381">
        <v>235</v>
      </c>
      <c r="H3381" t="s">
        <v>1541</v>
      </c>
      <c r="I3381" t="s">
        <v>1040</v>
      </c>
      <c r="J3381">
        <v>4151</v>
      </c>
      <c r="K3381">
        <v>140</v>
      </c>
      <c r="M3381">
        <v>321</v>
      </c>
      <c r="N3381" s="21">
        <v>64</v>
      </c>
      <c r="Q3381">
        <v>253</v>
      </c>
      <c r="R3381">
        <v>122724</v>
      </c>
      <c r="S3381">
        <v>1794</v>
      </c>
      <c r="T3381">
        <v>6</v>
      </c>
      <c r="U3381">
        <v>2</v>
      </c>
      <c r="V3381">
        <v>160</v>
      </c>
      <c r="X3381" t="s">
        <v>179</v>
      </c>
      <c r="Y3381" t="s">
        <v>1040</v>
      </c>
      <c r="Z3381">
        <v>2598</v>
      </c>
      <c r="AA3381">
        <v>48</v>
      </c>
      <c r="AC3381">
        <v>160</v>
      </c>
      <c r="AD3381">
        <v>82</v>
      </c>
      <c r="AF3381">
        <v>318</v>
      </c>
      <c r="AG3381">
        <v>124407</v>
      </c>
      <c r="AH3381">
        <v>1794</v>
      </c>
      <c r="AI3381">
        <v>6</v>
      </c>
      <c r="AJ3381">
        <v>2</v>
      </c>
      <c r="AK3381">
        <v>213</v>
      </c>
      <c r="AM3381" t="s">
        <v>179</v>
      </c>
      <c r="AN3381" t="s">
        <v>1040</v>
      </c>
      <c r="AO3381">
        <v>3811</v>
      </c>
      <c r="AP3381">
        <v>298</v>
      </c>
      <c r="AR3381">
        <v>241</v>
      </c>
      <c r="AS3381" s="21">
        <v>23</v>
      </c>
    </row>
    <row r="3382" spans="1:46" x14ac:dyDescent="0.35">
      <c r="A3382">
        <v>361</v>
      </c>
      <c r="B3382">
        <v>114205</v>
      </c>
      <c r="C3382">
        <v>1794</v>
      </c>
      <c r="D3382">
        <v>4</v>
      </c>
      <c r="E3382">
        <v>8</v>
      </c>
      <c r="F3382">
        <v>232</v>
      </c>
      <c r="H3382" t="s">
        <v>1703</v>
      </c>
      <c r="I3382" t="s">
        <v>1704</v>
      </c>
      <c r="J3382">
        <v>4098</v>
      </c>
      <c r="K3382">
        <v>376</v>
      </c>
      <c r="M3382">
        <v>326</v>
      </c>
      <c r="N3382" s="21">
        <v>80</v>
      </c>
      <c r="AC3382"/>
      <c r="AF3382">
        <v>318</v>
      </c>
      <c r="AG3382">
        <v>124407</v>
      </c>
      <c r="AH3382">
        <v>1794</v>
      </c>
      <c r="AI3382">
        <v>7</v>
      </c>
      <c r="AJ3382">
        <v>1</v>
      </c>
      <c r="AK3382">
        <v>216</v>
      </c>
      <c r="AM3382" t="s">
        <v>1705</v>
      </c>
      <c r="AN3382" t="s">
        <v>1706</v>
      </c>
      <c r="AO3382">
        <v>3848</v>
      </c>
      <c r="AP3382">
        <v>59</v>
      </c>
      <c r="AR3382">
        <v>245</v>
      </c>
      <c r="AS3382" s="21">
        <v>10</v>
      </c>
    </row>
    <row r="3383" spans="1:46" x14ac:dyDescent="0.35">
      <c r="A3383">
        <v>361</v>
      </c>
      <c r="B3383">
        <v>114205</v>
      </c>
      <c r="C3383">
        <v>1794</v>
      </c>
      <c r="D3383">
        <v>5</v>
      </c>
      <c r="E3383">
        <v>12</v>
      </c>
      <c r="F3383">
        <v>233</v>
      </c>
      <c r="H3383" t="s">
        <v>1238</v>
      </c>
      <c r="I3383" t="s">
        <v>1707</v>
      </c>
      <c r="J3383">
        <v>4114</v>
      </c>
      <c r="K3383">
        <v>204</v>
      </c>
      <c r="M3383" s="38">
        <v>1669</v>
      </c>
      <c r="N3383" s="21">
        <v>23</v>
      </c>
      <c r="AC3383"/>
      <c r="AR3383"/>
      <c r="AS3383" s="21"/>
    </row>
    <row r="3384" spans="1:46" x14ac:dyDescent="0.35">
      <c r="A3384">
        <v>361</v>
      </c>
      <c r="B3384">
        <v>114205</v>
      </c>
      <c r="C3384">
        <v>1794</v>
      </c>
      <c r="D3384">
        <v>5</v>
      </c>
      <c r="E3384">
        <v>22</v>
      </c>
      <c r="F3384">
        <v>234</v>
      </c>
      <c r="H3384" t="s">
        <v>34</v>
      </c>
      <c r="I3384" t="s">
        <v>1708</v>
      </c>
      <c r="J3384">
        <v>4130</v>
      </c>
      <c r="K3384">
        <v>203</v>
      </c>
      <c r="M3384" s="38">
        <v>3317</v>
      </c>
      <c r="N3384" s="21">
        <v>99</v>
      </c>
      <c r="AC3384"/>
      <c r="AR3384"/>
      <c r="AS3384" s="21"/>
    </row>
    <row r="3385" spans="1:46" x14ac:dyDescent="0.35">
      <c r="A3385">
        <v>361</v>
      </c>
      <c r="B3385">
        <v>114211</v>
      </c>
      <c r="C3385">
        <v>1794</v>
      </c>
      <c r="D3385">
        <v>5</v>
      </c>
      <c r="E3385">
        <v>28</v>
      </c>
      <c r="F3385">
        <v>235</v>
      </c>
      <c r="H3385" t="s">
        <v>1397</v>
      </c>
      <c r="I3385" t="s">
        <v>1709</v>
      </c>
      <c r="J3385">
        <v>4141</v>
      </c>
      <c r="K3385">
        <v>245</v>
      </c>
      <c r="M3385">
        <v>500</v>
      </c>
      <c r="N3385" s="21">
        <v>0</v>
      </c>
      <c r="AC3385"/>
      <c r="AR3385"/>
      <c r="AS3385" s="21"/>
    </row>
    <row r="3386" spans="1:46" x14ac:dyDescent="0.35">
      <c r="A3386">
        <v>361</v>
      </c>
      <c r="B3386">
        <v>114211</v>
      </c>
      <c r="C3386">
        <v>1794</v>
      </c>
      <c r="D3386">
        <v>5</v>
      </c>
      <c r="E3386">
        <v>28</v>
      </c>
      <c r="F3386">
        <v>235</v>
      </c>
      <c r="H3386" t="s">
        <v>1710</v>
      </c>
      <c r="I3386" t="s">
        <v>1711</v>
      </c>
      <c r="J3386">
        <v>4142</v>
      </c>
      <c r="K3386">
        <v>247</v>
      </c>
      <c r="M3386" s="38">
        <v>4811</v>
      </c>
      <c r="N3386" s="21">
        <v>96</v>
      </c>
      <c r="AC3386"/>
      <c r="AR3386"/>
      <c r="AS3386" s="21"/>
    </row>
    <row r="3387" spans="1:46" x14ac:dyDescent="0.35">
      <c r="M3387"/>
      <c r="N3387" s="21"/>
      <c r="Q3387">
        <v>253</v>
      </c>
      <c r="R3387">
        <v>122724</v>
      </c>
      <c r="S3387">
        <v>1794</v>
      </c>
      <c r="T3387">
        <v>5</v>
      </c>
      <c r="U3387">
        <v>10</v>
      </c>
      <c r="V3387">
        <v>158</v>
      </c>
      <c r="X3387" t="s">
        <v>40</v>
      </c>
      <c r="Y3387" t="s">
        <v>50</v>
      </c>
      <c r="Z3387">
        <v>2569</v>
      </c>
      <c r="AA3387">
        <v>115</v>
      </c>
      <c r="AC3387" s="38">
        <v>3730</v>
      </c>
      <c r="AD3387">
        <v>70</v>
      </c>
      <c r="AR3387"/>
      <c r="AS3387" s="21"/>
    </row>
    <row r="3388" spans="1:46" x14ac:dyDescent="0.35">
      <c r="M3388"/>
      <c r="N3388" s="21"/>
      <c r="Q3388">
        <v>253</v>
      </c>
      <c r="R3388">
        <v>122724</v>
      </c>
      <c r="S3388">
        <v>1794</v>
      </c>
      <c r="T3388">
        <v>5</v>
      </c>
      <c r="U3388">
        <v>28</v>
      </c>
      <c r="V3388">
        <v>160</v>
      </c>
      <c r="X3388" t="s">
        <v>1712</v>
      </c>
      <c r="Y3388" t="s">
        <v>320</v>
      </c>
      <c r="Z3388">
        <v>2592</v>
      </c>
      <c r="AA3388">
        <v>88</v>
      </c>
      <c r="AC3388">
        <v>119</v>
      </c>
      <c r="AD3388">
        <v>31</v>
      </c>
      <c r="AR3388"/>
      <c r="AS3388" s="21"/>
    </row>
    <row r="3389" spans="1:46" x14ac:dyDescent="0.35">
      <c r="A3389">
        <v>361</v>
      </c>
      <c r="B3389">
        <v>114211</v>
      </c>
      <c r="C3389">
        <v>1794</v>
      </c>
      <c r="D3389">
        <v>6</v>
      </c>
      <c r="E3389">
        <v>5</v>
      </c>
      <c r="F3389">
        <v>236</v>
      </c>
      <c r="H3389" t="s">
        <v>1418</v>
      </c>
      <c r="I3389" t="s">
        <v>725</v>
      </c>
      <c r="J3389">
        <v>4156</v>
      </c>
      <c r="K3389">
        <v>252</v>
      </c>
      <c r="M3389" s="38">
        <v>1462</v>
      </c>
      <c r="N3389" s="21">
        <v>92</v>
      </c>
      <c r="Q3389">
        <v>253</v>
      </c>
      <c r="R3389">
        <v>122724</v>
      </c>
      <c r="S3389">
        <v>1794</v>
      </c>
      <c r="T3389">
        <v>6</v>
      </c>
      <c r="U3389">
        <v>5</v>
      </c>
      <c r="V3389">
        <v>160</v>
      </c>
      <c r="X3389" t="s">
        <v>1713</v>
      </c>
      <c r="Y3389" t="s">
        <v>725</v>
      </c>
      <c r="Z3389">
        <v>2601</v>
      </c>
      <c r="AA3389">
        <v>199</v>
      </c>
      <c r="AC3389">
        <v>731</v>
      </c>
      <c r="AD3389">
        <v>45</v>
      </c>
      <c r="AF3389">
        <v>318</v>
      </c>
      <c r="AG3389">
        <v>124407</v>
      </c>
      <c r="AH3389">
        <v>1794</v>
      </c>
      <c r="AI3389">
        <v>6</v>
      </c>
      <c r="AJ3389">
        <v>6</v>
      </c>
      <c r="AK3389">
        <v>214</v>
      </c>
      <c r="AM3389" t="s">
        <v>724</v>
      </c>
      <c r="AN3389" t="s">
        <v>725</v>
      </c>
      <c r="AO3389">
        <v>3821</v>
      </c>
      <c r="AP3389">
        <v>235</v>
      </c>
      <c r="AR3389" s="38">
        <v>1097</v>
      </c>
      <c r="AS3389" s="21">
        <v>18</v>
      </c>
    </row>
    <row r="3390" spans="1:46" x14ac:dyDescent="0.35">
      <c r="A3390">
        <v>361</v>
      </c>
      <c r="B3390">
        <v>114211</v>
      </c>
      <c r="C3390">
        <v>1794</v>
      </c>
      <c r="D3390">
        <v>6</v>
      </c>
      <c r="E3390">
        <v>3</v>
      </c>
      <c r="F3390">
        <v>235</v>
      </c>
      <c r="H3390" t="s">
        <v>403</v>
      </c>
      <c r="I3390" t="s">
        <v>1106</v>
      </c>
      <c r="J3390">
        <v>4152</v>
      </c>
      <c r="K3390">
        <v>89</v>
      </c>
      <c r="M3390">
        <v>137</v>
      </c>
      <c r="N3390" s="21">
        <v>80</v>
      </c>
      <c r="Q3390">
        <v>253</v>
      </c>
      <c r="R3390">
        <v>122724</v>
      </c>
      <c r="S3390">
        <v>1794</v>
      </c>
      <c r="T3390">
        <v>6</v>
      </c>
      <c r="U3390">
        <v>5</v>
      </c>
      <c r="V3390">
        <v>160</v>
      </c>
      <c r="X3390" t="s">
        <v>403</v>
      </c>
      <c r="Y3390" t="s">
        <v>1106</v>
      </c>
      <c r="Z3390">
        <v>2602</v>
      </c>
      <c r="AA3390">
        <v>252</v>
      </c>
      <c r="AC3390">
        <v>69</v>
      </c>
      <c r="AD3390">
        <v>39</v>
      </c>
      <c r="AF3390">
        <v>318</v>
      </c>
      <c r="AG3390">
        <v>124407</v>
      </c>
      <c r="AH3390">
        <v>1794</v>
      </c>
      <c r="AI3390">
        <v>6</v>
      </c>
      <c r="AJ3390">
        <v>6</v>
      </c>
      <c r="AK3390">
        <v>214</v>
      </c>
      <c r="AM3390" t="s">
        <v>403</v>
      </c>
      <c r="AN3390" t="s">
        <v>1106</v>
      </c>
      <c r="AO3390">
        <v>3822</v>
      </c>
      <c r="AP3390">
        <v>82</v>
      </c>
      <c r="AR3390">
        <v>103</v>
      </c>
      <c r="AS3390" s="21">
        <v>58</v>
      </c>
    </row>
    <row r="3391" spans="1:46" x14ac:dyDescent="0.35">
      <c r="A3391">
        <v>361</v>
      </c>
      <c r="B3391">
        <v>114211</v>
      </c>
      <c r="C3391">
        <v>1794</v>
      </c>
      <c r="D3391">
        <v>6</v>
      </c>
      <c r="E3391">
        <v>7</v>
      </c>
      <c r="F3391">
        <v>236</v>
      </c>
      <c r="H3391" t="s">
        <v>1663</v>
      </c>
      <c r="I3391" t="s">
        <v>775</v>
      </c>
      <c r="J3391">
        <v>4158</v>
      </c>
      <c r="K3391">
        <v>117</v>
      </c>
      <c r="M3391" s="38">
        <v>2343</v>
      </c>
      <c r="N3391" s="21">
        <v>45</v>
      </c>
      <c r="AC3391"/>
      <c r="AR3391"/>
      <c r="AS3391" s="21"/>
      <c r="AT3391" s="22">
        <f>SUM(AR$14:AR3420)+SUM(AS$14:AS3420)/100-AT$321-AT$638</f>
        <v>6890870.1399999997</v>
      </c>
    </row>
    <row r="3392" spans="1:46" x14ac:dyDescent="0.35">
      <c r="A3392">
        <v>361</v>
      </c>
      <c r="B3392">
        <v>114211</v>
      </c>
      <c r="C3392">
        <v>1794</v>
      </c>
      <c r="D3392">
        <v>6</v>
      </c>
      <c r="E3392">
        <v>12</v>
      </c>
      <c r="F3392">
        <v>237</v>
      </c>
      <c r="H3392" t="s">
        <v>27</v>
      </c>
      <c r="I3392" t="s">
        <v>991</v>
      </c>
      <c r="J3392">
        <v>470</v>
      </c>
      <c r="K3392">
        <v>266</v>
      </c>
      <c r="M3392">
        <v>81</v>
      </c>
      <c r="N3392" s="21">
        <v>13</v>
      </c>
      <c r="Q3392">
        <v>253</v>
      </c>
      <c r="R3392">
        <v>122724</v>
      </c>
      <c r="S3392">
        <v>1794</v>
      </c>
      <c r="T3392">
        <v>6</v>
      </c>
      <c r="U3392">
        <v>11</v>
      </c>
      <c r="V3392">
        <v>161</v>
      </c>
      <c r="X3392" t="s">
        <v>27</v>
      </c>
      <c r="Y3392" t="s">
        <v>991</v>
      </c>
      <c r="Z3392">
        <v>2611</v>
      </c>
      <c r="AA3392">
        <v>94</v>
      </c>
      <c r="AC3392">
        <v>40</v>
      </c>
      <c r="AD3392">
        <v>57</v>
      </c>
      <c r="AF3392">
        <v>318</v>
      </c>
      <c r="AG3392">
        <v>124407</v>
      </c>
      <c r="AH3392">
        <v>1794</v>
      </c>
      <c r="AI3392">
        <v>6</v>
      </c>
      <c r="AJ3392">
        <v>12</v>
      </c>
      <c r="AK3392">
        <v>215</v>
      </c>
      <c r="AM3392" t="s">
        <v>27</v>
      </c>
      <c r="AN3392" t="s">
        <v>991</v>
      </c>
      <c r="AO3392">
        <v>3830</v>
      </c>
      <c r="AP3392">
        <v>192</v>
      </c>
      <c r="AR3392">
        <v>60</v>
      </c>
      <c r="AS3392" s="21">
        <v>86</v>
      </c>
    </row>
    <row r="3393" spans="1:46" x14ac:dyDescent="0.35">
      <c r="M3393"/>
      <c r="N3393" s="21"/>
      <c r="Q3393">
        <v>253</v>
      </c>
      <c r="R3393">
        <v>122727</v>
      </c>
      <c r="S3393">
        <v>1794</v>
      </c>
      <c r="T3393">
        <v>7</v>
      </c>
      <c r="U3393">
        <v>1</v>
      </c>
      <c r="V3393">
        <v>162</v>
      </c>
      <c r="X3393" t="s">
        <v>30</v>
      </c>
      <c r="Y3393" t="s">
        <v>1714</v>
      </c>
      <c r="Z3393">
        <v>2616</v>
      </c>
      <c r="AA3393">
        <v>253</v>
      </c>
      <c r="AC3393">
        <v>585</v>
      </c>
      <c r="AD3393">
        <v>95</v>
      </c>
      <c r="AR3393"/>
      <c r="AS3393" s="21"/>
    </row>
    <row r="3394" spans="1:46" x14ac:dyDescent="0.35">
      <c r="A3394">
        <v>361</v>
      </c>
      <c r="B3394">
        <v>114211</v>
      </c>
      <c r="C3394">
        <v>1794</v>
      </c>
      <c r="D3394">
        <v>6</v>
      </c>
      <c r="E3394">
        <v>11</v>
      </c>
      <c r="F3394">
        <v>237</v>
      </c>
      <c r="H3394" t="s">
        <v>1397</v>
      </c>
      <c r="I3394" t="s">
        <v>1715</v>
      </c>
      <c r="J3394">
        <v>4169</v>
      </c>
      <c r="K3394">
        <v>266</v>
      </c>
      <c r="M3394">
        <v>124</v>
      </c>
      <c r="N3394" s="21">
        <v>74</v>
      </c>
      <c r="AC3394"/>
      <c r="AR3394"/>
      <c r="AS3394" s="21"/>
    </row>
    <row r="3395" spans="1:46" x14ac:dyDescent="0.35">
      <c r="A3395">
        <v>361</v>
      </c>
      <c r="B3395">
        <v>114211</v>
      </c>
      <c r="C3395">
        <v>1794</v>
      </c>
      <c r="D3395">
        <v>6</v>
      </c>
      <c r="E3395">
        <v>13</v>
      </c>
      <c r="F3395">
        <v>237</v>
      </c>
      <c r="H3395" t="s">
        <v>1517</v>
      </c>
      <c r="I3395" t="s">
        <v>1716</v>
      </c>
      <c r="J3395">
        <v>4173</v>
      </c>
      <c r="K3395">
        <v>249</v>
      </c>
      <c r="M3395" s="38">
        <v>1779</v>
      </c>
      <c r="N3395" s="21">
        <v>94</v>
      </c>
      <c r="AC3395"/>
      <c r="AR3395"/>
      <c r="AS3395" s="21"/>
    </row>
    <row r="3396" spans="1:46" x14ac:dyDescent="0.35">
      <c r="M3396"/>
      <c r="N3396" s="21"/>
      <c r="AC3396"/>
      <c r="AF3396">
        <v>318</v>
      </c>
      <c r="AG3396">
        <v>124407</v>
      </c>
      <c r="AH3396">
        <v>1794</v>
      </c>
      <c r="AI3396">
        <v>6</v>
      </c>
      <c r="AJ3396">
        <v>14</v>
      </c>
      <c r="AK3396">
        <v>215</v>
      </c>
      <c r="AM3396" t="s">
        <v>179</v>
      </c>
      <c r="AN3396" t="s">
        <v>992</v>
      </c>
      <c r="AO3396">
        <v>3834</v>
      </c>
      <c r="AP3396">
        <v>285</v>
      </c>
      <c r="AR3396" s="38">
        <v>6000</v>
      </c>
      <c r="AS3396" s="21">
        <v>0</v>
      </c>
    </row>
    <row r="3397" spans="1:46" x14ac:dyDescent="0.35">
      <c r="M3397"/>
      <c r="N3397" s="21"/>
      <c r="AC3397"/>
      <c r="AF3397">
        <v>318</v>
      </c>
      <c r="AG3397">
        <v>124407</v>
      </c>
      <c r="AH3397">
        <v>1794</v>
      </c>
      <c r="AI3397">
        <v>7</v>
      </c>
      <c r="AJ3397">
        <v>1</v>
      </c>
      <c r="AK3397">
        <v>216</v>
      </c>
      <c r="AM3397" t="s">
        <v>36</v>
      </c>
      <c r="AN3397" t="s">
        <v>1717</v>
      </c>
      <c r="AO3397">
        <v>3947</v>
      </c>
      <c r="AP3397">
        <v>38</v>
      </c>
      <c r="AR3397" s="38">
        <v>1910</v>
      </c>
      <c r="AS3397" s="21">
        <v>49</v>
      </c>
    </row>
    <row r="3398" spans="1:46" x14ac:dyDescent="0.35">
      <c r="A3398">
        <v>361</v>
      </c>
      <c r="B3398">
        <v>114211</v>
      </c>
      <c r="C3398">
        <v>1794</v>
      </c>
      <c r="D3398">
        <v>7</v>
      </c>
      <c r="E3398">
        <v>7</v>
      </c>
      <c r="F3398">
        <v>238</v>
      </c>
      <c r="G3398" t="s">
        <v>23</v>
      </c>
      <c r="H3398" t="s">
        <v>27</v>
      </c>
      <c r="I3398" t="s">
        <v>381</v>
      </c>
      <c r="J3398">
        <v>4183</v>
      </c>
      <c r="K3398">
        <v>138</v>
      </c>
      <c r="M3398">
        <v>641</v>
      </c>
      <c r="N3398" s="21">
        <v>38</v>
      </c>
      <c r="Q3398">
        <v>253</v>
      </c>
      <c r="R3398">
        <v>122727</v>
      </c>
      <c r="S3398">
        <v>1794</v>
      </c>
      <c r="T3398">
        <v>7</v>
      </c>
      <c r="U3398">
        <v>7</v>
      </c>
      <c r="V3398">
        <v>162</v>
      </c>
      <c r="W3398" t="s">
        <v>1326</v>
      </c>
      <c r="X3398" t="s">
        <v>27</v>
      </c>
      <c r="Y3398" t="s">
        <v>381</v>
      </c>
      <c r="Z3398">
        <v>2619</v>
      </c>
      <c r="AA3398">
        <v>100</v>
      </c>
      <c r="AC3398">
        <v>513</v>
      </c>
      <c r="AD3398">
        <v>68</v>
      </c>
      <c r="AF3398">
        <v>318</v>
      </c>
      <c r="AG3398">
        <v>124407</v>
      </c>
      <c r="AH3398">
        <v>1794</v>
      </c>
      <c r="AI3398">
        <v>7</v>
      </c>
      <c r="AJ3398">
        <v>7</v>
      </c>
      <c r="AK3398">
        <v>216</v>
      </c>
      <c r="AL3398" t="s">
        <v>23</v>
      </c>
      <c r="AM3398" t="s">
        <v>27</v>
      </c>
      <c r="AN3398" t="s">
        <v>381</v>
      </c>
      <c r="AO3398">
        <v>3853</v>
      </c>
      <c r="AP3398">
        <v>121</v>
      </c>
      <c r="AR3398">
        <v>446</v>
      </c>
      <c r="AS3398" s="21">
        <v>35</v>
      </c>
    </row>
    <row r="3399" spans="1:46" x14ac:dyDescent="0.35">
      <c r="A3399">
        <v>361</v>
      </c>
      <c r="B3399">
        <v>114211</v>
      </c>
      <c r="C3399">
        <v>1794</v>
      </c>
      <c r="D3399">
        <v>7</v>
      </c>
      <c r="E3399">
        <v>7</v>
      </c>
      <c r="F3399">
        <v>238</v>
      </c>
      <c r="H3399" t="s">
        <v>999</v>
      </c>
      <c r="I3399" t="s">
        <v>971</v>
      </c>
      <c r="J3399">
        <v>4184</v>
      </c>
      <c r="K3399">
        <v>149</v>
      </c>
      <c r="M3399">
        <v>573</v>
      </c>
      <c r="N3399" s="21">
        <v>7</v>
      </c>
      <c r="AC3399"/>
      <c r="AR3399"/>
      <c r="AS3399" s="21"/>
    </row>
    <row r="3400" spans="1:46" x14ac:dyDescent="0.35">
      <c r="A3400">
        <v>361</v>
      </c>
      <c r="B3400">
        <v>114211</v>
      </c>
      <c r="C3400">
        <v>1794</v>
      </c>
      <c r="D3400">
        <v>7</v>
      </c>
      <c r="E3400">
        <v>21</v>
      </c>
      <c r="F3400">
        <v>239</v>
      </c>
      <c r="H3400" t="s">
        <v>1718</v>
      </c>
      <c r="I3400" t="s">
        <v>109</v>
      </c>
      <c r="J3400">
        <v>4206</v>
      </c>
      <c r="K3400">
        <v>271</v>
      </c>
      <c r="M3400" s="38">
        <v>4499</v>
      </c>
      <c r="N3400" s="21">
        <v>63</v>
      </c>
      <c r="AC3400"/>
      <c r="AR3400"/>
      <c r="AS3400" s="21"/>
    </row>
    <row r="3401" spans="1:46" x14ac:dyDescent="0.35">
      <c r="M3401"/>
      <c r="N3401" s="21"/>
      <c r="AC3401"/>
      <c r="AF3401">
        <v>318</v>
      </c>
      <c r="AG3401">
        <v>124407</v>
      </c>
      <c r="AH3401">
        <v>1794</v>
      </c>
      <c r="AI3401">
        <v>7</v>
      </c>
      <c r="AJ3401">
        <v>28</v>
      </c>
      <c r="AK3401">
        <v>218</v>
      </c>
      <c r="AM3401" t="s">
        <v>330</v>
      </c>
      <c r="AN3401" t="s">
        <v>1044</v>
      </c>
      <c r="AO3401">
        <v>3878</v>
      </c>
      <c r="AP3401">
        <v>81</v>
      </c>
      <c r="AR3401" s="38">
        <v>5000</v>
      </c>
      <c r="AS3401" s="21">
        <v>0</v>
      </c>
    </row>
    <row r="3402" spans="1:46" x14ac:dyDescent="0.35">
      <c r="M3402"/>
      <c r="N3402" s="21"/>
      <c r="AC3402"/>
      <c r="AF3402">
        <v>318</v>
      </c>
      <c r="AG3402">
        <v>124407</v>
      </c>
      <c r="AH3402">
        <v>1794</v>
      </c>
      <c r="AI3402">
        <v>8</v>
      </c>
      <c r="AJ3402">
        <v>14</v>
      </c>
      <c r="AK3402">
        <v>219</v>
      </c>
      <c r="AM3402" t="s">
        <v>337</v>
      </c>
      <c r="AN3402" t="s">
        <v>199</v>
      </c>
      <c r="AO3402">
        <v>3898</v>
      </c>
      <c r="AP3402">
        <v>333</v>
      </c>
      <c r="AR3402" s="38">
        <v>1855</v>
      </c>
      <c r="AS3402" s="21">
        <v>54</v>
      </c>
    </row>
    <row r="3403" spans="1:46" x14ac:dyDescent="0.35">
      <c r="M3403"/>
      <c r="N3403" s="21"/>
      <c r="AC3403"/>
      <c r="AF3403">
        <v>318</v>
      </c>
      <c r="AG3403">
        <v>124407</v>
      </c>
      <c r="AH3403">
        <v>1794</v>
      </c>
      <c r="AI3403">
        <v>8</v>
      </c>
      <c r="AJ3403">
        <v>19</v>
      </c>
      <c r="AK3403">
        <v>219</v>
      </c>
      <c r="AM3403" t="s">
        <v>126</v>
      </c>
      <c r="AN3403" t="s">
        <v>1637</v>
      </c>
      <c r="AO3403">
        <v>3899</v>
      </c>
      <c r="AP3403">
        <v>109</v>
      </c>
      <c r="AR3403" s="38">
        <v>2500</v>
      </c>
      <c r="AS3403" s="21">
        <v>0</v>
      </c>
    </row>
    <row r="3404" spans="1:46" x14ac:dyDescent="0.35">
      <c r="M3404"/>
      <c r="N3404" s="21"/>
      <c r="Q3404">
        <v>253</v>
      </c>
      <c r="R3404">
        <v>122727</v>
      </c>
      <c r="S3404">
        <v>1794</v>
      </c>
      <c r="T3404">
        <v>8</v>
      </c>
      <c r="U3404">
        <v>19</v>
      </c>
      <c r="V3404">
        <v>164</v>
      </c>
      <c r="X3404" t="s">
        <v>1719</v>
      </c>
      <c r="Y3404" t="s">
        <v>1720</v>
      </c>
      <c r="Z3404">
        <v>2652</v>
      </c>
      <c r="AA3404">
        <v>95</v>
      </c>
      <c r="AC3404" s="38">
        <v>1493</v>
      </c>
      <c r="AD3404">
        <v>93</v>
      </c>
      <c r="AR3404"/>
      <c r="AS3404" s="21"/>
      <c r="AT3404" s="39"/>
    </row>
    <row r="3405" spans="1:46" x14ac:dyDescent="0.35">
      <c r="M3405"/>
      <c r="N3405" s="21"/>
      <c r="Q3405">
        <v>253</v>
      </c>
      <c r="R3405">
        <v>122727</v>
      </c>
      <c r="S3405">
        <v>1794</v>
      </c>
      <c r="T3405">
        <v>8</v>
      </c>
      <c r="U3405">
        <v>19</v>
      </c>
      <c r="V3405">
        <v>164</v>
      </c>
      <c r="X3405" t="s">
        <v>1719</v>
      </c>
      <c r="Y3405" t="s">
        <v>1720</v>
      </c>
      <c r="Z3405">
        <v>2653</v>
      </c>
      <c r="AA3405">
        <v>95</v>
      </c>
      <c r="AC3405" s="38">
        <v>1023</v>
      </c>
      <c r="AD3405">
        <v>42</v>
      </c>
      <c r="AR3405"/>
      <c r="AS3405" s="21"/>
    </row>
    <row r="3406" spans="1:46" x14ac:dyDescent="0.35">
      <c r="A3406">
        <v>361</v>
      </c>
      <c r="B3406">
        <v>114211</v>
      </c>
      <c r="C3406">
        <v>1794</v>
      </c>
      <c r="D3406">
        <v>8</v>
      </c>
      <c r="E3406">
        <v>21</v>
      </c>
      <c r="F3406">
        <v>242</v>
      </c>
      <c r="G3406" t="s">
        <v>23</v>
      </c>
      <c r="H3406" t="s">
        <v>27</v>
      </c>
      <c r="I3406" t="s">
        <v>65</v>
      </c>
      <c r="J3406">
        <v>4267</v>
      </c>
      <c r="K3406">
        <v>287</v>
      </c>
      <c r="M3406">
        <v>838</v>
      </c>
      <c r="N3406" s="21">
        <v>57</v>
      </c>
      <c r="Q3406">
        <v>253</v>
      </c>
      <c r="R3406">
        <v>122727</v>
      </c>
      <c r="S3406">
        <v>1794</v>
      </c>
      <c r="T3406">
        <v>8</v>
      </c>
      <c r="U3406">
        <v>21</v>
      </c>
      <c r="V3406">
        <v>164</v>
      </c>
      <c r="W3406" t="s">
        <v>798</v>
      </c>
      <c r="X3406" t="s">
        <v>27</v>
      </c>
      <c r="Y3406" t="s">
        <v>65</v>
      </c>
      <c r="Z3406">
        <v>2659</v>
      </c>
      <c r="AA3406">
        <v>113</v>
      </c>
      <c r="AC3406">
        <v>419</v>
      </c>
      <c r="AD3406">
        <v>28</v>
      </c>
      <c r="AF3406">
        <v>318</v>
      </c>
      <c r="AG3406">
        <v>124410</v>
      </c>
      <c r="AH3406">
        <v>1794</v>
      </c>
      <c r="AI3406">
        <v>8</v>
      </c>
      <c r="AJ3406">
        <v>21</v>
      </c>
      <c r="AK3406">
        <v>220</v>
      </c>
      <c r="AM3406" t="s">
        <v>27</v>
      </c>
      <c r="AN3406" t="s">
        <v>65</v>
      </c>
      <c r="AO3406">
        <v>3903</v>
      </c>
      <c r="AP3406">
        <v>322</v>
      </c>
      <c r="AR3406">
        <v>628</v>
      </c>
      <c r="AS3406" s="21">
        <v>92</v>
      </c>
    </row>
    <row r="3407" spans="1:46" x14ac:dyDescent="0.35">
      <c r="A3407">
        <v>361</v>
      </c>
      <c r="B3407">
        <v>114211</v>
      </c>
      <c r="C3407">
        <v>1794</v>
      </c>
      <c r="D3407">
        <v>8</v>
      </c>
      <c r="E3407">
        <v>21</v>
      </c>
      <c r="F3407">
        <v>242</v>
      </c>
      <c r="H3407" t="s">
        <v>24</v>
      </c>
      <c r="I3407" t="s">
        <v>38</v>
      </c>
      <c r="J3407">
        <v>4268</v>
      </c>
      <c r="K3407">
        <v>287</v>
      </c>
      <c r="M3407">
        <v>34</v>
      </c>
      <c r="N3407" s="21">
        <v>55</v>
      </c>
      <c r="Q3407">
        <v>253</v>
      </c>
      <c r="R3407">
        <v>122727</v>
      </c>
      <c r="S3407">
        <v>1794</v>
      </c>
      <c r="T3407">
        <v>8</v>
      </c>
      <c r="U3407">
        <v>21</v>
      </c>
      <c r="V3407">
        <v>164</v>
      </c>
      <c r="X3407" t="s">
        <v>250</v>
      </c>
      <c r="Y3407" t="s">
        <v>1406</v>
      </c>
      <c r="Z3407">
        <v>2660</v>
      </c>
      <c r="AA3407">
        <v>114</v>
      </c>
      <c r="AC3407">
        <v>17</v>
      </c>
      <c r="AD3407">
        <v>28</v>
      </c>
      <c r="AF3407">
        <v>318</v>
      </c>
      <c r="AG3407">
        <v>124410</v>
      </c>
      <c r="AH3407">
        <v>1794</v>
      </c>
      <c r="AI3407">
        <v>8</v>
      </c>
      <c r="AJ3407">
        <v>21</v>
      </c>
      <c r="AK3407">
        <v>220</v>
      </c>
      <c r="AM3407" t="s">
        <v>250</v>
      </c>
      <c r="AN3407" t="s">
        <v>38</v>
      </c>
      <c r="AO3407">
        <v>3904</v>
      </c>
      <c r="AP3407">
        <v>323</v>
      </c>
      <c r="AR3407">
        <v>25</v>
      </c>
      <c r="AS3407" s="21">
        <v>92</v>
      </c>
      <c r="AT3407" s="22">
        <f>SUM(AR$14:AR3437)+SUM(AS$14:AS3437)/100-AT$321-AT$638-76622.71</f>
        <v>6832871.4900000002</v>
      </c>
    </row>
    <row r="3408" spans="1:46" x14ac:dyDescent="0.35">
      <c r="M3408"/>
      <c r="N3408" s="21"/>
      <c r="Q3408">
        <v>253</v>
      </c>
      <c r="R3408">
        <v>122727</v>
      </c>
      <c r="S3408">
        <v>1794</v>
      </c>
      <c r="T3408">
        <v>8</v>
      </c>
      <c r="U3408">
        <v>25</v>
      </c>
      <c r="V3408">
        <v>164</v>
      </c>
      <c r="X3408" t="s">
        <v>334</v>
      </c>
      <c r="Y3408" t="s">
        <v>1004</v>
      </c>
      <c r="Z3408">
        <v>2662</v>
      </c>
      <c r="AA3408">
        <v>116</v>
      </c>
      <c r="AC3408">
        <v>889</v>
      </c>
      <c r="AD3408">
        <v>98</v>
      </c>
      <c r="AF3408">
        <v>318</v>
      </c>
      <c r="AG3408">
        <v>124410</v>
      </c>
      <c r="AH3408">
        <v>1794</v>
      </c>
      <c r="AI3408">
        <v>8</v>
      </c>
      <c r="AJ3408">
        <v>25</v>
      </c>
      <c r="AK3408">
        <v>220</v>
      </c>
      <c r="AM3408" t="s">
        <v>334</v>
      </c>
      <c r="AN3408" t="s">
        <v>1004</v>
      </c>
      <c r="AO3408">
        <v>3910</v>
      </c>
      <c r="AP3408">
        <v>323</v>
      </c>
      <c r="AR3408" s="38">
        <v>1334</v>
      </c>
      <c r="AS3408" s="21">
        <v>97</v>
      </c>
    </row>
    <row r="3409" spans="1:46" x14ac:dyDescent="0.35">
      <c r="M3409"/>
      <c r="N3409" s="21"/>
      <c r="AC3409"/>
      <c r="AF3409">
        <v>318</v>
      </c>
      <c r="AG3409">
        <v>124410</v>
      </c>
      <c r="AH3409">
        <v>1794</v>
      </c>
      <c r="AI3409">
        <v>9</v>
      </c>
      <c r="AJ3409">
        <v>2</v>
      </c>
      <c r="AK3409">
        <v>221</v>
      </c>
      <c r="AM3409" t="s">
        <v>126</v>
      </c>
      <c r="AN3409" t="s">
        <v>1637</v>
      </c>
      <c r="AO3409">
        <v>3918</v>
      </c>
      <c r="AP3409">
        <v>109</v>
      </c>
      <c r="AR3409" s="38">
        <v>3500</v>
      </c>
      <c r="AS3409" s="21">
        <v>0</v>
      </c>
    </row>
    <row r="3410" spans="1:46" x14ac:dyDescent="0.35">
      <c r="M3410"/>
      <c r="N3410" s="21"/>
      <c r="AC3410"/>
      <c r="AF3410">
        <v>318</v>
      </c>
      <c r="AG3410">
        <v>124410</v>
      </c>
      <c r="AH3410">
        <v>1794</v>
      </c>
      <c r="AI3410">
        <v>9</v>
      </c>
      <c r="AJ3410">
        <v>6</v>
      </c>
      <c r="AK3410">
        <v>221</v>
      </c>
      <c r="AM3410" t="s">
        <v>337</v>
      </c>
      <c r="AN3410" t="s">
        <v>199</v>
      </c>
      <c r="AO3410">
        <v>3922</v>
      </c>
      <c r="AP3410">
        <v>333</v>
      </c>
      <c r="AR3410" s="38">
        <v>2173</v>
      </c>
      <c r="AS3410" s="21">
        <v>35</v>
      </c>
    </row>
    <row r="3411" spans="1:46" x14ac:dyDescent="0.35">
      <c r="M3411"/>
      <c r="N3411" s="21"/>
      <c r="Q3411">
        <v>253</v>
      </c>
      <c r="R3411">
        <v>122727</v>
      </c>
      <c r="S3411">
        <v>1794</v>
      </c>
      <c r="T3411">
        <v>8</v>
      </c>
      <c r="U3411">
        <v>26</v>
      </c>
      <c r="V3411">
        <v>164</v>
      </c>
      <c r="X3411" t="s">
        <v>53</v>
      </c>
      <c r="Y3411" t="s">
        <v>1484</v>
      </c>
      <c r="Z3411">
        <v>2665</v>
      </c>
      <c r="AA3411">
        <v>268</v>
      </c>
      <c r="AC3411" s="38">
        <v>1691</v>
      </c>
      <c r="AD3411">
        <v>17</v>
      </c>
      <c r="AR3411"/>
      <c r="AS3411" s="21"/>
    </row>
    <row r="3412" spans="1:46" x14ac:dyDescent="0.35">
      <c r="M3412"/>
      <c r="N3412" s="21"/>
      <c r="Q3412">
        <v>253</v>
      </c>
      <c r="R3412">
        <v>122727</v>
      </c>
      <c r="S3412">
        <v>1794</v>
      </c>
      <c r="T3412">
        <v>9</v>
      </c>
      <c r="U3412">
        <v>3</v>
      </c>
      <c r="V3412">
        <v>165</v>
      </c>
      <c r="X3412" t="s">
        <v>42</v>
      </c>
      <c r="Y3412" t="s">
        <v>751</v>
      </c>
      <c r="Z3412">
        <v>2672</v>
      </c>
      <c r="AA3412">
        <v>218</v>
      </c>
      <c r="AC3412" s="38">
        <v>2352</v>
      </c>
      <c r="AD3412">
        <v>95</v>
      </c>
      <c r="AR3412"/>
      <c r="AS3412" s="21"/>
    </row>
    <row r="3413" spans="1:46" x14ac:dyDescent="0.35">
      <c r="A3413">
        <v>362</v>
      </c>
      <c r="B3413">
        <v>114221</v>
      </c>
      <c r="C3413">
        <v>1794</v>
      </c>
      <c r="D3413">
        <v>9</v>
      </c>
      <c r="E3413">
        <v>9</v>
      </c>
      <c r="F3413">
        <v>243</v>
      </c>
      <c r="H3413" t="s">
        <v>746</v>
      </c>
      <c r="I3413" t="s">
        <v>1427</v>
      </c>
      <c r="J3413">
        <v>4283</v>
      </c>
      <c r="K3413">
        <v>335</v>
      </c>
      <c r="M3413">
        <v>143</v>
      </c>
      <c r="N3413" s="21">
        <v>45</v>
      </c>
      <c r="Q3413">
        <v>253</v>
      </c>
      <c r="R3413">
        <v>122727</v>
      </c>
      <c r="S3413">
        <v>1794</v>
      </c>
      <c r="T3413">
        <v>9</v>
      </c>
      <c r="U3413">
        <v>9</v>
      </c>
      <c r="V3413">
        <v>165</v>
      </c>
      <c r="X3413" t="s">
        <v>746</v>
      </c>
      <c r="Y3413" t="s">
        <v>747</v>
      </c>
      <c r="Z3413">
        <v>2677</v>
      </c>
      <c r="AA3413">
        <v>299</v>
      </c>
      <c r="AC3413">
        <v>571</v>
      </c>
      <c r="AD3413">
        <v>72</v>
      </c>
      <c r="AF3413">
        <v>318</v>
      </c>
      <c r="AG3413">
        <v>124410</v>
      </c>
      <c r="AH3413">
        <v>1794</v>
      </c>
      <c r="AI3413">
        <v>9</v>
      </c>
      <c r="AJ3413">
        <v>9</v>
      </c>
      <c r="AK3413">
        <v>221</v>
      </c>
      <c r="AM3413" t="s">
        <v>746</v>
      </c>
      <c r="AN3413" t="s">
        <v>747</v>
      </c>
      <c r="AO3413">
        <v>3915</v>
      </c>
      <c r="AP3413">
        <v>238</v>
      </c>
      <c r="AR3413">
        <v>857</v>
      </c>
      <c r="AS3413" s="21">
        <v>59</v>
      </c>
    </row>
    <row r="3414" spans="1:46" x14ac:dyDescent="0.35">
      <c r="M3414"/>
      <c r="N3414" s="21"/>
      <c r="AC3414"/>
      <c r="AF3414">
        <v>314</v>
      </c>
      <c r="AG3414">
        <v>124256</v>
      </c>
      <c r="AH3414">
        <v>1793</v>
      </c>
      <c r="AI3414">
        <v>7</v>
      </c>
      <c r="AJ3414">
        <v>2</v>
      </c>
      <c r="AK3414">
        <v>170</v>
      </c>
      <c r="AM3414" t="s">
        <v>228</v>
      </c>
      <c r="AN3414" t="s">
        <v>271</v>
      </c>
      <c r="AO3414">
        <v>3128</v>
      </c>
      <c r="AP3414">
        <v>370</v>
      </c>
      <c r="AR3414">
        <v>187</v>
      </c>
      <c r="AS3414" s="21">
        <v>99</v>
      </c>
    </row>
    <row r="3415" spans="1:46" x14ac:dyDescent="0.35">
      <c r="M3415"/>
      <c r="N3415" s="21"/>
      <c r="Q3415">
        <v>253</v>
      </c>
      <c r="R3415">
        <v>122745</v>
      </c>
      <c r="S3415">
        <v>1794</v>
      </c>
      <c r="T3415">
        <v>10</v>
      </c>
      <c r="U3415">
        <v>2</v>
      </c>
      <c r="V3415">
        <v>167</v>
      </c>
      <c r="X3415" t="s">
        <v>999</v>
      </c>
      <c r="Y3415" t="s">
        <v>971</v>
      </c>
      <c r="Z3415">
        <v>2686</v>
      </c>
      <c r="AA3415">
        <v>138</v>
      </c>
      <c r="AC3415" s="38">
        <v>2319</v>
      </c>
      <c r="AD3415">
        <v>40</v>
      </c>
      <c r="AR3415"/>
      <c r="AS3415" s="21"/>
    </row>
    <row r="3416" spans="1:46" x14ac:dyDescent="0.35">
      <c r="M3416"/>
      <c r="N3416" s="21"/>
      <c r="Q3416">
        <v>253</v>
      </c>
      <c r="R3416">
        <v>122745</v>
      </c>
      <c r="S3416">
        <v>1794</v>
      </c>
      <c r="T3416">
        <v>10</v>
      </c>
      <c r="U3416">
        <v>6</v>
      </c>
      <c r="V3416">
        <v>167</v>
      </c>
      <c r="X3416" t="s">
        <v>240</v>
      </c>
      <c r="Y3416" t="s">
        <v>1721</v>
      </c>
      <c r="Z3416">
        <v>2689</v>
      </c>
      <c r="AA3416">
        <v>308</v>
      </c>
      <c r="AC3416" s="38">
        <v>10000</v>
      </c>
      <c r="AD3416" t="s">
        <v>1053</v>
      </c>
      <c r="AR3416"/>
      <c r="AS3416" s="21"/>
    </row>
    <row r="3417" spans="1:46" x14ac:dyDescent="0.35">
      <c r="M3417"/>
      <c r="N3417" s="21"/>
      <c r="Q3417">
        <v>253</v>
      </c>
      <c r="R3417">
        <v>122745</v>
      </c>
      <c r="S3417">
        <v>1794</v>
      </c>
      <c r="T3417">
        <v>10</v>
      </c>
      <c r="U3417">
        <v>7</v>
      </c>
      <c r="V3417">
        <v>167</v>
      </c>
      <c r="X3417" t="s">
        <v>133</v>
      </c>
      <c r="Y3417" t="s">
        <v>507</v>
      </c>
      <c r="Z3417">
        <v>2692</v>
      </c>
      <c r="AA3417">
        <v>41</v>
      </c>
      <c r="AC3417">
        <v>894</v>
      </c>
      <c r="AD3417">
        <v>78</v>
      </c>
      <c r="AR3417"/>
      <c r="AS3417" s="21"/>
    </row>
    <row r="3418" spans="1:46" x14ac:dyDescent="0.35">
      <c r="M3418"/>
      <c r="N3418" s="21"/>
      <c r="AC3418"/>
      <c r="AF3418">
        <v>319</v>
      </c>
      <c r="AG3418">
        <v>124414</v>
      </c>
      <c r="AH3418">
        <v>1794</v>
      </c>
      <c r="AI3418">
        <v>10</v>
      </c>
      <c r="AJ3418">
        <v>16</v>
      </c>
      <c r="AK3418">
        <v>223</v>
      </c>
      <c r="AM3418" t="s">
        <v>27</v>
      </c>
      <c r="AN3418" t="s">
        <v>65</v>
      </c>
      <c r="AO3418">
        <v>3961</v>
      </c>
      <c r="AP3418">
        <v>226</v>
      </c>
      <c r="AR3418">
        <v>348</v>
      </c>
      <c r="AS3418" s="21">
        <v>18</v>
      </c>
    </row>
    <row r="3419" spans="1:46" x14ac:dyDescent="0.35">
      <c r="M3419"/>
      <c r="N3419" s="21"/>
      <c r="Q3419">
        <v>253</v>
      </c>
      <c r="R3419">
        <v>122745</v>
      </c>
      <c r="S3419">
        <v>1794</v>
      </c>
      <c r="T3419">
        <v>10</v>
      </c>
      <c r="U3419">
        <v>14</v>
      </c>
      <c r="V3419">
        <v>167</v>
      </c>
      <c r="X3419" t="s">
        <v>36</v>
      </c>
      <c r="Y3419" t="s">
        <v>44</v>
      </c>
      <c r="Z3419">
        <v>2697</v>
      </c>
      <c r="AA3419">
        <v>304</v>
      </c>
      <c r="AC3419" s="38">
        <v>4028</v>
      </c>
      <c r="AD3419">
        <v>75</v>
      </c>
      <c r="AR3419"/>
      <c r="AS3419" s="21"/>
      <c r="AT3419" s="39"/>
    </row>
    <row r="3420" spans="1:46" x14ac:dyDescent="0.35">
      <c r="A3420">
        <v>362</v>
      </c>
      <c r="B3420">
        <v>114221</v>
      </c>
      <c r="C3420">
        <v>1794</v>
      </c>
      <c r="D3420">
        <v>10</v>
      </c>
      <c r="E3420">
        <v>28</v>
      </c>
      <c r="F3420">
        <v>248</v>
      </c>
      <c r="H3420" t="s">
        <v>1722</v>
      </c>
      <c r="I3420" t="s">
        <v>381</v>
      </c>
      <c r="J3420">
        <v>4342</v>
      </c>
      <c r="K3420">
        <v>347</v>
      </c>
      <c r="M3420" s="38">
        <v>1030</v>
      </c>
      <c r="N3420" s="21">
        <v>70</v>
      </c>
      <c r="Q3420">
        <v>253</v>
      </c>
      <c r="R3420">
        <v>122745</v>
      </c>
      <c r="S3420">
        <v>1794</v>
      </c>
      <c r="T3420">
        <v>10</v>
      </c>
      <c r="U3420">
        <v>28</v>
      </c>
      <c r="V3420">
        <v>169</v>
      </c>
      <c r="X3420" t="s">
        <v>1723</v>
      </c>
      <c r="Y3420" t="s">
        <v>381</v>
      </c>
      <c r="Z3420">
        <v>2707</v>
      </c>
      <c r="AA3420">
        <v>311</v>
      </c>
      <c r="AC3420">
        <v>736</v>
      </c>
      <c r="AD3420">
        <v>92</v>
      </c>
      <c r="AF3420">
        <v>319</v>
      </c>
      <c r="AG3420">
        <v>124414</v>
      </c>
      <c r="AH3420">
        <v>1794</v>
      </c>
      <c r="AI3420">
        <v>10</v>
      </c>
      <c r="AJ3420">
        <v>28</v>
      </c>
      <c r="AK3420">
        <v>226</v>
      </c>
      <c r="AM3420" t="s">
        <v>1723</v>
      </c>
      <c r="AN3420" t="s">
        <v>381</v>
      </c>
      <c r="AO3420">
        <v>3974</v>
      </c>
      <c r="AP3420">
        <v>194</v>
      </c>
      <c r="AR3420" s="38">
        <v>1130</v>
      </c>
      <c r="AS3420" s="21">
        <v>11</v>
      </c>
    </row>
    <row r="3421" spans="1:46" x14ac:dyDescent="0.35">
      <c r="A3421">
        <v>362</v>
      </c>
      <c r="B3421">
        <v>114221</v>
      </c>
      <c r="C3421">
        <v>1794</v>
      </c>
      <c r="D3421">
        <v>11</v>
      </c>
      <c r="E3421">
        <v>1</v>
      </c>
      <c r="F3421">
        <v>248</v>
      </c>
      <c r="H3421" t="s">
        <v>337</v>
      </c>
      <c r="I3421" t="s">
        <v>199</v>
      </c>
      <c r="J3421">
        <v>4350</v>
      </c>
      <c r="K3421">
        <v>213</v>
      </c>
      <c r="M3421">
        <v>383</v>
      </c>
      <c r="N3421" s="21">
        <v>26</v>
      </c>
      <c r="AC3421"/>
      <c r="AF3421">
        <v>319</v>
      </c>
      <c r="AG3421">
        <v>124414</v>
      </c>
      <c r="AH3421">
        <v>1794</v>
      </c>
      <c r="AI3421">
        <v>11</v>
      </c>
      <c r="AJ3421">
        <v>1</v>
      </c>
      <c r="AK3421">
        <v>226</v>
      </c>
      <c r="AM3421" t="s">
        <v>337</v>
      </c>
      <c r="AN3421" t="s">
        <v>199</v>
      </c>
      <c r="AO3421">
        <v>3987</v>
      </c>
      <c r="AP3421">
        <v>333</v>
      </c>
      <c r="AR3421">
        <v>121</v>
      </c>
      <c r="AS3421" s="21">
        <v>32</v>
      </c>
    </row>
    <row r="3422" spans="1:46" x14ac:dyDescent="0.35">
      <c r="M3422"/>
      <c r="N3422" s="21"/>
      <c r="AC3422"/>
      <c r="AF3422">
        <v>319</v>
      </c>
      <c r="AG3422">
        <v>124414</v>
      </c>
      <c r="AH3422">
        <v>1794</v>
      </c>
      <c r="AI3422">
        <v>11</v>
      </c>
      <c r="AJ3422">
        <v>3</v>
      </c>
      <c r="AK3422">
        <v>229</v>
      </c>
      <c r="AM3422" t="s">
        <v>1724</v>
      </c>
      <c r="AO3422">
        <v>4019</v>
      </c>
      <c r="AP3422">
        <v>404</v>
      </c>
      <c r="AR3422" s="38">
        <v>10286</v>
      </c>
      <c r="AS3422" s="21">
        <v>18</v>
      </c>
    </row>
    <row r="3423" spans="1:46" x14ac:dyDescent="0.35">
      <c r="M3423"/>
      <c r="N3423" s="21"/>
      <c r="AC3423"/>
      <c r="AF3423">
        <v>319</v>
      </c>
      <c r="AG3423">
        <v>124414</v>
      </c>
      <c r="AH3423">
        <v>1794</v>
      </c>
      <c r="AI3423">
        <v>11</v>
      </c>
      <c r="AJ3423">
        <v>11</v>
      </c>
      <c r="AK3423">
        <v>230</v>
      </c>
      <c r="AM3423" t="s">
        <v>1723</v>
      </c>
      <c r="AN3423" t="s">
        <v>381</v>
      </c>
      <c r="AO3423">
        <v>4026</v>
      </c>
      <c r="AP3423">
        <v>194</v>
      </c>
      <c r="AR3423" s="38">
        <v>1523</v>
      </c>
      <c r="AS3423" s="21">
        <v>85</v>
      </c>
      <c r="AT3423" s="39"/>
    </row>
    <row r="3424" spans="1:46" x14ac:dyDescent="0.35">
      <c r="M3424"/>
      <c r="N3424" s="21"/>
      <c r="AC3424"/>
      <c r="AF3424">
        <v>319</v>
      </c>
      <c r="AG3424">
        <v>124414</v>
      </c>
      <c r="AH3424">
        <v>1794</v>
      </c>
      <c r="AI3424">
        <v>11</v>
      </c>
      <c r="AJ3424">
        <v>11</v>
      </c>
      <c r="AK3424">
        <v>230</v>
      </c>
      <c r="AM3424" t="s">
        <v>40</v>
      </c>
      <c r="AN3424" t="s">
        <v>1014</v>
      </c>
      <c r="AO3424">
        <v>4027</v>
      </c>
      <c r="AP3424">
        <v>221</v>
      </c>
      <c r="AR3424" s="38">
        <v>1418</v>
      </c>
      <c r="AS3424" s="21">
        <v>91</v>
      </c>
    </row>
    <row r="3425" spans="1:46" x14ac:dyDescent="0.35">
      <c r="M3425"/>
      <c r="N3425" s="21"/>
      <c r="AC3425"/>
      <c r="AF3425">
        <v>319</v>
      </c>
      <c r="AG3425">
        <v>124414</v>
      </c>
      <c r="AH3425">
        <v>1794</v>
      </c>
      <c r="AI3425">
        <v>11</v>
      </c>
      <c r="AJ3425">
        <v>14</v>
      </c>
      <c r="AK3425">
        <v>230</v>
      </c>
      <c r="AM3425" t="s">
        <v>337</v>
      </c>
      <c r="AN3425" t="s">
        <v>199</v>
      </c>
      <c r="AO3425">
        <v>4034</v>
      </c>
      <c r="AP3425">
        <v>333</v>
      </c>
      <c r="AR3425" s="38">
        <v>5000</v>
      </c>
      <c r="AS3425" s="21">
        <v>0</v>
      </c>
    </row>
    <row r="3426" spans="1:46" x14ac:dyDescent="0.35">
      <c r="M3426"/>
      <c r="N3426" s="21"/>
      <c r="Q3426">
        <v>253</v>
      </c>
      <c r="R3426">
        <v>122745</v>
      </c>
      <c r="S3426">
        <v>1794</v>
      </c>
      <c r="T3426">
        <v>11</v>
      </c>
      <c r="U3426">
        <v>5</v>
      </c>
      <c r="V3426">
        <v>169</v>
      </c>
      <c r="X3426" t="s">
        <v>1725</v>
      </c>
      <c r="Y3426" t="s">
        <v>1726</v>
      </c>
      <c r="Z3426">
        <v>2716</v>
      </c>
      <c r="AA3426">
        <v>92</v>
      </c>
      <c r="AC3426">
        <v>280</v>
      </c>
      <c r="AD3426">
        <v>98</v>
      </c>
      <c r="AR3426"/>
      <c r="AS3426" s="21"/>
    </row>
    <row r="3427" spans="1:46" x14ac:dyDescent="0.35">
      <c r="M3427"/>
      <c r="N3427" s="21"/>
      <c r="Q3427">
        <v>253</v>
      </c>
      <c r="R3427">
        <v>122745</v>
      </c>
      <c r="S3427">
        <v>1794</v>
      </c>
      <c r="T3427">
        <v>11</v>
      </c>
      <c r="U3427">
        <v>13</v>
      </c>
      <c r="V3427">
        <v>170</v>
      </c>
      <c r="Y3427" t="s">
        <v>1727</v>
      </c>
      <c r="Z3427">
        <v>2727</v>
      </c>
      <c r="AA3427">
        <v>314</v>
      </c>
      <c r="AC3427" s="38">
        <v>1712</v>
      </c>
      <c r="AD3427">
        <v>16</v>
      </c>
      <c r="AR3427"/>
      <c r="AS3427" s="21"/>
    </row>
    <row r="3428" spans="1:46" x14ac:dyDescent="0.35">
      <c r="M3428"/>
      <c r="N3428" s="21"/>
      <c r="Q3428">
        <v>253</v>
      </c>
      <c r="R3428">
        <v>122745</v>
      </c>
      <c r="S3428">
        <v>1794</v>
      </c>
      <c r="T3428">
        <v>11</v>
      </c>
      <c r="U3428">
        <v>14</v>
      </c>
      <c r="V3428">
        <v>170</v>
      </c>
      <c r="X3428" t="s">
        <v>261</v>
      </c>
      <c r="Y3428" t="s">
        <v>1728</v>
      </c>
      <c r="Z3428">
        <v>2730</v>
      </c>
      <c r="AA3428">
        <v>314</v>
      </c>
      <c r="AC3428">
        <v>273</v>
      </c>
      <c r="AD3428">
        <v>17</v>
      </c>
      <c r="AR3428"/>
      <c r="AS3428" s="21"/>
    </row>
    <row r="3429" spans="1:46" x14ac:dyDescent="0.35">
      <c r="M3429"/>
      <c r="N3429" s="21"/>
      <c r="Q3429">
        <v>253</v>
      </c>
      <c r="R3429">
        <v>122745</v>
      </c>
      <c r="S3429">
        <v>1794</v>
      </c>
      <c r="T3429">
        <v>11</v>
      </c>
      <c r="U3429">
        <v>28</v>
      </c>
      <c r="V3429">
        <v>171</v>
      </c>
      <c r="X3429" t="s">
        <v>36</v>
      </c>
      <c r="Y3429" t="s">
        <v>1729</v>
      </c>
      <c r="Z3429">
        <v>2738</v>
      </c>
      <c r="AA3429">
        <v>304</v>
      </c>
      <c r="AC3429">
        <v>427</v>
      </c>
      <c r="AD3429">
        <v>90</v>
      </c>
      <c r="AR3429"/>
      <c r="AS3429" s="21"/>
    </row>
    <row r="3430" spans="1:46" x14ac:dyDescent="0.35">
      <c r="M3430"/>
      <c r="N3430" s="21"/>
      <c r="Q3430">
        <v>253</v>
      </c>
      <c r="R3430">
        <v>122745</v>
      </c>
      <c r="S3430">
        <v>1794</v>
      </c>
      <c r="T3430">
        <v>12</v>
      </c>
      <c r="U3430">
        <v>4</v>
      </c>
      <c r="V3430">
        <v>171</v>
      </c>
      <c r="X3430" t="s">
        <v>1207</v>
      </c>
      <c r="Y3430" t="s">
        <v>775</v>
      </c>
      <c r="Z3430">
        <v>2742</v>
      </c>
      <c r="AA3430">
        <v>70</v>
      </c>
      <c r="AC3430">
        <v>351</v>
      </c>
      <c r="AD3430">
        <v>41</v>
      </c>
      <c r="AR3430"/>
      <c r="AS3430" s="21"/>
    </row>
    <row r="3431" spans="1:46" x14ac:dyDescent="0.35">
      <c r="M3431"/>
      <c r="N3431" s="21"/>
      <c r="Q3431">
        <v>253</v>
      </c>
      <c r="R3431">
        <v>122745</v>
      </c>
      <c r="S3431">
        <v>1794</v>
      </c>
      <c r="T3431">
        <v>12</v>
      </c>
      <c r="U3431">
        <v>10</v>
      </c>
      <c r="V3431">
        <v>171</v>
      </c>
      <c r="X3431" t="s">
        <v>1207</v>
      </c>
      <c r="Y3431" t="s">
        <v>775</v>
      </c>
      <c r="Z3431">
        <v>2747</v>
      </c>
      <c r="AA3431">
        <v>70</v>
      </c>
      <c r="AC3431" s="38">
        <v>1781</v>
      </c>
      <c r="AD3431">
        <v>59</v>
      </c>
      <c r="AR3431"/>
      <c r="AS3431" s="21"/>
    </row>
    <row r="3432" spans="1:46" x14ac:dyDescent="0.35">
      <c r="M3432"/>
      <c r="N3432" s="21"/>
      <c r="Q3432">
        <v>253</v>
      </c>
      <c r="R3432">
        <v>122745</v>
      </c>
      <c r="S3432">
        <v>1794</v>
      </c>
      <c r="T3432">
        <v>12</v>
      </c>
      <c r="U3432">
        <v>13</v>
      </c>
      <c r="V3432">
        <v>172</v>
      </c>
      <c r="X3432" t="s">
        <v>30</v>
      </c>
      <c r="Y3432" t="s">
        <v>1730</v>
      </c>
      <c r="Z3432">
        <v>2752</v>
      </c>
      <c r="AA3432">
        <v>316</v>
      </c>
      <c r="AC3432">
        <v>98</v>
      </c>
      <c r="AD3432">
        <v>98</v>
      </c>
      <c r="AR3432"/>
      <c r="AS3432" s="21"/>
    </row>
    <row r="3433" spans="1:46" x14ac:dyDescent="0.35">
      <c r="A3433">
        <v>362</v>
      </c>
      <c r="B3433">
        <v>114221</v>
      </c>
      <c r="C3433">
        <v>1794</v>
      </c>
      <c r="D3433">
        <v>10</v>
      </c>
      <c r="E3433">
        <v>3</v>
      </c>
      <c r="F3433">
        <v>245</v>
      </c>
      <c r="H3433" t="s">
        <v>1414</v>
      </c>
      <c r="I3433" t="s">
        <v>293</v>
      </c>
      <c r="J3433">
        <v>4301</v>
      </c>
      <c r="K3433">
        <v>134</v>
      </c>
      <c r="M3433" s="38">
        <v>1028</v>
      </c>
      <c r="N3433" s="21">
        <v>79</v>
      </c>
      <c r="AC3433"/>
      <c r="AR3433"/>
      <c r="AS3433" s="21"/>
      <c r="AT3433" s="22">
        <f>+AT3432-267324.2</f>
        <v>-267324.2</v>
      </c>
    </row>
    <row r="3434" spans="1:46" x14ac:dyDescent="0.35">
      <c r="A3434">
        <v>362</v>
      </c>
      <c r="B3434">
        <v>114221</v>
      </c>
      <c r="C3434">
        <v>1794</v>
      </c>
      <c r="D3434">
        <v>10</v>
      </c>
      <c r="E3434">
        <v>6</v>
      </c>
      <c r="F3434">
        <v>245</v>
      </c>
      <c r="H3434" t="s">
        <v>36</v>
      </c>
      <c r="I3434" t="s">
        <v>1731</v>
      </c>
      <c r="J3434">
        <v>4305</v>
      </c>
      <c r="K3434">
        <v>291</v>
      </c>
      <c r="M3434" s="38">
        <v>3512</v>
      </c>
      <c r="N3434" s="21">
        <v>47</v>
      </c>
      <c r="AC3434"/>
      <c r="AR3434"/>
      <c r="AS3434" s="21"/>
    </row>
    <row r="3435" spans="1:46" x14ac:dyDescent="0.35">
      <c r="A3435">
        <v>362</v>
      </c>
      <c r="B3435">
        <v>114221</v>
      </c>
      <c r="C3435">
        <v>1794</v>
      </c>
      <c r="D3435">
        <v>10</v>
      </c>
      <c r="E3435">
        <v>7</v>
      </c>
      <c r="F3435">
        <v>245</v>
      </c>
      <c r="H3435" t="s">
        <v>104</v>
      </c>
      <c r="I3435" t="s">
        <v>435</v>
      </c>
      <c r="J3435">
        <v>4307</v>
      </c>
      <c r="K3435">
        <v>74</v>
      </c>
      <c r="M3435">
        <v>361</v>
      </c>
      <c r="N3435" s="21">
        <v>52</v>
      </c>
      <c r="Q3435">
        <v>253</v>
      </c>
      <c r="R3435">
        <v>122745</v>
      </c>
      <c r="S3435">
        <v>1794</v>
      </c>
      <c r="T3435">
        <v>10</v>
      </c>
      <c r="U3435">
        <v>8</v>
      </c>
      <c r="V3435">
        <v>167</v>
      </c>
      <c r="X3435" t="s">
        <v>104</v>
      </c>
      <c r="Y3435" t="s">
        <v>435</v>
      </c>
      <c r="Z3435">
        <v>2693</v>
      </c>
      <c r="AA3435">
        <v>55</v>
      </c>
      <c r="AC3435">
        <v>180</v>
      </c>
      <c r="AD3435">
        <v>77</v>
      </c>
      <c r="AF3435">
        <v>319</v>
      </c>
      <c r="AG3435">
        <v>124414</v>
      </c>
      <c r="AH3435">
        <v>1794</v>
      </c>
      <c r="AI3435">
        <v>10</v>
      </c>
      <c r="AJ3435">
        <v>8</v>
      </c>
      <c r="AK3435">
        <v>223</v>
      </c>
      <c r="AM3435" t="s">
        <v>104</v>
      </c>
      <c r="AN3435" t="s">
        <v>435</v>
      </c>
      <c r="AO3435">
        <v>3948</v>
      </c>
      <c r="AP3435">
        <v>64</v>
      </c>
      <c r="AR3435">
        <v>271</v>
      </c>
      <c r="AS3435" s="21">
        <v>15</v>
      </c>
    </row>
    <row r="3436" spans="1:46" x14ac:dyDescent="0.35">
      <c r="A3436">
        <v>362</v>
      </c>
      <c r="B3436">
        <v>114221</v>
      </c>
      <c r="C3436">
        <v>1794</v>
      </c>
      <c r="D3436">
        <v>10</v>
      </c>
      <c r="E3436">
        <v>8</v>
      </c>
      <c r="F3436">
        <v>245</v>
      </c>
      <c r="H3436" t="s">
        <v>36</v>
      </c>
      <c r="I3436" t="s">
        <v>44</v>
      </c>
      <c r="J3436">
        <v>4309</v>
      </c>
      <c r="K3436">
        <v>379</v>
      </c>
      <c r="M3436" s="38">
        <v>1908</v>
      </c>
      <c r="N3436" s="21">
        <v>36</v>
      </c>
      <c r="AC3436"/>
      <c r="AR3436"/>
      <c r="AS3436" s="21"/>
    </row>
    <row r="3437" spans="1:46" x14ac:dyDescent="0.35">
      <c r="A3437">
        <v>362</v>
      </c>
      <c r="B3437">
        <v>114221</v>
      </c>
      <c r="C3437">
        <v>1794</v>
      </c>
      <c r="D3437">
        <v>10</v>
      </c>
      <c r="E3437">
        <v>10</v>
      </c>
      <c r="F3437">
        <v>246</v>
      </c>
      <c r="H3437" t="s">
        <v>1433</v>
      </c>
      <c r="I3437" t="s">
        <v>1000</v>
      </c>
      <c r="J3437">
        <v>4318</v>
      </c>
      <c r="K3437">
        <v>2929</v>
      </c>
      <c r="M3437">
        <v>3</v>
      </c>
      <c r="N3437" s="21">
        <v>54</v>
      </c>
      <c r="Q3437">
        <v>253</v>
      </c>
      <c r="R3437">
        <v>122745</v>
      </c>
      <c r="S3437">
        <v>1794</v>
      </c>
      <c r="T3437">
        <v>10</v>
      </c>
      <c r="U3437">
        <v>10</v>
      </c>
      <c r="V3437">
        <v>167</v>
      </c>
      <c r="X3437" t="s">
        <v>151</v>
      </c>
      <c r="Y3437" t="s">
        <v>1000</v>
      </c>
      <c r="Z3437">
        <v>2696</v>
      </c>
      <c r="AA3437">
        <v>310</v>
      </c>
      <c r="AC3437">
        <v>1</v>
      </c>
      <c r="AD3437">
        <v>77</v>
      </c>
      <c r="AF3437">
        <v>319</v>
      </c>
      <c r="AG3437">
        <v>124414</v>
      </c>
      <c r="AH3437">
        <v>1794</v>
      </c>
      <c r="AI3437">
        <v>10</v>
      </c>
      <c r="AJ3437">
        <v>11</v>
      </c>
      <c r="AK3437">
        <v>223</v>
      </c>
      <c r="AM3437" t="s">
        <v>151</v>
      </c>
      <c r="AN3437" t="s">
        <v>1000</v>
      </c>
      <c r="AO3437">
        <v>3953</v>
      </c>
      <c r="AP3437">
        <v>64</v>
      </c>
      <c r="AR3437">
        <v>2</v>
      </c>
      <c r="AS3437" s="21">
        <v>65</v>
      </c>
    </row>
    <row r="3438" spans="1:46" x14ac:dyDescent="0.35">
      <c r="A3438">
        <v>362</v>
      </c>
      <c r="B3438">
        <v>114221</v>
      </c>
      <c r="C3438">
        <v>1794</v>
      </c>
      <c r="D3438">
        <v>10</v>
      </c>
      <c r="E3438">
        <v>15</v>
      </c>
      <c r="F3438">
        <v>246</v>
      </c>
      <c r="H3438" t="s">
        <v>465</v>
      </c>
      <c r="I3438" t="s">
        <v>1732</v>
      </c>
      <c r="J3438">
        <v>4322</v>
      </c>
      <c r="K3438">
        <v>249</v>
      </c>
      <c r="M3438">
        <v>829</v>
      </c>
      <c r="N3438" s="21">
        <v>35</v>
      </c>
      <c r="AC3438"/>
      <c r="AR3438"/>
      <c r="AS3438" s="21"/>
    </row>
    <row r="3439" spans="1:46" x14ac:dyDescent="0.35">
      <c r="A3439">
        <v>362</v>
      </c>
      <c r="B3439">
        <v>114221</v>
      </c>
      <c r="C3439">
        <v>1794</v>
      </c>
      <c r="D3439">
        <v>10</v>
      </c>
      <c r="E3439">
        <v>16</v>
      </c>
      <c r="F3439">
        <v>246</v>
      </c>
      <c r="H3439" t="s">
        <v>26</v>
      </c>
      <c r="I3439" t="s">
        <v>923</v>
      </c>
      <c r="J3439">
        <v>4325</v>
      </c>
      <c r="K3439">
        <v>294</v>
      </c>
      <c r="M3439">
        <v>612</v>
      </c>
      <c r="N3439" s="21">
        <v>6</v>
      </c>
      <c r="Q3439">
        <v>253</v>
      </c>
      <c r="R3439">
        <v>122745</v>
      </c>
      <c r="S3439">
        <v>1794</v>
      </c>
      <c r="T3439">
        <v>10</v>
      </c>
      <c r="U3439">
        <v>16</v>
      </c>
      <c r="V3439">
        <v>165</v>
      </c>
      <c r="X3439" t="s">
        <v>26</v>
      </c>
      <c r="Y3439" t="s">
        <v>923</v>
      </c>
      <c r="Z3439">
        <v>2701</v>
      </c>
      <c r="AA3439">
        <v>309</v>
      </c>
      <c r="AC3439">
        <v>915</v>
      </c>
      <c r="AD3439">
        <v>76</v>
      </c>
      <c r="AR3439"/>
      <c r="AS3439" s="21"/>
    </row>
    <row r="3440" spans="1:46" x14ac:dyDescent="0.35">
      <c r="A3440">
        <v>362</v>
      </c>
      <c r="B3440">
        <v>114221</v>
      </c>
      <c r="C3440">
        <v>1794</v>
      </c>
      <c r="D3440">
        <v>10</v>
      </c>
      <c r="E3440">
        <v>24</v>
      </c>
      <c r="F3440">
        <v>247</v>
      </c>
      <c r="H3440" t="s">
        <v>465</v>
      </c>
      <c r="I3440" t="s">
        <v>1732</v>
      </c>
      <c r="J3440">
        <v>4338</v>
      </c>
      <c r="K3440">
        <v>249</v>
      </c>
      <c r="M3440" s="38">
        <v>2974</v>
      </c>
      <c r="N3440" s="21">
        <v>20</v>
      </c>
      <c r="AC3440"/>
      <c r="AR3440"/>
      <c r="AS3440" s="21"/>
    </row>
    <row r="3441" spans="1:45" x14ac:dyDescent="0.35">
      <c r="A3441">
        <v>362</v>
      </c>
      <c r="B3441">
        <v>114221</v>
      </c>
      <c r="C3441">
        <v>1794</v>
      </c>
      <c r="D3441">
        <v>10</v>
      </c>
      <c r="E3441">
        <v>24</v>
      </c>
      <c r="F3441">
        <v>247</v>
      </c>
      <c r="H3441" t="s">
        <v>465</v>
      </c>
      <c r="I3441" t="s">
        <v>1732</v>
      </c>
      <c r="J3441">
        <v>4339</v>
      </c>
      <c r="K3441">
        <v>249</v>
      </c>
      <c r="M3441">
        <v>196</v>
      </c>
      <c r="N3441" s="21">
        <v>94</v>
      </c>
      <c r="AC3441"/>
      <c r="AR3441"/>
      <c r="AS3441" s="21"/>
    </row>
    <row r="3442" spans="1:45" x14ac:dyDescent="0.35">
      <c r="A3442">
        <v>362</v>
      </c>
      <c r="B3442">
        <v>114221</v>
      </c>
      <c r="C3442">
        <v>1794</v>
      </c>
      <c r="D3442">
        <v>10</v>
      </c>
      <c r="E3442">
        <v>24</v>
      </c>
      <c r="F3442">
        <v>247</v>
      </c>
      <c r="H3442" t="s">
        <v>33</v>
      </c>
      <c r="I3442" t="s">
        <v>1733</v>
      </c>
      <c r="J3442">
        <v>4340</v>
      </c>
      <c r="K3442">
        <v>302</v>
      </c>
      <c r="M3442">
        <v>621</v>
      </c>
      <c r="N3442" s="21">
        <v>56</v>
      </c>
      <c r="AC3442"/>
      <c r="AR3442"/>
      <c r="AS3442" s="21"/>
    </row>
    <row r="3443" spans="1:45" x14ac:dyDescent="0.35">
      <c r="A3443">
        <v>362</v>
      </c>
      <c r="B3443">
        <v>114221</v>
      </c>
      <c r="C3443">
        <v>1794</v>
      </c>
      <c r="D3443">
        <v>11</v>
      </c>
      <c r="E3443">
        <v>13</v>
      </c>
      <c r="F3443">
        <v>249</v>
      </c>
      <c r="H3443" t="s">
        <v>501</v>
      </c>
      <c r="I3443" t="s">
        <v>1734</v>
      </c>
      <c r="J3443">
        <v>4368</v>
      </c>
      <c r="K3443">
        <v>70</v>
      </c>
      <c r="M3443" s="38">
        <v>5000</v>
      </c>
      <c r="N3443" s="21">
        <v>0</v>
      </c>
      <c r="AC3443"/>
      <c r="AR3443"/>
      <c r="AS3443" s="21"/>
    </row>
    <row r="3444" spans="1:45" x14ac:dyDescent="0.35">
      <c r="A3444">
        <v>362</v>
      </c>
      <c r="B3444">
        <v>114221</v>
      </c>
      <c r="C3444">
        <v>1794</v>
      </c>
      <c r="D3444">
        <v>11</v>
      </c>
      <c r="E3444">
        <v>15</v>
      </c>
      <c r="F3444">
        <v>249</v>
      </c>
      <c r="H3444" t="s">
        <v>179</v>
      </c>
      <c r="I3444" t="s">
        <v>1735</v>
      </c>
      <c r="J3444">
        <v>4372</v>
      </c>
      <c r="K3444">
        <v>306</v>
      </c>
      <c r="M3444">
        <v>202</v>
      </c>
      <c r="N3444" s="21">
        <v>24</v>
      </c>
      <c r="AC3444"/>
      <c r="AR3444"/>
      <c r="AS3444" s="21"/>
    </row>
    <row r="3445" spans="1:45" x14ac:dyDescent="0.35">
      <c r="A3445" s="40">
        <v>362</v>
      </c>
      <c r="B3445" s="40">
        <v>114221</v>
      </c>
      <c r="C3445" s="40">
        <v>1794</v>
      </c>
      <c r="D3445" s="40">
        <v>11</v>
      </c>
      <c r="E3445" s="40">
        <v>17</v>
      </c>
      <c r="F3445" s="40">
        <v>249</v>
      </c>
      <c r="G3445" s="40"/>
      <c r="H3445" s="40" t="s">
        <v>999</v>
      </c>
      <c r="I3445" s="40" t="s">
        <v>971</v>
      </c>
      <c r="J3445" s="40">
        <v>4375</v>
      </c>
      <c r="K3445" s="40">
        <v>149</v>
      </c>
      <c r="L3445" s="40"/>
      <c r="M3445" s="41">
        <v>4343</v>
      </c>
      <c r="N3445" s="42">
        <v>19</v>
      </c>
      <c r="O3445" s="40"/>
      <c r="AC3445"/>
      <c r="AR3445"/>
      <c r="AS3445" s="21"/>
    </row>
    <row r="3446" spans="1:45" x14ac:dyDescent="0.35">
      <c r="A3446">
        <v>362</v>
      </c>
      <c r="B3446">
        <v>114225</v>
      </c>
      <c r="C3446">
        <v>1794</v>
      </c>
      <c r="D3446">
        <v>11</v>
      </c>
      <c r="E3446">
        <v>26</v>
      </c>
      <c r="F3446">
        <v>250</v>
      </c>
      <c r="H3446" t="s">
        <v>1736</v>
      </c>
      <c r="I3446" t="s">
        <v>200</v>
      </c>
      <c r="J3446">
        <v>4385</v>
      </c>
      <c r="K3446">
        <v>313</v>
      </c>
      <c r="M3446">
        <v>437</v>
      </c>
      <c r="N3446" s="21">
        <v>64</v>
      </c>
      <c r="Q3446">
        <v>254</v>
      </c>
      <c r="R3446">
        <v>122759</v>
      </c>
      <c r="S3446">
        <v>1795</v>
      </c>
      <c r="T3446">
        <v>7</v>
      </c>
      <c r="U3446">
        <v>14</v>
      </c>
      <c r="X3446" t="s">
        <v>240</v>
      </c>
      <c r="Y3446" t="s">
        <v>1737</v>
      </c>
      <c r="Z3446">
        <v>2898</v>
      </c>
      <c r="AA3446">
        <v>331</v>
      </c>
      <c r="AC3446">
        <v>218</v>
      </c>
      <c r="AD3446">
        <v>81</v>
      </c>
      <c r="AR3446"/>
      <c r="AS3446" s="21"/>
    </row>
    <row r="3447" spans="1:45" x14ac:dyDescent="0.35">
      <c r="A3447">
        <v>362</v>
      </c>
      <c r="B3447">
        <v>114225</v>
      </c>
      <c r="C3447">
        <v>1794</v>
      </c>
      <c r="D3447">
        <v>11</v>
      </c>
      <c r="E3447">
        <v>27</v>
      </c>
      <c r="F3447">
        <v>250</v>
      </c>
      <c r="H3447" t="s">
        <v>465</v>
      </c>
      <c r="I3447" t="s">
        <v>1732</v>
      </c>
      <c r="J3447">
        <v>4386</v>
      </c>
      <c r="K3447">
        <v>249</v>
      </c>
      <c r="M3447">
        <v>144</v>
      </c>
      <c r="N3447" s="21">
        <v>2</v>
      </c>
      <c r="AC3447"/>
      <c r="AR3447"/>
      <c r="AS3447" s="21"/>
    </row>
    <row r="3448" spans="1:45" x14ac:dyDescent="0.35">
      <c r="A3448">
        <v>362</v>
      </c>
      <c r="B3448">
        <v>114225</v>
      </c>
      <c r="C3448">
        <v>1794</v>
      </c>
      <c r="D3448">
        <v>11</v>
      </c>
      <c r="E3448">
        <v>29</v>
      </c>
      <c r="F3448">
        <v>251</v>
      </c>
      <c r="H3448" t="s">
        <v>1663</v>
      </c>
      <c r="I3448" t="s">
        <v>775</v>
      </c>
      <c r="J3448">
        <v>4391</v>
      </c>
      <c r="K3448">
        <v>117</v>
      </c>
      <c r="M3448">
        <v>340</v>
      </c>
      <c r="N3448" s="21">
        <v>17</v>
      </c>
      <c r="AC3448"/>
      <c r="AR3448"/>
      <c r="AS3448" s="21"/>
    </row>
    <row r="3449" spans="1:45" x14ac:dyDescent="0.35">
      <c r="A3449">
        <v>362</v>
      </c>
      <c r="B3449">
        <v>114225</v>
      </c>
      <c r="C3449">
        <v>1794</v>
      </c>
      <c r="D3449">
        <v>12</v>
      </c>
      <c r="E3449">
        <v>3</v>
      </c>
      <c r="F3449">
        <v>251</v>
      </c>
      <c r="H3449" t="s">
        <v>84</v>
      </c>
      <c r="I3449" t="s">
        <v>696</v>
      </c>
      <c r="J3449">
        <v>4400</v>
      </c>
      <c r="K3449">
        <v>142</v>
      </c>
      <c r="M3449">
        <v>312</v>
      </c>
      <c r="N3449" s="21">
        <v>10</v>
      </c>
      <c r="Q3449">
        <v>253</v>
      </c>
      <c r="R3449">
        <v>122745</v>
      </c>
      <c r="S3449">
        <v>1794</v>
      </c>
      <c r="T3449">
        <v>12</v>
      </c>
      <c r="U3449">
        <v>3</v>
      </c>
      <c r="V3449">
        <v>171</v>
      </c>
      <c r="X3449" t="s">
        <v>84</v>
      </c>
      <c r="Y3449" t="s">
        <v>1738</v>
      </c>
      <c r="Z3449">
        <v>2741</v>
      </c>
      <c r="AA3449">
        <v>105</v>
      </c>
      <c r="AC3449">
        <v>156</v>
      </c>
      <c r="AD3449">
        <v>5</v>
      </c>
      <c r="AF3449">
        <v>319</v>
      </c>
      <c r="AG3449">
        <v>124414</v>
      </c>
      <c r="AH3449">
        <v>1794</v>
      </c>
      <c r="AI3449">
        <v>11</v>
      </c>
      <c r="AJ3449">
        <v>3</v>
      </c>
      <c r="AK3449">
        <v>229</v>
      </c>
      <c r="AM3449" t="s">
        <v>84</v>
      </c>
      <c r="AN3449" t="s">
        <v>696</v>
      </c>
      <c r="AO3449">
        <v>4018</v>
      </c>
      <c r="AP3449">
        <v>131</v>
      </c>
      <c r="AR3449">
        <v>234</v>
      </c>
      <c r="AS3449" s="21">
        <v>8</v>
      </c>
    </row>
    <row r="3450" spans="1:45" x14ac:dyDescent="0.35">
      <c r="A3450">
        <v>362</v>
      </c>
      <c r="B3450">
        <v>114225</v>
      </c>
      <c r="C3450">
        <v>1794</v>
      </c>
      <c r="D3450">
        <v>12</v>
      </c>
      <c r="E3450">
        <v>3</v>
      </c>
      <c r="F3450">
        <v>251</v>
      </c>
      <c r="H3450" t="s">
        <v>695</v>
      </c>
      <c r="I3450" t="s">
        <v>696</v>
      </c>
      <c r="J3450">
        <v>4401</v>
      </c>
      <c r="K3450">
        <v>142</v>
      </c>
      <c r="M3450">
        <v>312</v>
      </c>
      <c r="N3450" s="21">
        <v>10</v>
      </c>
      <c r="Q3450">
        <v>253</v>
      </c>
      <c r="R3450">
        <v>122745</v>
      </c>
      <c r="S3450">
        <v>1794</v>
      </c>
      <c r="T3450">
        <v>12</v>
      </c>
      <c r="U3450">
        <v>3</v>
      </c>
      <c r="V3450">
        <v>171</v>
      </c>
      <c r="X3450" t="s">
        <v>1190</v>
      </c>
      <c r="Y3450" t="s">
        <v>696</v>
      </c>
      <c r="Z3450">
        <v>2740</v>
      </c>
      <c r="AA3450">
        <v>106</v>
      </c>
      <c r="AC3450">
        <v>58</v>
      </c>
      <c r="AD3450">
        <v>74</v>
      </c>
      <c r="AF3450">
        <v>319</v>
      </c>
      <c r="AG3450">
        <v>124414</v>
      </c>
      <c r="AH3450">
        <v>1794</v>
      </c>
      <c r="AI3450">
        <v>11</v>
      </c>
      <c r="AJ3450">
        <v>4</v>
      </c>
      <c r="AK3450">
        <v>229</v>
      </c>
      <c r="AM3450" t="s">
        <v>695</v>
      </c>
      <c r="AN3450" t="s">
        <v>696</v>
      </c>
      <c r="AO3450">
        <v>4021</v>
      </c>
      <c r="AP3450">
        <v>129</v>
      </c>
      <c r="AR3450">
        <v>88</v>
      </c>
      <c r="AS3450" s="21">
        <v>11</v>
      </c>
    </row>
    <row r="3451" spans="1:45" x14ac:dyDescent="0.35">
      <c r="A3451">
        <v>362</v>
      </c>
      <c r="B3451">
        <v>114225</v>
      </c>
      <c r="C3451">
        <v>1794</v>
      </c>
      <c r="D3451">
        <v>12</v>
      </c>
      <c r="E3451">
        <v>8</v>
      </c>
      <c r="F3451">
        <v>252</v>
      </c>
      <c r="G3451" t="s">
        <v>23</v>
      </c>
      <c r="H3451" t="s">
        <v>693</v>
      </c>
      <c r="I3451" t="s">
        <v>1022</v>
      </c>
      <c r="J3451">
        <v>4412</v>
      </c>
      <c r="K3451">
        <v>279</v>
      </c>
      <c r="M3451" s="38">
        <v>2494</v>
      </c>
      <c r="N3451" s="21">
        <v>82</v>
      </c>
      <c r="AC3451"/>
      <c r="AR3451"/>
      <c r="AS3451" s="21"/>
    </row>
    <row r="3452" spans="1:45" x14ac:dyDescent="0.35">
      <c r="A3452">
        <v>362</v>
      </c>
      <c r="B3452">
        <v>114225</v>
      </c>
      <c r="C3452">
        <v>1794</v>
      </c>
      <c r="D3452">
        <v>12</v>
      </c>
      <c r="E3452">
        <v>9</v>
      </c>
      <c r="F3452">
        <v>252</v>
      </c>
      <c r="H3452" t="s">
        <v>24</v>
      </c>
      <c r="I3452" t="s">
        <v>1571</v>
      </c>
      <c r="J3452">
        <v>4413</v>
      </c>
      <c r="K3452">
        <v>317</v>
      </c>
      <c r="M3452">
        <v>865</v>
      </c>
      <c r="N3452" s="21">
        <v>36</v>
      </c>
      <c r="AC3452"/>
      <c r="AR3452"/>
      <c r="AS3452" s="21"/>
    </row>
    <row r="3453" spans="1:45" x14ac:dyDescent="0.35">
      <c r="A3453">
        <v>362</v>
      </c>
      <c r="B3453">
        <v>114225</v>
      </c>
      <c r="C3453">
        <v>1794</v>
      </c>
      <c r="D3453">
        <v>12</v>
      </c>
      <c r="E3453">
        <v>9</v>
      </c>
      <c r="F3453">
        <v>252</v>
      </c>
      <c r="H3453" t="s">
        <v>24</v>
      </c>
      <c r="I3453" t="s">
        <v>1571</v>
      </c>
      <c r="J3453">
        <v>4414</v>
      </c>
      <c r="K3453">
        <v>317</v>
      </c>
      <c r="M3453" s="38">
        <v>5410</v>
      </c>
      <c r="N3453" s="21">
        <v>0</v>
      </c>
      <c r="AC3453"/>
      <c r="AR3453"/>
      <c r="AS3453" s="21"/>
    </row>
    <row r="3454" spans="1:45" x14ac:dyDescent="0.35">
      <c r="A3454">
        <v>362</v>
      </c>
      <c r="B3454">
        <v>114225</v>
      </c>
      <c r="C3454">
        <v>1794</v>
      </c>
      <c r="D3454">
        <v>12</v>
      </c>
      <c r="E3454">
        <v>9</v>
      </c>
      <c r="F3454">
        <v>252</v>
      </c>
      <c r="H3454" t="s">
        <v>317</v>
      </c>
      <c r="I3454" t="s">
        <v>1247</v>
      </c>
      <c r="J3454">
        <v>4415</v>
      </c>
      <c r="K3454">
        <v>378</v>
      </c>
      <c r="M3454" s="38">
        <v>1317</v>
      </c>
      <c r="N3454" s="21">
        <v>72</v>
      </c>
      <c r="Q3454">
        <v>251</v>
      </c>
      <c r="R3454">
        <v>122659</v>
      </c>
      <c r="S3454">
        <v>1793</v>
      </c>
      <c r="T3454">
        <v>11</v>
      </c>
      <c r="U3454">
        <v>25</v>
      </c>
      <c r="V3454">
        <v>145</v>
      </c>
      <c r="X3454" t="s">
        <v>317</v>
      </c>
      <c r="Y3454" t="s">
        <v>1247</v>
      </c>
      <c r="Z3454">
        <v>2409</v>
      </c>
      <c r="AA3454">
        <v>292</v>
      </c>
      <c r="AC3454">
        <v>312</v>
      </c>
      <c r="AD3454">
        <v>16</v>
      </c>
      <c r="AF3454">
        <v>315</v>
      </c>
      <c r="AG3454">
        <v>124313</v>
      </c>
      <c r="AH3454">
        <v>1793</v>
      </c>
      <c r="AI3454">
        <v>11</v>
      </c>
      <c r="AJ3454">
        <v>25</v>
      </c>
      <c r="AK3454">
        <v>190</v>
      </c>
      <c r="AM3454" t="s">
        <v>317</v>
      </c>
      <c r="AN3454" t="s">
        <v>630</v>
      </c>
      <c r="AO3454">
        <v>3424</v>
      </c>
      <c r="AP3454">
        <v>347</v>
      </c>
      <c r="AR3454" s="38">
        <v>1218</v>
      </c>
      <c r="AS3454" s="21">
        <v>71</v>
      </c>
    </row>
    <row r="3455" spans="1:45" x14ac:dyDescent="0.35">
      <c r="A3455">
        <v>362</v>
      </c>
      <c r="B3455">
        <v>114225</v>
      </c>
      <c r="C3455">
        <v>1794</v>
      </c>
      <c r="D3455">
        <v>12</v>
      </c>
      <c r="E3455">
        <v>11</v>
      </c>
      <c r="F3455">
        <v>253</v>
      </c>
      <c r="H3455" t="s">
        <v>465</v>
      </c>
      <c r="I3455" t="s">
        <v>728</v>
      </c>
      <c r="J3455">
        <v>4421</v>
      </c>
      <c r="K3455">
        <v>251</v>
      </c>
      <c r="M3455">
        <v>476</v>
      </c>
      <c r="N3455" s="21">
        <v>50</v>
      </c>
      <c r="Q3455">
        <v>253</v>
      </c>
      <c r="R3455">
        <v>122745</v>
      </c>
      <c r="S3455">
        <v>1794</v>
      </c>
      <c r="T3455">
        <v>12</v>
      </c>
      <c r="U3455">
        <v>11</v>
      </c>
      <c r="V3455">
        <v>171</v>
      </c>
      <c r="X3455" t="s">
        <v>465</v>
      </c>
      <c r="Y3455" t="s">
        <v>728</v>
      </c>
      <c r="Z3455">
        <v>2749</v>
      </c>
      <c r="AA3455">
        <v>244</v>
      </c>
      <c r="AC3455">
        <v>238</v>
      </c>
      <c r="AD3455">
        <v>23</v>
      </c>
      <c r="AF3455">
        <v>319</v>
      </c>
      <c r="AG3455">
        <v>124414</v>
      </c>
      <c r="AH3455">
        <v>1794</v>
      </c>
      <c r="AI3455">
        <v>12</v>
      </c>
      <c r="AJ3455">
        <v>10</v>
      </c>
      <c r="AK3455">
        <v>230</v>
      </c>
      <c r="AM3455" t="s">
        <v>465</v>
      </c>
      <c r="AN3455" t="s">
        <v>728</v>
      </c>
      <c r="AO3455">
        <v>4029</v>
      </c>
      <c r="AP3455">
        <v>363</v>
      </c>
      <c r="AR3455">
        <v>357</v>
      </c>
      <c r="AS3455" s="21">
        <v>34</v>
      </c>
    </row>
    <row r="3456" spans="1:45" x14ac:dyDescent="0.35">
      <c r="A3456">
        <v>362</v>
      </c>
      <c r="B3456">
        <v>114225</v>
      </c>
      <c r="C3456">
        <v>1794</v>
      </c>
      <c r="D3456">
        <v>12</v>
      </c>
      <c r="E3456">
        <v>13</v>
      </c>
      <c r="F3456">
        <v>253</v>
      </c>
      <c r="H3456" t="s">
        <v>1739</v>
      </c>
      <c r="I3456" t="s">
        <v>681</v>
      </c>
      <c r="J3456">
        <v>4428</v>
      </c>
      <c r="K3456">
        <v>318</v>
      </c>
      <c r="M3456">
        <v>197</v>
      </c>
      <c r="N3456" s="21">
        <v>94</v>
      </c>
      <c r="AC3456"/>
      <c r="AF3456">
        <v>319</v>
      </c>
      <c r="AG3456">
        <v>124414</v>
      </c>
      <c r="AH3456">
        <v>1794</v>
      </c>
      <c r="AI3456">
        <v>11</v>
      </c>
      <c r="AJ3456">
        <v>13</v>
      </c>
      <c r="AK3456">
        <v>230</v>
      </c>
      <c r="AM3456" t="s">
        <v>1048</v>
      </c>
      <c r="AN3456" t="s">
        <v>681</v>
      </c>
      <c r="AO3456">
        <v>4033</v>
      </c>
      <c r="AP3456">
        <v>221</v>
      </c>
      <c r="AR3456">
        <v>148</v>
      </c>
      <c r="AS3456" s="21">
        <v>46</v>
      </c>
    </row>
    <row r="3457" spans="1:46" x14ac:dyDescent="0.35">
      <c r="A3457">
        <v>362</v>
      </c>
      <c r="B3457">
        <v>114225</v>
      </c>
      <c r="C3457">
        <v>1794</v>
      </c>
      <c r="D3457">
        <v>12</v>
      </c>
      <c r="E3457">
        <v>13</v>
      </c>
      <c r="F3457">
        <v>253</v>
      </c>
      <c r="H3457" t="s">
        <v>179</v>
      </c>
      <c r="I3457" t="s">
        <v>858</v>
      </c>
      <c r="J3457">
        <v>4429</v>
      </c>
      <c r="K3457">
        <v>311</v>
      </c>
      <c r="M3457">
        <v>227</v>
      </c>
      <c r="N3457" s="21">
        <v>14</v>
      </c>
      <c r="AC3457"/>
      <c r="AR3457"/>
      <c r="AS3457" s="21"/>
    </row>
    <row r="3458" spans="1:46" x14ac:dyDescent="0.35">
      <c r="A3458">
        <v>362</v>
      </c>
      <c r="B3458">
        <v>114225</v>
      </c>
      <c r="C3458">
        <v>1794</v>
      </c>
      <c r="D3458">
        <v>12</v>
      </c>
      <c r="E3458">
        <v>15</v>
      </c>
      <c r="F3458">
        <v>253</v>
      </c>
      <c r="H3458" t="s">
        <v>1740</v>
      </c>
      <c r="I3458" t="s">
        <v>1741</v>
      </c>
      <c r="J3458">
        <v>4437</v>
      </c>
      <c r="K3458">
        <v>304</v>
      </c>
      <c r="M3458" s="38">
        <v>4000</v>
      </c>
      <c r="N3458" s="21">
        <v>0</v>
      </c>
      <c r="AC3458"/>
      <c r="AR3458"/>
      <c r="AS3458" s="21"/>
    </row>
    <row r="3459" spans="1:46" x14ac:dyDescent="0.35">
      <c r="A3459">
        <v>364</v>
      </c>
      <c r="B3459">
        <v>114243</v>
      </c>
      <c r="C3459">
        <v>1795</v>
      </c>
      <c r="D3459">
        <v>1</v>
      </c>
      <c r="E3459">
        <v>13</v>
      </c>
      <c r="F3459">
        <v>255</v>
      </c>
      <c r="H3459" t="s">
        <v>200</v>
      </c>
      <c r="I3459" t="s">
        <v>1742</v>
      </c>
      <c r="J3459">
        <v>4461</v>
      </c>
      <c r="K3459">
        <v>322</v>
      </c>
      <c r="M3459" s="38">
        <v>16141</v>
      </c>
      <c r="N3459" s="21">
        <v>86</v>
      </c>
      <c r="AC3459"/>
      <c r="AR3459"/>
      <c r="AS3459" s="21"/>
    </row>
    <row r="3460" spans="1:46" x14ac:dyDescent="0.35">
      <c r="A3460">
        <v>364</v>
      </c>
      <c r="B3460">
        <v>114243</v>
      </c>
      <c r="C3460">
        <v>1795</v>
      </c>
      <c r="D3460">
        <v>1</v>
      </c>
      <c r="E3460">
        <v>14</v>
      </c>
      <c r="F3460">
        <v>255</v>
      </c>
      <c r="H3460" t="s">
        <v>1243</v>
      </c>
      <c r="I3460" t="s">
        <v>1743</v>
      </c>
      <c r="J3460">
        <v>4464</v>
      </c>
      <c r="K3460">
        <v>326</v>
      </c>
      <c r="M3460" s="38">
        <v>4905</v>
      </c>
      <c r="N3460" s="21">
        <v>7</v>
      </c>
      <c r="AC3460"/>
      <c r="AR3460"/>
      <c r="AS3460" s="21"/>
    </row>
    <row r="3461" spans="1:46" x14ac:dyDescent="0.35">
      <c r="A3461">
        <v>364</v>
      </c>
      <c r="B3461">
        <v>114243</v>
      </c>
      <c r="C3461">
        <v>1795</v>
      </c>
      <c r="D3461">
        <v>1</v>
      </c>
      <c r="E3461">
        <v>14</v>
      </c>
      <c r="F3461">
        <v>255</v>
      </c>
      <c r="H3461" t="s">
        <v>1744</v>
      </c>
      <c r="I3461" t="s">
        <v>240</v>
      </c>
      <c r="J3461">
        <v>4465</v>
      </c>
      <c r="K3461">
        <v>326</v>
      </c>
      <c r="M3461" s="38">
        <v>14873</v>
      </c>
      <c r="N3461" s="21">
        <v>26</v>
      </c>
      <c r="AC3461"/>
      <c r="AR3461"/>
      <c r="AS3461" s="21"/>
    </row>
    <row r="3462" spans="1:46" x14ac:dyDescent="0.35">
      <c r="A3462">
        <v>364</v>
      </c>
      <c r="B3462">
        <v>114243</v>
      </c>
      <c r="C3462">
        <v>1795</v>
      </c>
      <c r="D3462">
        <v>1</v>
      </c>
      <c r="E3462">
        <v>20</v>
      </c>
      <c r="F3462">
        <v>256</v>
      </c>
      <c r="H3462" t="s">
        <v>999</v>
      </c>
      <c r="I3462" t="s">
        <v>971</v>
      </c>
      <c r="J3462">
        <v>4474</v>
      </c>
      <c r="K3462">
        <v>323</v>
      </c>
      <c r="M3462" s="38">
        <v>2629</v>
      </c>
      <c r="N3462" s="21">
        <v>47</v>
      </c>
      <c r="Q3462">
        <v>253</v>
      </c>
      <c r="R3462">
        <v>122748</v>
      </c>
      <c r="S3462">
        <v>1795</v>
      </c>
      <c r="T3462">
        <v>1</v>
      </c>
      <c r="U3462">
        <v>21</v>
      </c>
      <c r="V3462">
        <v>174</v>
      </c>
      <c r="X3462" t="s">
        <v>999</v>
      </c>
      <c r="Y3462" t="s">
        <v>971</v>
      </c>
      <c r="Z3462">
        <v>2778</v>
      </c>
      <c r="AA3462">
        <v>138</v>
      </c>
      <c r="AC3462">
        <v>557</v>
      </c>
      <c r="AD3462">
        <v>79</v>
      </c>
      <c r="AF3462">
        <v>319</v>
      </c>
      <c r="AG3462">
        <v>124417</v>
      </c>
      <c r="AH3462">
        <v>1795</v>
      </c>
      <c r="AI3462">
        <v>1</v>
      </c>
      <c r="AJ3462">
        <v>21</v>
      </c>
      <c r="AK3462">
        <v>232</v>
      </c>
      <c r="AM3462" t="s">
        <v>999</v>
      </c>
      <c r="AN3462" t="s">
        <v>971</v>
      </c>
      <c r="AO3462">
        <v>4053</v>
      </c>
      <c r="AP3462">
        <v>1630</v>
      </c>
      <c r="AR3462">
        <v>136</v>
      </c>
      <c r="AS3462" s="21">
        <v>68</v>
      </c>
    </row>
    <row r="3463" spans="1:46" x14ac:dyDescent="0.35">
      <c r="M3463"/>
      <c r="N3463" s="21"/>
      <c r="Q3463">
        <v>253</v>
      </c>
      <c r="R3463">
        <v>122748</v>
      </c>
      <c r="S3463">
        <v>1795</v>
      </c>
      <c r="T3463">
        <v>1</v>
      </c>
      <c r="U3463">
        <v>21</v>
      </c>
      <c r="V3463">
        <v>174</v>
      </c>
      <c r="W3463" t="s">
        <v>267</v>
      </c>
      <c r="X3463" t="s">
        <v>185</v>
      </c>
      <c r="Y3463" t="s">
        <v>410</v>
      </c>
      <c r="Z3463">
        <v>2779</v>
      </c>
      <c r="AA3463">
        <v>320</v>
      </c>
      <c r="AC3463" s="38">
        <v>2577</v>
      </c>
      <c r="AD3463">
        <v>75</v>
      </c>
      <c r="AR3463"/>
      <c r="AS3463" s="21"/>
    </row>
    <row r="3464" spans="1:46" x14ac:dyDescent="0.35">
      <c r="M3464"/>
      <c r="N3464" s="21"/>
      <c r="Q3464">
        <v>253</v>
      </c>
      <c r="R3464">
        <v>122748</v>
      </c>
      <c r="S3464">
        <v>1795</v>
      </c>
      <c r="T3464">
        <v>1</v>
      </c>
      <c r="U3464">
        <v>21</v>
      </c>
      <c r="V3464">
        <v>174</v>
      </c>
      <c r="X3464" t="s">
        <v>104</v>
      </c>
      <c r="Y3464" t="s">
        <v>577</v>
      </c>
      <c r="Z3464">
        <v>2780</v>
      </c>
      <c r="AA3464">
        <v>307</v>
      </c>
      <c r="AC3464">
        <v>466</v>
      </c>
      <c r="AD3464">
        <v>89</v>
      </c>
      <c r="AF3464">
        <v>319</v>
      </c>
      <c r="AG3464">
        <v>124417</v>
      </c>
      <c r="AH3464">
        <v>1795</v>
      </c>
      <c r="AI3464">
        <v>1</v>
      </c>
      <c r="AJ3464">
        <v>21</v>
      </c>
      <c r="AK3464">
        <v>232</v>
      </c>
      <c r="AM3464" t="s">
        <v>104</v>
      </c>
      <c r="AN3464" t="s">
        <v>577</v>
      </c>
      <c r="AO3464">
        <v>4054</v>
      </c>
      <c r="AP3464">
        <v>400</v>
      </c>
      <c r="AR3464">
        <v>700</v>
      </c>
      <c r="AS3464" s="21">
        <v>34</v>
      </c>
    </row>
    <row r="3465" spans="1:46" x14ac:dyDescent="0.35">
      <c r="A3465">
        <v>364</v>
      </c>
      <c r="B3465">
        <v>114243</v>
      </c>
      <c r="C3465">
        <v>1795</v>
      </c>
      <c r="D3465">
        <v>1</v>
      </c>
      <c r="E3465">
        <v>20</v>
      </c>
      <c r="F3465">
        <v>256</v>
      </c>
      <c r="H3465" t="s">
        <v>499</v>
      </c>
      <c r="I3465" t="s">
        <v>500</v>
      </c>
      <c r="J3465">
        <v>4475</v>
      </c>
      <c r="K3465">
        <v>129</v>
      </c>
      <c r="M3465">
        <v>258</v>
      </c>
      <c r="N3465" s="21">
        <v>58</v>
      </c>
      <c r="Q3465">
        <v>253</v>
      </c>
      <c r="R3465">
        <v>122748</v>
      </c>
      <c r="S3465">
        <v>1795</v>
      </c>
      <c r="T3465">
        <v>1</v>
      </c>
      <c r="U3465">
        <v>21</v>
      </c>
      <c r="V3465">
        <v>174</v>
      </c>
      <c r="X3465" t="s">
        <v>1745</v>
      </c>
      <c r="Y3465" t="s">
        <v>500</v>
      </c>
      <c r="Z3465">
        <v>2781</v>
      </c>
      <c r="AA3465">
        <v>229</v>
      </c>
      <c r="AC3465">
        <v>129</v>
      </c>
      <c r="AD3465">
        <v>28</v>
      </c>
      <c r="AF3465">
        <v>319</v>
      </c>
      <c r="AG3465">
        <v>124417</v>
      </c>
      <c r="AH3465">
        <v>1795</v>
      </c>
      <c r="AI3465">
        <v>1</v>
      </c>
      <c r="AJ3465">
        <v>21</v>
      </c>
      <c r="AK3465">
        <v>232</v>
      </c>
      <c r="AM3465" t="s">
        <v>499</v>
      </c>
      <c r="AN3465" t="s">
        <v>500</v>
      </c>
      <c r="AO3465">
        <v>4055</v>
      </c>
      <c r="AP3465">
        <v>118</v>
      </c>
      <c r="AR3465">
        <v>193</v>
      </c>
      <c r="AS3465" s="21">
        <v>92</v>
      </c>
    </row>
    <row r="3466" spans="1:46" x14ac:dyDescent="0.35">
      <c r="M3466"/>
      <c r="N3466" s="21"/>
      <c r="AC3466"/>
      <c r="AF3466">
        <v>319</v>
      </c>
      <c r="AG3466">
        <v>124417</v>
      </c>
      <c r="AH3466">
        <v>1795</v>
      </c>
      <c r="AI3466">
        <v>1</v>
      </c>
      <c r="AJ3466">
        <v>21</v>
      </c>
      <c r="AK3466">
        <v>232</v>
      </c>
      <c r="AM3466" t="s">
        <v>34</v>
      </c>
      <c r="AN3466" t="s">
        <v>1595</v>
      </c>
      <c r="AO3466">
        <v>4056</v>
      </c>
      <c r="AP3466">
        <v>118</v>
      </c>
      <c r="AR3466" s="38">
        <v>11928</v>
      </c>
      <c r="AS3466" s="21">
        <v>71</v>
      </c>
    </row>
    <row r="3467" spans="1:46" x14ac:dyDescent="0.35">
      <c r="M3467"/>
      <c r="N3467" s="21"/>
      <c r="Q3467">
        <v>253</v>
      </c>
      <c r="R3467">
        <v>122748</v>
      </c>
      <c r="S3467">
        <v>1795</v>
      </c>
      <c r="T3467">
        <v>1</v>
      </c>
      <c r="U3467">
        <v>21</v>
      </c>
      <c r="V3467">
        <v>174</v>
      </c>
      <c r="X3467" t="s">
        <v>1746</v>
      </c>
      <c r="Y3467" t="s">
        <v>1747</v>
      </c>
      <c r="Z3467">
        <v>2782</v>
      </c>
      <c r="AA3467">
        <v>320</v>
      </c>
      <c r="AC3467">
        <v>128</v>
      </c>
      <c r="AD3467">
        <v>14</v>
      </c>
      <c r="AR3467"/>
      <c r="AS3467" s="21"/>
    </row>
    <row r="3468" spans="1:46" x14ac:dyDescent="0.35">
      <c r="M3468"/>
      <c r="N3468" s="21"/>
      <c r="Q3468">
        <v>253</v>
      </c>
      <c r="R3468">
        <v>122748</v>
      </c>
      <c r="S3468">
        <v>1795</v>
      </c>
      <c r="T3468">
        <v>1</v>
      </c>
      <c r="U3468">
        <v>27</v>
      </c>
      <c r="V3468">
        <v>174</v>
      </c>
      <c r="X3468" t="s">
        <v>1746</v>
      </c>
      <c r="Y3468" t="s">
        <v>1747</v>
      </c>
      <c r="Z3468">
        <v>2788</v>
      </c>
      <c r="AA3468">
        <v>320</v>
      </c>
      <c r="AC3468" s="38">
        <v>1562</v>
      </c>
      <c r="AD3468">
        <v>26</v>
      </c>
      <c r="AR3468"/>
      <c r="AS3468" s="21"/>
    </row>
    <row r="3469" spans="1:46" x14ac:dyDescent="0.35">
      <c r="A3469">
        <v>364</v>
      </c>
      <c r="B3469">
        <v>114243</v>
      </c>
      <c r="C3469">
        <v>1795</v>
      </c>
      <c r="D3469">
        <v>1</v>
      </c>
      <c r="E3469">
        <v>24</v>
      </c>
      <c r="F3469">
        <v>256</v>
      </c>
      <c r="H3469" t="s">
        <v>1722</v>
      </c>
      <c r="I3469" t="s">
        <v>381</v>
      </c>
      <c r="J3469">
        <v>4482</v>
      </c>
      <c r="K3469">
        <v>347</v>
      </c>
      <c r="M3469" s="38">
        <v>1574</v>
      </c>
      <c r="N3469" s="21">
        <v>58</v>
      </c>
      <c r="AC3469"/>
      <c r="AR3469"/>
      <c r="AS3469" s="21"/>
    </row>
    <row r="3470" spans="1:46" x14ac:dyDescent="0.35">
      <c r="A3470">
        <v>364</v>
      </c>
      <c r="B3470">
        <v>114243</v>
      </c>
      <c r="C3470">
        <v>1795</v>
      </c>
      <c r="D3470">
        <v>1</v>
      </c>
      <c r="E3470">
        <v>30</v>
      </c>
      <c r="F3470">
        <v>257</v>
      </c>
      <c r="H3470" t="s">
        <v>1433</v>
      </c>
      <c r="I3470" t="s">
        <v>1748</v>
      </c>
      <c r="J3470">
        <v>4490</v>
      </c>
      <c r="K3470">
        <v>327</v>
      </c>
      <c r="M3470">
        <v>431</v>
      </c>
      <c r="N3470" s="21">
        <v>34</v>
      </c>
      <c r="AC3470"/>
      <c r="AR3470"/>
      <c r="AS3470" s="21"/>
      <c r="AT3470" s="22">
        <f>SUM(AR$14:AR3499)+SUM(AS$14:AS3499)/100-AT$321-AT$638-76622.71</f>
        <v>6894344.2300000004</v>
      </c>
    </row>
    <row r="3471" spans="1:46" x14ac:dyDescent="0.35">
      <c r="A3471">
        <v>364</v>
      </c>
      <c r="B3471">
        <v>114243</v>
      </c>
      <c r="C3471">
        <v>1795</v>
      </c>
      <c r="D3471">
        <v>2</v>
      </c>
      <c r="E3471">
        <v>11</v>
      </c>
      <c r="F3471">
        <v>258</v>
      </c>
      <c r="H3471" t="s">
        <v>506</v>
      </c>
      <c r="I3471" t="s">
        <v>521</v>
      </c>
      <c r="J3471">
        <v>4501</v>
      </c>
      <c r="K3471">
        <v>321</v>
      </c>
      <c r="M3471">
        <v>289</v>
      </c>
      <c r="N3471" s="21">
        <v>0</v>
      </c>
      <c r="Q3471">
        <v>253</v>
      </c>
      <c r="R3471">
        <v>122748</v>
      </c>
      <c r="S3471">
        <v>1795</v>
      </c>
      <c r="T3471">
        <v>2</v>
      </c>
      <c r="U3471">
        <v>11</v>
      </c>
      <c r="V3471">
        <v>175</v>
      </c>
      <c r="X3471" t="s">
        <v>506</v>
      </c>
      <c r="Y3471" t="s">
        <v>521</v>
      </c>
      <c r="Z3471">
        <v>2796</v>
      </c>
      <c r="AA3471">
        <v>322</v>
      </c>
      <c r="AC3471">
        <v>144</v>
      </c>
      <c r="AD3471">
        <v>50</v>
      </c>
      <c r="AF3471">
        <v>319</v>
      </c>
      <c r="AG3471">
        <v>124417</v>
      </c>
      <c r="AH3471">
        <v>1795</v>
      </c>
      <c r="AI3471">
        <v>2</v>
      </c>
      <c r="AJ3471">
        <v>11</v>
      </c>
      <c r="AK3471">
        <v>233</v>
      </c>
      <c r="AM3471" t="s">
        <v>506</v>
      </c>
      <c r="AN3471" t="s">
        <v>521</v>
      </c>
      <c r="AO3471">
        <v>4065</v>
      </c>
      <c r="AP3471">
        <v>118</v>
      </c>
      <c r="AR3471">
        <v>216</v>
      </c>
      <c r="AS3471" s="21">
        <v>75</v>
      </c>
    </row>
    <row r="3472" spans="1:46" x14ac:dyDescent="0.35">
      <c r="A3472">
        <v>364</v>
      </c>
      <c r="B3472">
        <v>114243</v>
      </c>
      <c r="C3472">
        <v>1795</v>
      </c>
      <c r="D3472">
        <v>2</v>
      </c>
      <c r="E3472">
        <v>23</v>
      </c>
      <c r="F3472">
        <v>259</v>
      </c>
      <c r="H3472" t="s">
        <v>1026</v>
      </c>
      <c r="J3472">
        <v>4513</v>
      </c>
      <c r="K3472">
        <v>333</v>
      </c>
      <c r="M3472">
        <v>327</v>
      </c>
      <c r="N3472" s="21">
        <v>9</v>
      </c>
      <c r="Q3472">
        <v>253</v>
      </c>
      <c r="R3472">
        <v>122748</v>
      </c>
      <c r="S3472">
        <v>1795</v>
      </c>
      <c r="T3472">
        <v>2</v>
      </c>
      <c r="U3472">
        <v>23</v>
      </c>
      <c r="V3472">
        <v>175</v>
      </c>
      <c r="X3472" t="s">
        <v>1026</v>
      </c>
      <c r="Z3472">
        <v>2802</v>
      </c>
      <c r="AA3472">
        <v>323</v>
      </c>
      <c r="AC3472">
        <v>163</v>
      </c>
      <c r="AD3472">
        <v>54</v>
      </c>
      <c r="AF3472">
        <v>319</v>
      </c>
      <c r="AG3472">
        <v>124417</v>
      </c>
      <c r="AH3472">
        <v>1795</v>
      </c>
      <c r="AI3472">
        <v>2</v>
      </c>
      <c r="AJ3472">
        <v>23</v>
      </c>
      <c r="AK3472">
        <v>234</v>
      </c>
      <c r="AM3472" t="s">
        <v>1026</v>
      </c>
      <c r="AO3472">
        <v>4079</v>
      </c>
      <c r="AP3472">
        <v>384</v>
      </c>
      <c r="AR3472">
        <v>245</v>
      </c>
      <c r="AS3472" s="21">
        <v>31</v>
      </c>
    </row>
    <row r="3473" spans="1:46" x14ac:dyDescent="0.35">
      <c r="M3473"/>
      <c r="N3473" s="21"/>
      <c r="AC3473"/>
      <c r="AF3473">
        <v>319</v>
      </c>
      <c r="AG3473">
        <v>124417</v>
      </c>
      <c r="AH3473">
        <v>1795</v>
      </c>
      <c r="AI3473">
        <v>3</v>
      </c>
      <c r="AJ3473">
        <v>2</v>
      </c>
      <c r="AK3473">
        <v>234</v>
      </c>
      <c r="AM3473" t="s">
        <v>1749</v>
      </c>
      <c r="AO3473">
        <v>4083</v>
      </c>
      <c r="AP3473">
        <v>371</v>
      </c>
      <c r="AR3473" s="38">
        <v>32096</v>
      </c>
      <c r="AS3473" s="21">
        <v>28</v>
      </c>
    </row>
    <row r="3474" spans="1:46" x14ac:dyDescent="0.35">
      <c r="M3474"/>
      <c r="N3474" s="21"/>
      <c r="Q3474">
        <v>253</v>
      </c>
      <c r="R3474">
        <v>122748</v>
      </c>
      <c r="S3474">
        <v>1795</v>
      </c>
      <c r="T3474">
        <v>3</v>
      </c>
      <c r="U3474">
        <v>3</v>
      </c>
      <c r="V3474">
        <v>176</v>
      </c>
      <c r="X3474" t="s">
        <v>1207</v>
      </c>
      <c r="Y3474" t="s">
        <v>775</v>
      </c>
      <c r="Z3474">
        <v>2811</v>
      </c>
      <c r="AA3474">
        <v>70</v>
      </c>
      <c r="AC3474" s="38">
        <v>1216</v>
      </c>
      <c r="AD3474">
        <v>6</v>
      </c>
      <c r="AR3474"/>
      <c r="AS3474" s="21"/>
    </row>
    <row r="3475" spans="1:46" x14ac:dyDescent="0.35">
      <c r="M3475"/>
      <c r="N3475" s="21"/>
      <c r="Q3475">
        <v>253</v>
      </c>
      <c r="R3475">
        <v>122748</v>
      </c>
      <c r="S3475">
        <v>1795</v>
      </c>
      <c r="T3475">
        <v>3</v>
      </c>
      <c r="U3475">
        <v>3</v>
      </c>
      <c r="V3475">
        <v>176</v>
      </c>
      <c r="X3475" t="s">
        <v>32</v>
      </c>
      <c r="Y3475" t="s">
        <v>710</v>
      </c>
      <c r="Z3475">
        <v>2812</v>
      </c>
      <c r="AA3475">
        <v>323</v>
      </c>
      <c r="AC3475">
        <v>83</v>
      </c>
      <c r="AD3475">
        <v>6</v>
      </c>
      <c r="AR3475"/>
      <c r="AS3475" s="21"/>
    </row>
    <row r="3476" spans="1:46" x14ac:dyDescent="0.35">
      <c r="M3476"/>
      <c r="N3476" s="21"/>
      <c r="Q3476">
        <v>253</v>
      </c>
      <c r="R3476">
        <v>122748</v>
      </c>
      <c r="S3476">
        <v>1795</v>
      </c>
      <c r="T3476">
        <v>3</v>
      </c>
      <c r="U3476">
        <v>7</v>
      </c>
      <c r="V3476">
        <v>176</v>
      </c>
      <c r="X3476" t="s">
        <v>1207</v>
      </c>
      <c r="Y3476" t="s">
        <v>775</v>
      </c>
      <c r="Z3476">
        <v>2817</v>
      </c>
      <c r="AA3476">
        <v>70</v>
      </c>
      <c r="AC3476" s="38">
        <v>5448</v>
      </c>
      <c r="AD3476">
        <v>50</v>
      </c>
      <c r="AF3476">
        <v>319</v>
      </c>
      <c r="AG3476">
        <v>124417</v>
      </c>
      <c r="AH3476">
        <v>1795</v>
      </c>
      <c r="AI3476">
        <v>3</v>
      </c>
      <c r="AJ3476">
        <v>2</v>
      </c>
      <c r="AK3476">
        <v>235</v>
      </c>
      <c r="AM3476" t="s">
        <v>1679</v>
      </c>
      <c r="AO3476">
        <v>4087</v>
      </c>
      <c r="AP3476">
        <v>382</v>
      </c>
      <c r="AR3476" s="38">
        <v>6932</v>
      </c>
      <c r="AS3476" s="21">
        <v>33</v>
      </c>
    </row>
    <row r="3477" spans="1:46" x14ac:dyDescent="0.35">
      <c r="A3477">
        <v>364</v>
      </c>
      <c r="B3477">
        <v>114243</v>
      </c>
      <c r="C3477">
        <v>1795</v>
      </c>
      <c r="D3477">
        <v>2</v>
      </c>
      <c r="E3477">
        <v>28</v>
      </c>
      <c r="F3477">
        <v>260</v>
      </c>
      <c r="G3477" t="s">
        <v>1750</v>
      </c>
      <c r="H3477" t="s">
        <v>32</v>
      </c>
      <c r="I3477" t="s">
        <v>157</v>
      </c>
      <c r="J3477">
        <v>4526</v>
      </c>
      <c r="K3477">
        <v>336</v>
      </c>
      <c r="M3477" s="38">
        <v>50000</v>
      </c>
      <c r="N3477" s="21">
        <v>0</v>
      </c>
      <c r="AC3477"/>
      <c r="AR3477"/>
      <c r="AS3477" s="21"/>
    </row>
    <row r="3478" spans="1:46" x14ac:dyDescent="0.35">
      <c r="A3478">
        <v>364</v>
      </c>
      <c r="B3478">
        <v>114243</v>
      </c>
      <c r="C3478">
        <v>1795</v>
      </c>
      <c r="D3478">
        <v>2</v>
      </c>
      <c r="E3478">
        <v>28</v>
      </c>
      <c r="F3478">
        <v>260</v>
      </c>
      <c r="G3478" t="s">
        <v>1750</v>
      </c>
      <c r="H3478" t="s">
        <v>32</v>
      </c>
      <c r="I3478" t="s">
        <v>157</v>
      </c>
      <c r="J3478">
        <v>4527</v>
      </c>
      <c r="K3478">
        <v>336</v>
      </c>
      <c r="M3478" s="38">
        <v>50000</v>
      </c>
      <c r="N3478" s="21">
        <v>0</v>
      </c>
      <c r="AC3478"/>
      <c r="AR3478"/>
      <c r="AS3478" s="21"/>
    </row>
    <row r="3479" spans="1:46" x14ac:dyDescent="0.35">
      <c r="A3479">
        <v>364</v>
      </c>
      <c r="B3479">
        <v>114243</v>
      </c>
      <c r="C3479">
        <v>1795</v>
      </c>
      <c r="D3479">
        <v>3</v>
      </c>
      <c r="E3479">
        <v>4</v>
      </c>
      <c r="F3479">
        <v>260</v>
      </c>
      <c r="H3479" t="s">
        <v>27</v>
      </c>
      <c r="I3479" t="s">
        <v>716</v>
      </c>
      <c r="J3479">
        <v>4531</v>
      </c>
      <c r="K3479">
        <v>222</v>
      </c>
      <c r="M3479">
        <v>22</v>
      </c>
      <c r="N3479" s="21">
        <v>88</v>
      </c>
      <c r="AC3479"/>
      <c r="AR3479"/>
      <c r="AS3479" s="21"/>
    </row>
    <row r="3480" spans="1:46" x14ac:dyDescent="0.35">
      <c r="A3480">
        <v>364</v>
      </c>
      <c r="B3480">
        <v>114243</v>
      </c>
      <c r="C3480">
        <v>1795</v>
      </c>
      <c r="D3480">
        <v>3</v>
      </c>
      <c r="E3480">
        <v>10</v>
      </c>
      <c r="F3480">
        <v>260</v>
      </c>
      <c r="H3480" t="s">
        <v>33</v>
      </c>
      <c r="I3480" t="s">
        <v>1615</v>
      </c>
      <c r="J3480">
        <v>4537</v>
      </c>
      <c r="K3480">
        <v>170</v>
      </c>
      <c r="M3480">
        <v>500</v>
      </c>
      <c r="N3480" s="21">
        <v>0</v>
      </c>
      <c r="AC3480"/>
      <c r="AR3480"/>
      <c r="AS3480" s="21"/>
    </row>
    <row r="3481" spans="1:46" x14ac:dyDescent="0.35">
      <c r="A3481">
        <v>364</v>
      </c>
      <c r="B3481">
        <v>114243</v>
      </c>
      <c r="C3481">
        <v>1795</v>
      </c>
      <c r="D3481">
        <v>3</v>
      </c>
      <c r="E3481">
        <v>10</v>
      </c>
      <c r="F3481">
        <v>260</v>
      </c>
      <c r="G3481" t="s">
        <v>23</v>
      </c>
      <c r="H3481" t="s">
        <v>693</v>
      </c>
      <c r="I3481" t="s">
        <v>1022</v>
      </c>
      <c r="J3481">
        <v>4538</v>
      </c>
      <c r="K3481">
        <v>279</v>
      </c>
      <c r="M3481">
        <v>417</v>
      </c>
      <c r="N3481" s="21">
        <v>93</v>
      </c>
      <c r="Q3481">
        <v>254</v>
      </c>
      <c r="R3481">
        <v>122754</v>
      </c>
      <c r="S3481">
        <v>1795</v>
      </c>
      <c r="T3481">
        <v>3</v>
      </c>
      <c r="U3481">
        <v>10</v>
      </c>
      <c r="V3481">
        <v>176</v>
      </c>
      <c r="W3481" t="s">
        <v>1326</v>
      </c>
      <c r="X3481" t="s">
        <v>693</v>
      </c>
      <c r="Y3481" t="s">
        <v>1022</v>
      </c>
      <c r="Z3481">
        <v>2819</v>
      </c>
      <c r="AA3481">
        <v>325</v>
      </c>
      <c r="AC3481">
        <v>208</v>
      </c>
      <c r="AD3481">
        <v>97</v>
      </c>
      <c r="AF3481">
        <v>319</v>
      </c>
      <c r="AG3481">
        <v>124417</v>
      </c>
      <c r="AH3481">
        <v>1795</v>
      </c>
      <c r="AI3481">
        <v>3</v>
      </c>
      <c r="AJ3481">
        <v>10</v>
      </c>
      <c r="AK3481">
        <v>235</v>
      </c>
      <c r="AM3481" t="s">
        <v>693</v>
      </c>
      <c r="AN3481" t="s">
        <v>1022</v>
      </c>
      <c r="AO3481">
        <v>4094</v>
      </c>
      <c r="AP3481">
        <v>382</v>
      </c>
      <c r="AR3481">
        <v>313</v>
      </c>
      <c r="AS3481" s="21">
        <v>45</v>
      </c>
    </row>
    <row r="3482" spans="1:46" x14ac:dyDescent="0.35">
      <c r="M3482"/>
      <c r="N3482" s="21"/>
      <c r="AC3482"/>
      <c r="AF3482">
        <v>319</v>
      </c>
      <c r="AG3482">
        <v>124417</v>
      </c>
      <c r="AH3482">
        <v>1795</v>
      </c>
      <c r="AI3482">
        <v>3</v>
      </c>
      <c r="AJ3482">
        <v>2</v>
      </c>
      <c r="AK3482">
        <v>235</v>
      </c>
      <c r="AM3482" t="s">
        <v>1751</v>
      </c>
      <c r="AN3482" t="s">
        <v>710</v>
      </c>
      <c r="AO3482">
        <v>4088</v>
      </c>
      <c r="AP3482">
        <v>372</v>
      </c>
      <c r="AR3482">
        <v>124</v>
      </c>
      <c r="AS3482" s="21">
        <v>59</v>
      </c>
    </row>
    <row r="3483" spans="1:46" x14ac:dyDescent="0.35">
      <c r="M3483"/>
      <c r="N3483" s="21"/>
      <c r="AC3483"/>
      <c r="AF3483">
        <v>320</v>
      </c>
      <c r="AG3483">
        <v>124434</v>
      </c>
      <c r="AH3483">
        <v>1795</v>
      </c>
      <c r="AI3483">
        <v>4</v>
      </c>
      <c r="AJ3483">
        <v>10</v>
      </c>
      <c r="AK3483">
        <v>237</v>
      </c>
      <c r="AM3483" t="s">
        <v>36</v>
      </c>
      <c r="AN3483" t="s">
        <v>44</v>
      </c>
      <c r="AO3483">
        <v>4115</v>
      </c>
      <c r="AP3483">
        <v>392</v>
      </c>
      <c r="AR3483">
        <v>378</v>
      </c>
      <c r="AS3483" s="21">
        <v>25</v>
      </c>
    </row>
    <row r="3484" spans="1:46" x14ac:dyDescent="0.35">
      <c r="M3484"/>
      <c r="N3484" s="21"/>
      <c r="Q3484">
        <v>254</v>
      </c>
      <c r="R3484">
        <v>122754</v>
      </c>
      <c r="S3484">
        <v>1795</v>
      </c>
      <c r="T3484">
        <v>3</v>
      </c>
      <c r="U3484">
        <v>13</v>
      </c>
      <c r="V3484">
        <v>177</v>
      </c>
      <c r="X3484" t="s">
        <v>1207</v>
      </c>
      <c r="Y3484" t="s">
        <v>775</v>
      </c>
      <c r="Z3484">
        <v>2820</v>
      </c>
      <c r="AA3484">
        <v>70</v>
      </c>
      <c r="AC3484" s="38">
        <v>1119</v>
      </c>
      <c r="AD3484">
        <v>8</v>
      </c>
      <c r="AR3484"/>
      <c r="AS3484" s="21"/>
    </row>
    <row r="3485" spans="1:46" x14ac:dyDescent="0.35">
      <c r="A3485">
        <v>364</v>
      </c>
      <c r="B3485">
        <v>114247</v>
      </c>
      <c r="C3485">
        <v>1795</v>
      </c>
      <c r="D3485">
        <v>4</v>
      </c>
      <c r="E3485">
        <v>2</v>
      </c>
      <c r="F3485">
        <v>262</v>
      </c>
      <c r="H3485" t="s">
        <v>1752</v>
      </c>
      <c r="I3485" t="s">
        <v>381</v>
      </c>
      <c r="J3485">
        <v>4550</v>
      </c>
      <c r="K3485">
        <v>347</v>
      </c>
      <c r="M3485">
        <v>625</v>
      </c>
      <c r="N3485" s="21">
        <v>14</v>
      </c>
      <c r="Q3485">
        <v>254</v>
      </c>
      <c r="R3485">
        <v>122754</v>
      </c>
      <c r="S3485">
        <v>1795</v>
      </c>
      <c r="T3485">
        <v>4</v>
      </c>
      <c r="U3485">
        <v>1</v>
      </c>
      <c r="V3485">
        <v>178</v>
      </c>
      <c r="X3485" t="s">
        <v>1723</v>
      </c>
      <c r="Y3485" t="s">
        <v>381</v>
      </c>
      <c r="Z3485">
        <v>2824</v>
      </c>
      <c r="AA3485">
        <v>311</v>
      </c>
      <c r="AC3485">
        <v>417</v>
      </c>
      <c r="AD3485">
        <v>22</v>
      </c>
      <c r="AR3485"/>
      <c r="AS3485" s="21"/>
      <c r="AT3485" s="22">
        <f>SUM(AR$14:AR3513)+SUM(AS$14:AS3513)/100-AT$321-AT$638</f>
        <v>6978353.7999999998</v>
      </c>
    </row>
    <row r="3486" spans="1:46" x14ac:dyDescent="0.35">
      <c r="M3486"/>
      <c r="N3486" s="21"/>
      <c r="Q3486">
        <v>254</v>
      </c>
      <c r="R3486">
        <v>122754</v>
      </c>
      <c r="S3486">
        <v>1795</v>
      </c>
      <c r="T3486">
        <v>4</v>
      </c>
      <c r="U3486">
        <v>10</v>
      </c>
      <c r="V3486">
        <v>178</v>
      </c>
      <c r="X3486" t="s">
        <v>185</v>
      </c>
      <c r="Y3486" t="s">
        <v>288</v>
      </c>
      <c r="Z3486">
        <v>2831</v>
      </c>
      <c r="AA3486">
        <v>289</v>
      </c>
      <c r="AC3486" s="38">
        <v>1409</v>
      </c>
      <c r="AD3486">
        <v>13</v>
      </c>
      <c r="AR3486"/>
      <c r="AS3486" s="21"/>
    </row>
    <row r="3487" spans="1:46" x14ac:dyDescent="0.35">
      <c r="A3487">
        <v>364</v>
      </c>
      <c r="B3487">
        <v>114247</v>
      </c>
      <c r="C3487">
        <v>1795</v>
      </c>
      <c r="D3487">
        <v>4</v>
      </c>
      <c r="E3487">
        <v>13</v>
      </c>
      <c r="F3487">
        <v>263</v>
      </c>
      <c r="H3487" t="s">
        <v>1433</v>
      </c>
      <c r="I3487" t="s">
        <v>41</v>
      </c>
      <c r="J3487">
        <v>4579</v>
      </c>
      <c r="K3487">
        <v>45</v>
      </c>
      <c r="M3487">
        <v>158</v>
      </c>
      <c r="N3487" s="21">
        <v>85</v>
      </c>
      <c r="Q3487">
        <v>254</v>
      </c>
      <c r="R3487">
        <v>122754</v>
      </c>
      <c r="S3487">
        <v>1795</v>
      </c>
      <c r="T3487">
        <v>4</v>
      </c>
      <c r="U3487">
        <v>13</v>
      </c>
      <c r="V3487">
        <v>178</v>
      </c>
      <c r="X3487" t="s">
        <v>40</v>
      </c>
      <c r="Y3487" t="s">
        <v>41</v>
      </c>
      <c r="Z3487">
        <v>2833</v>
      </c>
      <c r="AA3487">
        <v>42</v>
      </c>
      <c r="AC3487">
        <v>79</v>
      </c>
      <c r="AD3487">
        <v>43</v>
      </c>
      <c r="AF3487">
        <v>320</v>
      </c>
      <c r="AG3487">
        <v>124434</v>
      </c>
      <c r="AH3487">
        <v>1795</v>
      </c>
      <c r="AI3487">
        <v>4</v>
      </c>
      <c r="AJ3487">
        <v>14</v>
      </c>
      <c r="AK3487">
        <v>237</v>
      </c>
      <c r="AM3487" t="s">
        <v>40</v>
      </c>
      <c r="AN3487" t="s">
        <v>41</v>
      </c>
      <c r="AO3487">
        <v>4116</v>
      </c>
      <c r="AP3487">
        <v>404</v>
      </c>
      <c r="AR3487">
        <v>119</v>
      </c>
      <c r="AS3487" s="21">
        <v>14</v>
      </c>
    </row>
    <row r="3488" spans="1:46" x14ac:dyDescent="0.35">
      <c r="M3488"/>
      <c r="N3488" s="21"/>
      <c r="Q3488">
        <v>254</v>
      </c>
      <c r="R3488">
        <v>122754</v>
      </c>
      <c r="S3488">
        <v>1795</v>
      </c>
      <c r="T3488">
        <v>4</v>
      </c>
      <c r="U3488">
        <v>17</v>
      </c>
      <c r="V3488">
        <v>178</v>
      </c>
      <c r="X3488" t="s">
        <v>40</v>
      </c>
      <c r="Y3488" t="s">
        <v>50</v>
      </c>
      <c r="Z3488">
        <v>2835</v>
      </c>
      <c r="AA3488">
        <v>115</v>
      </c>
      <c r="AC3488" s="38">
        <v>2000</v>
      </c>
      <c r="AD3488" t="s">
        <v>1053</v>
      </c>
      <c r="AR3488"/>
      <c r="AS3488" s="21"/>
    </row>
    <row r="3489" spans="1:45" x14ac:dyDescent="0.35">
      <c r="A3489">
        <v>364</v>
      </c>
      <c r="B3489">
        <v>114247</v>
      </c>
      <c r="C3489">
        <v>1795</v>
      </c>
      <c r="D3489">
        <v>4</v>
      </c>
      <c r="E3489">
        <v>17</v>
      </c>
      <c r="F3489">
        <v>264</v>
      </c>
      <c r="H3489" t="s">
        <v>1824</v>
      </c>
      <c r="I3489" t="s">
        <v>1728</v>
      </c>
      <c r="J3489">
        <v>4590</v>
      </c>
      <c r="K3489">
        <v>333</v>
      </c>
      <c r="M3489">
        <v>740</v>
      </c>
      <c r="N3489" s="21">
        <v>57</v>
      </c>
      <c r="AC3489"/>
      <c r="AR3489"/>
      <c r="AS3489" s="21"/>
    </row>
    <row r="3490" spans="1:45" x14ac:dyDescent="0.35">
      <c r="M3490"/>
      <c r="N3490" s="21"/>
      <c r="AC3490"/>
      <c r="AF3490">
        <v>320</v>
      </c>
      <c r="AG3490">
        <v>124434</v>
      </c>
      <c r="AH3490">
        <v>1795</v>
      </c>
      <c r="AI3490">
        <v>4</v>
      </c>
      <c r="AJ3490">
        <v>16</v>
      </c>
      <c r="AK3490">
        <v>237</v>
      </c>
      <c r="AM3490" t="s">
        <v>26</v>
      </c>
      <c r="AN3490" t="s">
        <v>868</v>
      </c>
      <c r="AO3490">
        <v>4119</v>
      </c>
      <c r="AP3490">
        <v>395</v>
      </c>
      <c r="AR3490" s="38">
        <v>4528</v>
      </c>
      <c r="AS3490" s="21">
        <v>4</v>
      </c>
    </row>
    <row r="3491" spans="1:45" x14ac:dyDescent="0.35">
      <c r="A3491">
        <v>364</v>
      </c>
      <c r="B3491">
        <v>114247</v>
      </c>
      <c r="C3491">
        <v>1795</v>
      </c>
      <c r="D3491">
        <v>4</v>
      </c>
      <c r="E3491">
        <v>18</v>
      </c>
      <c r="F3491">
        <v>264</v>
      </c>
      <c r="H3491" t="s">
        <v>692</v>
      </c>
      <c r="I3491" t="s">
        <v>685</v>
      </c>
      <c r="J3491">
        <v>4592</v>
      </c>
      <c r="K3491">
        <v>166</v>
      </c>
      <c r="M3491">
        <v>193</v>
      </c>
      <c r="N3491" s="21">
        <v>0</v>
      </c>
      <c r="Q3491">
        <v>254</v>
      </c>
      <c r="R3491">
        <v>122754</v>
      </c>
      <c r="S3491">
        <v>1795</v>
      </c>
      <c r="T3491">
        <v>4</v>
      </c>
      <c r="U3491">
        <v>18</v>
      </c>
      <c r="V3491">
        <v>178</v>
      </c>
      <c r="X3491" t="s">
        <v>692</v>
      </c>
      <c r="Y3491" t="s">
        <v>685</v>
      </c>
      <c r="Z3491">
        <v>2837</v>
      </c>
      <c r="AA3491">
        <v>133</v>
      </c>
      <c r="AC3491">
        <v>96</v>
      </c>
      <c r="AD3491">
        <v>51</v>
      </c>
      <c r="AF3491">
        <v>320</v>
      </c>
      <c r="AG3491">
        <v>124434</v>
      </c>
      <c r="AH3491">
        <v>1795</v>
      </c>
      <c r="AI3491">
        <v>4</v>
      </c>
      <c r="AJ3491">
        <v>20</v>
      </c>
      <c r="AK3491">
        <v>237</v>
      </c>
      <c r="AM3491" t="s">
        <v>692</v>
      </c>
      <c r="AN3491" t="s">
        <v>685</v>
      </c>
      <c r="AO3491">
        <v>4124</v>
      </c>
      <c r="AP3491">
        <v>155</v>
      </c>
      <c r="AR3491">
        <v>144</v>
      </c>
      <c r="AS3491" s="21">
        <v>75</v>
      </c>
    </row>
    <row r="3492" spans="1:45" x14ac:dyDescent="0.35">
      <c r="A3492">
        <v>364</v>
      </c>
      <c r="B3492">
        <v>114247</v>
      </c>
      <c r="C3492">
        <v>1795</v>
      </c>
      <c r="D3492">
        <v>4</v>
      </c>
      <c r="E3492">
        <v>18</v>
      </c>
      <c r="F3492">
        <v>264</v>
      </c>
      <c r="H3492" t="s">
        <v>24</v>
      </c>
      <c r="I3492" t="s">
        <v>685</v>
      </c>
      <c r="J3492">
        <v>4593</v>
      </c>
      <c r="K3492">
        <v>105</v>
      </c>
      <c r="M3492">
        <v>8</v>
      </c>
      <c r="N3492" s="21">
        <v>65</v>
      </c>
      <c r="Q3492">
        <v>254</v>
      </c>
      <c r="R3492">
        <v>122754</v>
      </c>
      <c r="S3492">
        <v>1795</v>
      </c>
      <c r="T3492">
        <v>4</v>
      </c>
      <c r="U3492">
        <v>20</v>
      </c>
      <c r="V3492">
        <v>179</v>
      </c>
      <c r="X3492" t="s">
        <v>24</v>
      </c>
      <c r="Y3492" t="s">
        <v>685</v>
      </c>
      <c r="Z3492">
        <v>2838</v>
      </c>
      <c r="AA3492">
        <v>98</v>
      </c>
      <c r="AC3492">
        <v>4</v>
      </c>
      <c r="AD3492">
        <v>34</v>
      </c>
      <c r="AF3492">
        <v>320</v>
      </c>
      <c r="AG3492">
        <v>124434</v>
      </c>
      <c r="AH3492">
        <v>1795</v>
      </c>
      <c r="AI3492">
        <v>4</v>
      </c>
      <c r="AJ3492">
        <v>20</v>
      </c>
      <c r="AK3492">
        <v>237</v>
      </c>
      <c r="AM3492" t="s">
        <v>24</v>
      </c>
      <c r="AN3492" t="s">
        <v>685</v>
      </c>
      <c r="AO3492">
        <v>4125</v>
      </c>
      <c r="AP3492">
        <v>123</v>
      </c>
      <c r="AR3492">
        <v>5</v>
      </c>
      <c r="AS3492" s="21">
        <v>99</v>
      </c>
    </row>
    <row r="3493" spans="1:45" x14ac:dyDescent="0.35">
      <c r="M3493"/>
      <c r="N3493" s="21"/>
      <c r="AC3493"/>
      <c r="AF3493">
        <v>320</v>
      </c>
      <c r="AG3493">
        <v>124434</v>
      </c>
      <c r="AH3493">
        <v>1795</v>
      </c>
      <c r="AI3493">
        <v>4</v>
      </c>
      <c r="AJ3493">
        <v>20</v>
      </c>
      <c r="AK3493">
        <v>237</v>
      </c>
      <c r="AM3493" t="s">
        <v>53</v>
      </c>
      <c r="AN3493" t="s">
        <v>801</v>
      </c>
      <c r="AO3493">
        <v>4126</v>
      </c>
      <c r="AP3493">
        <v>388</v>
      </c>
      <c r="AR3493">
        <v>475</v>
      </c>
      <c r="AS3493" s="21">
        <v>6</v>
      </c>
    </row>
    <row r="3494" spans="1:45" x14ac:dyDescent="0.35">
      <c r="M3494"/>
      <c r="N3494" s="21"/>
      <c r="AC3494"/>
      <c r="AF3494">
        <v>320</v>
      </c>
      <c r="AG3494">
        <v>124434</v>
      </c>
      <c r="AH3494">
        <v>1795</v>
      </c>
      <c r="AI3494">
        <v>4</v>
      </c>
      <c r="AJ3494">
        <v>21</v>
      </c>
      <c r="AK3494">
        <v>238</v>
      </c>
      <c r="AM3494" t="s">
        <v>37</v>
      </c>
      <c r="AN3494" t="s">
        <v>1753</v>
      </c>
      <c r="AO3494">
        <v>4127</v>
      </c>
      <c r="AP3494">
        <v>392</v>
      </c>
      <c r="AR3494">
        <v>868</v>
      </c>
      <c r="AS3494" s="21">
        <v>72</v>
      </c>
    </row>
    <row r="3495" spans="1:45" x14ac:dyDescent="0.35">
      <c r="A3495">
        <v>364</v>
      </c>
      <c r="B3495">
        <v>114247</v>
      </c>
      <c r="C3495">
        <v>1795</v>
      </c>
      <c r="D3495">
        <v>4</v>
      </c>
      <c r="E3495">
        <v>21</v>
      </c>
      <c r="F3495">
        <v>264</v>
      </c>
      <c r="H3495" t="s">
        <v>40</v>
      </c>
      <c r="I3495" t="s">
        <v>41</v>
      </c>
      <c r="J3495">
        <v>4599</v>
      </c>
      <c r="K3495">
        <v>45</v>
      </c>
      <c r="M3495">
        <v>172</v>
      </c>
      <c r="N3495" s="21">
        <v>47</v>
      </c>
      <c r="AC3495"/>
      <c r="AR3495"/>
      <c r="AS3495" s="21"/>
    </row>
    <row r="3496" spans="1:45" x14ac:dyDescent="0.35">
      <c r="A3496">
        <v>364</v>
      </c>
      <c r="B3496">
        <v>114247</v>
      </c>
      <c r="C3496">
        <v>1795</v>
      </c>
      <c r="D3496">
        <v>4</v>
      </c>
      <c r="E3496">
        <v>30</v>
      </c>
      <c r="F3496">
        <v>265</v>
      </c>
      <c r="H3496" t="s">
        <v>1541</v>
      </c>
      <c r="I3496" t="s">
        <v>858</v>
      </c>
      <c r="J3496">
        <v>4612</v>
      </c>
      <c r="K3496">
        <v>311</v>
      </c>
      <c r="M3496">
        <v>585</v>
      </c>
      <c r="N3496" s="21">
        <v>17</v>
      </c>
      <c r="AC3496"/>
      <c r="AR3496"/>
      <c r="AS3496" s="21"/>
    </row>
    <row r="3497" spans="1:45" x14ac:dyDescent="0.35">
      <c r="M3497"/>
      <c r="N3497" s="21"/>
      <c r="Q3497">
        <v>254</v>
      </c>
      <c r="R3497">
        <v>122754</v>
      </c>
      <c r="S3497">
        <v>1795</v>
      </c>
      <c r="T3497">
        <v>4</v>
      </c>
      <c r="U3497">
        <v>28</v>
      </c>
      <c r="V3497">
        <v>179</v>
      </c>
      <c r="X3497" t="s">
        <v>999</v>
      </c>
      <c r="Y3497" t="s">
        <v>971</v>
      </c>
      <c r="Z3497">
        <v>2844</v>
      </c>
      <c r="AA3497">
        <v>138</v>
      </c>
      <c r="AC3497">
        <v>476</v>
      </c>
      <c r="AD3497">
        <v>56</v>
      </c>
      <c r="AF3497">
        <v>320</v>
      </c>
      <c r="AG3497">
        <v>124434</v>
      </c>
      <c r="AH3497">
        <v>1795</v>
      </c>
      <c r="AI3497">
        <v>4</v>
      </c>
      <c r="AJ3497">
        <v>28</v>
      </c>
      <c r="AK3497">
        <v>238</v>
      </c>
      <c r="AM3497" t="s">
        <v>999</v>
      </c>
      <c r="AN3497" t="s">
        <v>971</v>
      </c>
      <c r="AO3497">
        <v>4134</v>
      </c>
      <c r="AP3497">
        <v>163</v>
      </c>
      <c r="AR3497">
        <v>17</v>
      </c>
      <c r="AS3497" s="21">
        <v>73</v>
      </c>
    </row>
    <row r="3498" spans="1:45" x14ac:dyDescent="0.35">
      <c r="M3498"/>
      <c r="N3498" s="21"/>
      <c r="Q3498">
        <v>254</v>
      </c>
      <c r="R3498">
        <v>122754</v>
      </c>
      <c r="S3498">
        <v>1795</v>
      </c>
      <c r="T3498">
        <v>4</v>
      </c>
      <c r="U3498">
        <v>28</v>
      </c>
      <c r="V3498">
        <v>179</v>
      </c>
      <c r="X3498" t="s">
        <v>1754</v>
      </c>
      <c r="Y3498" t="s">
        <v>1755</v>
      </c>
      <c r="Z3498">
        <v>2845</v>
      </c>
      <c r="AA3498">
        <v>320</v>
      </c>
      <c r="AC3498" s="38">
        <v>4000</v>
      </c>
      <c r="AD3498" t="s">
        <v>1053</v>
      </c>
      <c r="AR3498"/>
      <c r="AS3498" s="21"/>
    </row>
    <row r="3499" spans="1:45" x14ac:dyDescent="0.35">
      <c r="M3499"/>
      <c r="N3499" s="21"/>
      <c r="Q3499">
        <v>254</v>
      </c>
      <c r="R3499">
        <v>122754</v>
      </c>
      <c r="S3499">
        <v>1795</v>
      </c>
      <c r="T3499">
        <v>4</v>
      </c>
      <c r="U3499">
        <v>28</v>
      </c>
      <c r="V3499">
        <v>179</v>
      </c>
      <c r="X3499" t="s">
        <v>1754</v>
      </c>
      <c r="Y3499" t="s">
        <v>1755</v>
      </c>
      <c r="Z3499">
        <v>2846</v>
      </c>
      <c r="AA3499">
        <v>320</v>
      </c>
      <c r="AC3499" s="38">
        <v>4000</v>
      </c>
      <c r="AD3499" t="s">
        <v>1053</v>
      </c>
      <c r="AR3499"/>
      <c r="AS3499" s="21"/>
    </row>
    <row r="3500" spans="1:45" x14ac:dyDescent="0.35">
      <c r="M3500"/>
      <c r="N3500" s="21"/>
      <c r="Q3500">
        <v>254</v>
      </c>
      <c r="R3500">
        <v>122754</v>
      </c>
      <c r="S3500">
        <v>1795</v>
      </c>
      <c r="T3500">
        <v>4</v>
      </c>
      <c r="U3500">
        <v>28</v>
      </c>
      <c r="V3500">
        <v>179</v>
      </c>
      <c r="X3500" t="s">
        <v>1754</v>
      </c>
      <c r="Y3500" t="s">
        <v>1755</v>
      </c>
      <c r="Z3500">
        <v>2847</v>
      </c>
      <c r="AA3500">
        <v>320</v>
      </c>
      <c r="AC3500" s="38">
        <v>4000</v>
      </c>
      <c r="AD3500" t="s">
        <v>1053</v>
      </c>
      <c r="AR3500"/>
      <c r="AS3500" s="21"/>
    </row>
    <row r="3501" spans="1:45" x14ac:dyDescent="0.35">
      <c r="M3501"/>
      <c r="N3501" s="21"/>
      <c r="Q3501">
        <v>254</v>
      </c>
      <c r="R3501">
        <v>122754</v>
      </c>
      <c r="S3501">
        <v>1795</v>
      </c>
      <c r="T3501">
        <v>4</v>
      </c>
      <c r="U3501">
        <v>28</v>
      </c>
      <c r="V3501">
        <v>179</v>
      </c>
      <c r="X3501" t="s">
        <v>1754</v>
      </c>
      <c r="Y3501" t="s">
        <v>1755</v>
      </c>
      <c r="Z3501">
        <v>2848</v>
      </c>
      <c r="AA3501">
        <v>320</v>
      </c>
      <c r="AC3501" s="38">
        <v>4000</v>
      </c>
      <c r="AD3501" t="s">
        <v>1053</v>
      </c>
      <c r="AR3501"/>
      <c r="AS3501" s="21"/>
    </row>
    <row r="3502" spans="1:45" x14ac:dyDescent="0.35">
      <c r="M3502"/>
      <c r="N3502" s="21"/>
      <c r="Q3502">
        <v>254</v>
      </c>
      <c r="R3502">
        <v>122754</v>
      </c>
      <c r="S3502">
        <v>1795</v>
      </c>
      <c r="T3502">
        <v>4</v>
      </c>
      <c r="U3502">
        <v>28</v>
      </c>
      <c r="V3502">
        <v>179</v>
      </c>
      <c r="X3502" t="s">
        <v>1754</v>
      </c>
      <c r="Y3502" t="s">
        <v>1755</v>
      </c>
      <c r="Z3502">
        <v>2849</v>
      </c>
      <c r="AA3502">
        <v>320</v>
      </c>
      <c r="AC3502" s="38">
        <v>3349</v>
      </c>
      <c r="AD3502">
        <v>93</v>
      </c>
      <c r="AR3502"/>
      <c r="AS3502" s="21"/>
    </row>
    <row r="3503" spans="1:45" x14ac:dyDescent="0.35">
      <c r="A3503">
        <v>364</v>
      </c>
      <c r="B3503">
        <v>114247</v>
      </c>
      <c r="C3503">
        <v>1795</v>
      </c>
      <c r="D3503">
        <v>5</v>
      </c>
      <c r="E3503">
        <v>1</v>
      </c>
      <c r="F3503">
        <v>265</v>
      </c>
      <c r="H3503" t="s">
        <v>465</v>
      </c>
      <c r="I3503" t="s">
        <v>728</v>
      </c>
      <c r="J3503">
        <v>4615</v>
      </c>
      <c r="K3503">
        <v>380</v>
      </c>
      <c r="M3503">
        <v>454</v>
      </c>
      <c r="N3503" s="21">
        <v>80</v>
      </c>
      <c r="Q3503">
        <v>254</v>
      </c>
      <c r="R3503">
        <v>122754</v>
      </c>
      <c r="S3503">
        <v>1795</v>
      </c>
      <c r="T3503">
        <v>5</v>
      </c>
      <c r="U3503">
        <v>1</v>
      </c>
      <c r="V3503">
        <v>180</v>
      </c>
      <c r="X3503" t="s">
        <v>465</v>
      </c>
      <c r="Y3503" t="s">
        <v>728</v>
      </c>
      <c r="Z3503">
        <v>2852</v>
      </c>
      <c r="AA3503">
        <v>344</v>
      </c>
      <c r="AC3503">
        <v>227</v>
      </c>
      <c r="AD3503">
        <v>40</v>
      </c>
      <c r="AF3503">
        <v>320</v>
      </c>
      <c r="AG3503">
        <v>124434</v>
      </c>
      <c r="AH3503">
        <v>1795</v>
      </c>
      <c r="AI3503">
        <v>5</v>
      </c>
      <c r="AJ3503">
        <v>1</v>
      </c>
      <c r="AK3503">
        <v>239</v>
      </c>
      <c r="AM3503" t="s">
        <v>465</v>
      </c>
      <c r="AN3503" t="s">
        <v>728</v>
      </c>
      <c r="AO3503">
        <v>4140</v>
      </c>
      <c r="AP3503">
        <v>363</v>
      </c>
      <c r="AR3503">
        <v>341</v>
      </c>
      <c r="AS3503" s="21">
        <v>10</v>
      </c>
    </row>
    <row r="3504" spans="1:45" x14ac:dyDescent="0.35">
      <c r="A3504">
        <v>364</v>
      </c>
      <c r="B3504">
        <v>114247</v>
      </c>
      <c r="C3504">
        <v>1795</v>
      </c>
      <c r="D3504">
        <v>5</v>
      </c>
      <c r="E3504">
        <v>2</v>
      </c>
      <c r="F3504">
        <v>266</v>
      </c>
      <c r="H3504" t="s">
        <v>1756</v>
      </c>
      <c r="I3504" t="s">
        <v>1243</v>
      </c>
      <c r="J3504">
        <v>4619</v>
      </c>
      <c r="K3504">
        <v>383</v>
      </c>
      <c r="M3504">
        <v>158</v>
      </c>
      <c r="N3504" s="21">
        <v>79</v>
      </c>
      <c r="Q3504">
        <v>254</v>
      </c>
      <c r="R3504">
        <v>122754</v>
      </c>
      <c r="S3504">
        <v>1795</v>
      </c>
      <c r="T3504">
        <v>5</v>
      </c>
      <c r="U3504">
        <v>2</v>
      </c>
      <c r="V3504">
        <v>180</v>
      </c>
      <c r="X3504" t="s">
        <v>1756</v>
      </c>
      <c r="Y3504" t="s">
        <v>102</v>
      </c>
      <c r="Z3504">
        <v>2856</v>
      </c>
      <c r="AA3504">
        <v>318</v>
      </c>
      <c r="AC3504">
        <v>79</v>
      </c>
      <c r="AD3504">
        <v>40</v>
      </c>
      <c r="AF3504">
        <v>320</v>
      </c>
      <c r="AG3504">
        <v>124434</v>
      </c>
      <c r="AH3504">
        <v>1795</v>
      </c>
      <c r="AI3504">
        <v>5</v>
      </c>
      <c r="AJ3504">
        <v>2</v>
      </c>
      <c r="AK3504">
        <v>239</v>
      </c>
      <c r="AM3504" t="s">
        <v>1757</v>
      </c>
      <c r="AN3504" t="s">
        <v>1758</v>
      </c>
      <c r="AO3504">
        <v>4142</v>
      </c>
      <c r="AP3504">
        <v>408</v>
      </c>
      <c r="AR3504">
        <v>119</v>
      </c>
      <c r="AS3504" s="21">
        <v>10</v>
      </c>
    </row>
    <row r="3505" spans="1:45" x14ac:dyDescent="0.35">
      <c r="A3505">
        <v>364</v>
      </c>
      <c r="B3505">
        <v>114247</v>
      </c>
      <c r="C3505">
        <v>1795</v>
      </c>
      <c r="D3505">
        <v>5</v>
      </c>
      <c r="E3505">
        <v>6</v>
      </c>
      <c r="F3505">
        <v>266</v>
      </c>
      <c r="H3505" t="s">
        <v>179</v>
      </c>
      <c r="I3505" t="s">
        <v>1759</v>
      </c>
      <c r="J3505">
        <v>4621</v>
      </c>
      <c r="K3505">
        <v>383</v>
      </c>
      <c r="M3505">
        <v>533</v>
      </c>
      <c r="N3505" s="21">
        <v>68</v>
      </c>
      <c r="AC3505"/>
      <c r="AR3505"/>
      <c r="AS3505" s="21"/>
    </row>
    <row r="3506" spans="1:45" x14ac:dyDescent="0.35">
      <c r="M3506"/>
      <c r="N3506" s="21"/>
      <c r="AC3506"/>
      <c r="AF3506">
        <v>320</v>
      </c>
      <c r="AG3506">
        <v>124434</v>
      </c>
      <c r="AH3506">
        <v>1795</v>
      </c>
      <c r="AI3506">
        <v>5</v>
      </c>
      <c r="AJ3506">
        <v>2</v>
      </c>
      <c r="AK3506">
        <v>239</v>
      </c>
      <c r="AM3506" t="s">
        <v>1506</v>
      </c>
      <c r="AO3506">
        <v>4143</v>
      </c>
      <c r="AP3506">
        <v>295</v>
      </c>
      <c r="AR3506">
        <v>30</v>
      </c>
      <c r="AS3506" s="21">
        <v>72</v>
      </c>
    </row>
    <row r="3507" spans="1:45" x14ac:dyDescent="0.35">
      <c r="M3507"/>
      <c r="N3507" s="21"/>
      <c r="AC3507"/>
      <c r="AF3507">
        <v>320</v>
      </c>
      <c r="AG3507">
        <v>124434</v>
      </c>
      <c r="AH3507">
        <v>1795</v>
      </c>
      <c r="AI3507">
        <v>5</v>
      </c>
      <c r="AJ3507">
        <v>7</v>
      </c>
      <c r="AK3507">
        <v>239</v>
      </c>
      <c r="AM3507" t="s">
        <v>179</v>
      </c>
      <c r="AN3507" t="s">
        <v>858</v>
      </c>
      <c r="AO3507">
        <v>4149</v>
      </c>
      <c r="AP3507">
        <v>409</v>
      </c>
      <c r="AR3507" s="38">
        <v>1596</v>
      </c>
      <c r="AS3507" s="21">
        <v>25</v>
      </c>
    </row>
    <row r="3508" spans="1:45" x14ac:dyDescent="0.35">
      <c r="A3508">
        <v>364</v>
      </c>
      <c r="B3508">
        <v>114247</v>
      </c>
      <c r="C3508">
        <v>1795</v>
      </c>
      <c r="D3508">
        <v>5</v>
      </c>
      <c r="E3508">
        <v>8</v>
      </c>
      <c r="F3508">
        <v>266</v>
      </c>
      <c r="H3508" t="s">
        <v>237</v>
      </c>
      <c r="I3508" t="s">
        <v>1760</v>
      </c>
      <c r="J3508">
        <v>4624</v>
      </c>
      <c r="K3508">
        <v>140</v>
      </c>
      <c r="M3508">
        <v>210</v>
      </c>
      <c r="N3508" s="21">
        <v>28</v>
      </c>
      <c r="Q3508">
        <v>254</v>
      </c>
      <c r="R3508">
        <v>122754</v>
      </c>
      <c r="S3508">
        <v>1795</v>
      </c>
      <c r="T3508">
        <v>5</v>
      </c>
      <c r="U3508">
        <v>8</v>
      </c>
      <c r="V3508">
        <v>180</v>
      </c>
      <c r="X3508" t="s">
        <v>30</v>
      </c>
      <c r="Y3508" t="s">
        <v>1760</v>
      </c>
      <c r="Z3508">
        <v>2880</v>
      </c>
      <c r="AA3508">
        <v>318</v>
      </c>
      <c r="AC3508">
        <v>105</v>
      </c>
      <c r="AD3508">
        <v>14</v>
      </c>
      <c r="AF3508">
        <v>320</v>
      </c>
      <c r="AG3508">
        <v>124434</v>
      </c>
      <c r="AH3508">
        <v>1795</v>
      </c>
      <c r="AI3508">
        <v>5</v>
      </c>
      <c r="AJ3508">
        <v>8</v>
      </c>
      <c r="AK3508">
        <v>239</v>
      </c>
      <c r="AM3508" t="s">
        <v>237</v>
      </c>
      <c r="AN3508" t="s">
        <v>1761</v>
      </c>
      <c r="AO3508">
        <v>4151</v>
      </c>
      <c r="AP3508">
        <v>409</v>
      </c>
      <c r="AR3508">
        <v>157</v>
      </c>
      <c r="AS3508" s="21">
        <v>71</v>
      </c>
    </row>
    <row r="3509" spans="1:45" x14ac:dyDescent="0.35">
      <c r="M3509"/>
      <c r="N3509" s="21"/>
      <c r="AC3509"/>
      <c r="AF3509">
        <v>320</v>
      </c>
      <c r="AG3509">
        <v>124434</v>
      </c>
      <c r="AH3509">
        <v>1795</v>
      </c>
      <c r="AI3509">
        <v>5</v>
      </c>
      <c r="AJ3509">
        <v>12</v>
      </c>
      <c r="AK3509">
        <v>240</v>
      </c>
      <c r="AM3509" t="s">
        <v>53</v>
      </c>
      <c r="AN3509" t="s">
        <v>801</v>
      </c>
      <c r="AO3509">
        <v>4150</v>
      </c>
      <c r="AP3509">
        <v>388</v>
      </c>
      <c r="AR3509" s="38">
        <v>1068</v>
      </c>
      <c r="AS3509" s="21">
        <v>47</v>
      </c>
    </row>
    <row r="3510" spans="1:45" x14ac:dyDescent="0.35">
      <c r="M3510"/>
      <c r="N3510" s="21"/>
      <c r="Q3510">
        <v>254</v>
      </c>
      <c r="R3510">
        <v>122759</v>
      </c>
      <c r="S3510">
        <v>1795</v>
      </c>
      <c r="T3510">
        <v>5</v>
      </c>
      <c r="U3510">
        <v>26</v>
      </c>
      <c r="V3510">
        <v>181</v>
      </c>
      <c r="X3510" t="s">
        <v>1207</v>
      </c>
      <c r="Y3510" t="s">
        <v>775</v>
      </c>
      <c r="Z3510">
        <v>2866</v>
      </c>
      <c r="AA3510">
        <v>70</v>
      </c>
      <c r="AC3510">
        <v>643</v>
      </c>
      <c r="AD3510">
        <v>28</v>
      </c>
      <c r="AF3510">
        <v>320</v>
      </c>
      <c r="AG3510">
        <v>124434</v>
      </c>
      <c r="AH3510">
        <v>1795</v>
      </c>
      <c r="AI3510">
        <v>5</v>
      </c>
      <c r="AJ3510">
        <v>16</v>
      </c>
      <c r="AK3510">
        <v>241</v>
      </c>
      <c r="AM3510" t="s">
        <v>1679</v>
      </c>
      <c r="AO3510">
        <v>4169</v>
      </c>
      <c r="AP3510">
        <v>382</v>
      </c>
      <c r="AR3510" s="38">
        <v>4003</v>
      </c>
      <c r="AS3510" s="21">
        <v>81</v>
      </c>
    </row>
    <row r="3511" spans="1:45" x14ac:dyDescent="0.35">
      <c r="A3511">
        <v>364</v>
      </c>
      <c r="B3511">
        <v>114247</v>
      </c>
      <c r="C3511">
        <v>1795</v>
      </c>
      <c r="D3511">
        <v>5</v>
      </c>
      <c r="E3511">
        <v>18</v>
      </c>
      <c r="F3511">
        <v>267</v>
      </c>
      <c r="H3511" t="s">
        <v>1824</v>
      </c>
      <c r="I3511" t="s">
        <v>1728</v>
      </c>
      <c r="J3511">
        <v>4644</v>
      </c>
      <c r="K3511">
        <v>353</v>
      </c>
      <c r="M3511">
        <v>286</v>
      </c>
      <c r="N3511" s="21">
        <v>55</v>
      </c>
      <c r="AC3511"/>
      <c r="AR3511"/>
      <c r="AS3511" s="21"/>
    </row>
    <row r="3512" spans="1:45" x14ac:dyDescent="0.35">
      <c r="A3512">
        <v>364</v>
      </c>
      <c r="B3512">
        <v>114247</v>
      </c>
      <c r="C3512">
        <v>1795</v>
      </c>
      <c r="D3512">
        <v>5</v>
      </c>
      <c r="E3512">
        <v>19</v>
      </c>
      <c r="F3512">
        <v>267</v>
      </c>
      <c r="H3512" t="s">
        <v>42</v>
      </c>
      <c r="I3512" t="s">
        <v>1029</v>
      </c>
      <c r="J3512">
        <v>4648</v>
      </c>
      <c r="K3512">
        <v>284</v>
      </c>
      <c r="M3512">
        <v>169</v>
      </c>
      <c r="N3512" s="21">
        <v>39</v>
      </c>
      <c r="AC3512"/>
      <c r="AF3512">
        <v>320</v>
      </c>
      <c r="AG3512">
        <v>124434</v>
      </c>
      <c r="AH3512">
        <v>1795</v>
      </c>
      <c r="AI3512">
        <v>5</v>
      </c>
      <c r="AJ3512">
        <v>19</v>
      </c>
      <c r="AK3512">
        <v>241</v>
      </c>
      <c r="AM3512" t="s">
        <v>42</v>
      </c>
      <c r="AN3512" t="s">
        <v>1029</v>
      </c>
      <c r="AO3512">
        <v>4174</v>
      </c>
      <c r="AP3512">
        <v>412</v>
      </c>
      <c r="AR3512">
        <v>69</v>
      </c>
      <c r="AS3512" s="21">
        <v>70</v>
      </c>
    </row>
    <row r="3513" spans="1:45" x14ac:dyDescent="0.35">
      <c r="A3513">
        <v>364</v>
      </c>
      <c r="B3513">
        <v>114247</v>
      </c>
      <c r="C3513">
        <v>1795</v>
      </c>
      <c r="D3513">
        <v>5</v>
      </c>
      <c r="E3513">
        <v>28</v>
      </c>
      <c r="F3513">
        <v>268</v>
      </c>
      <c r="H3513" t="s">
        <v>24</v>
      </c>
      <c r="I3513" t="s">
        <v>1762</v>
      </c>
      <c r="J3513">
        <v>4658</v>
      </c>
      <c r="K3513">
        <v>269</v>
      </c>
      <c r="M3513">
        <v>428</v>
      </c>
      <c r="N3513" s="21">
        <v>4</v>
      </c>
      <c r="AC3513"/>
      <c r="AR3513"/>
      <c r="AS3513" s="21"/>
    </row>
    <row r="3514" spans="1:45" x14ac:dyDescent="0.35">
      <c r="A3514">
        <v>365</v>
      </c>
      <c r="B3514">
        <v>114258</v>
      </c>
      <c r="C3514">
        <v>1795</v>
      </c>
      <c r="D3514">
        <v>5</v>
      </c>
      <c r="E3514">
        <v>30</v>
      </c>
      <c r="F3514">
        <v>268</v>
      </c>
      <c r="H3514" t="s">
        <v>442</v>
      </c>
      <c r="I3514" t="s">
        <v>443</v>
      </c>
      <c r="J3514">
        <v>4661</v>
      </c>
      <c r="K3514">
        <v>178</v>
      </c>
      <c r="M3514" s="38">
        <v>1076</v>
      </c>
      <c r="N3514" s="21">
        <v>0</v>
      </c>
      <c r="AC3514"/>
      <c r="AR3514"/>
      <c r="AS3514" s="21"/>
    </row>
    <row r="3515" spans="1:45" x14ac:dyDescent="0.35">
      <c r="A3515">
        <v>365</v>
      </c>
      <c r="B3515">
        <v>114258</v>
      </c>
      <c r="C3515">
        <v>1795</v>
      </c>
      <c r="D3515">
        <v>6</v>
      </c>
      <c r="E3515">
        <v>16</v>
      </c>
      <c r="F3515">
        <v>270</v>
      </c>
      <c r="H3515" t="s">
        <v>1445</v>
      </c>
      <c r="I3515" t="s">
        <v>1029</v>
      </c>
      <c r="J3515">
        <v>4687</v>
      </c>
      <c r="K3515">
        <v>284</v>
      </c>
      <c r="M3515">
        <v>210</v>
      </c>
      <c r="N3515" s="21">
        <v>90</v>
      </c>
      <c r="Q3515">
        <v>254</v>
      </c>
      <c r="R3515">
        <v>122759</v>
      </c>
      <c r="S3515">
        <v>1795</v>
      </c>
      <c r="T3515">
        <v>6</v>
      </c>
      <c r="U3515">
        <v>19</v>
      </c>
      <c r="X3515" t="s">
        <v>42</v>
      </c>
      <c r="Y3515" t="s">
        <v>751</v>
      </c>
      <c r="Z3515">
        <v>2875</v>
      </c>
      <c r="AA3515">
        <v>218</v>
      </c>
      <c r="AC3515">
        <v>916</v>
      </c>
      <c r="AD3515">
        <v>49</v>
      </c>
      <c r="AF3515">
        <v>320</v>
      </c>
      <c r="AG3515">
        <v>124434</v>
      </c>
      <c r="AH3515">
        <v>1795</v>
      </c>
      <c r="AI3515">
        <v>6</v>
      </c>
      <c r="AJ3515">
        <v>15</v>
      </c>
      <c r="AK3515">
        <v>245</v>
      </c>
      <c r="AM3515" t="s">
        <v>42</v>
      </c>
      <c r="AN3515" t="s">
        <v>1029</v>
      </c>
      <c r="AO3515">
        <v>4208</v>
      </c>
      <c r="AP3515">
        <v>412</v>
      </c>
      <c r="AR3515">
        <v>158</v>
      </c>
      <c r="AS3515" s="21">
        <v>16</v>
      </c>
    </row>
    <row r="3516" spans="1:45" x14ac:dyDescent="0.35">
      <c r="A3516">
        <v>365</v>
      </c>
      <c r="B3516">
        <v>114258</v>
      </c>
      <c r="C3516">
        <v>1795</v>
      </c>
      <c r="D3516">
        <v>6</v>
      </c>
      <c r="E3516">
        <v>16</v>
      </c>
      <c r="F3516">
        <v>270</v>
      </c>
      <c r="H3516" t="s">
        <v>1397</v>
      </c>
      <c r="I3516" t="s">
        <v>1763</v>
      </c>
      <c r="J3516">
        <v>4688</v>
      </c>
      <c r="K3516">
        <v>46</v>
      </c>
      <c r="M3516" s="38">
        <v>1950</v>
      </c>
      <c r="N3516" s="21">
        <v>86</v>
      </c>
      <c r="AC3516"/>
      <c r="AR3516"/>
      <c r="AS3516" s="21"/>
    </row>
    <row r="3517" spans="1:45" x14ac:dyDescent="0.35">
      <c r="A3517">
        <v>365</v>
      </c>
      <c r="B3517">
        <v>114258</v>
      </c>
      <c r="C3517">
        <v>1795</v>
      </c>
      <c r="D3517">
        <v>7</v>
      </c>
      <c r="E3517">
        <v>16</v>
      </c>
      <c r="F3517">
        <v>273</v>
      </c>
      <c r="H3517" t="s">
        <v>1541</v>
      </c>
      <c r="I3517" t="s">
        <v>663</v>
      </c>
      <c r="J3517">
        <v>4724</v>
      </c>
      <c r="K3517">
        <v>383</v>
      </c>
      <c r="M3517" s="38">
        <v>1357</v>
      </c>
      <c r="N3517" s="21">
        <v>85</v>
      </c>
      <c r="AC3517"/>
      <c r="AR3517"/>
      <c r="AS3517" s="21"/>
    </row>
    <row r="3518" spans="1:45" x14ac:dyDescent="0.35">
      <c r="A3518">
        <v>365</v>
      </c>
      <c r="B3518">
        <v>114258</v>
      </c>
      <c r="C3518">
        <v>1795</v>
      </c>
      <c r="D3518">
        <v>7</v>
      </c>
      <c r="E3518">
        <v>20</v>
      </c>
      <c r="F3518">
        <v>273</v>
      </c>
      <c r="H3518" t="s">
        <v>1740</v>
      </c>
      <c r="I3518" t="s">
        <v>1741</v>
      </c>
      <c r="J3518">
        <v>4730</v>
      </c>
      <c r="K3518">
        <v>304</v>
      </c>
      <c r="M3518" s="38">
        <v>1408</v>
      </c>
      <c r="N3518" s="21">
        <v>85</v>
      </c>
      <c r="AC3518"/>
      <c r="AR3518"/>
      <c r="AS3518" s="21"/>
    </row>
    <row r="3519" spans="1:45" x14ac:dyDescent="0.35">
      <c r="A3519">
        <v>365</v>
      </c>
      <c r="B3519">
        <v>114258</v>
      </c>
      <c r="C3519">
        <v>1795</v>
      </c>
      <c r="D3519">
        <v>7</v>
      </c>
      <c r="E3519">
        <v>20</v>
      </c>
      <c r="F3519">
        <v>273</v>
      </c>
      <c r="H3519" t="s">
        <v>1445</v>
      </c>
      <c r="I3519" t="s">
        <v>962</v>
      </c>
      <c r="J3519">
        <v>4735</v>
      </c>
      <c r="K3519">
        <v>310</v>
      </c>
      <c r="M3519" s="38">
        <v>1616</v>
      </c>
      <c r="N3519" s="21">
        <v>71</v>
      </c>
      <c r="AC3519"/>
      <c r="AR3519"/>
      <c r="AS3519" s="21"/>
    </row>
    <row r="3520" spans="1:45" x14ac:dyDescent="0.35">
      <c r="M3520"/>
      <c r="N3520" s="21"/>
      <c r="AC3520"/>
      <c r="AF3520">
        <v>320</v>
      </c>
      <c r="AG3520">
        <v>124434</v>
      </c>
      <c r="AH3520">
        <v>1795</v>
      </c>
      <c r="AI3520">
        <v>6</v>
      </c>
      <c r="AJ3520">
        <v>3</v>
      </c>
      <c r="AK3520">
        <v>243</v>
      </c>
      <c r="AM3520" t="s">
        <v>1506</v>
      </c>
      <c r="AO3520">
        <v>4193</v>
      </c>
      <c r="AP3520">
        <v>295</v>
      </c>
      <c r="AR3520" s="38">
        <v>1466</v>
      </c>
      <c r="AS3520" s="21">
        <v>73</v>
      </c>
    </row>
    <row r="3521" spans="13:45" x14ac:dyDescent="0.35">
      <c r="M3521"/>
      <c r="N3521" s="21"/>
      <c r="Q3521">
        <v>254</v>
      </c>
      <c r="R3521">
        <v>122759</v>
      </c>
      <c r="S3521">
        <v>1795</v>
      </c>
      <c r="T3521">
        <v>6</v>
      </c>
      <c r="U3521">
        <v>11</v>
      </c>
      <c r="X3521" t="s">
        <v>1764</v>
      </c>
      <c r="Y3521" t="s">
        <v>1182</v>
      </c>
      <c r="Z3521">
        <v>2888</v>
      </c>
      <c r="AA3521">
        <v>329</v>
      </c>
      <c r="AC3521">
        <v>38</v>
      </c>
      <c r="AD3521">
        <v>26</v>
      </c>
      <c r="AR3521"/>
      <c r="AS3521" s="21"/>
    </row>
    <row r="3522" spans="13:45" x14ac:dyDescent="0.35">
      <c r="M3522"/>
      <c r="N3522" s="21"/>
      <c r="AC3522"/>
      <c r="AF3522">
        <v>320</v>
      </c>
      <c r="AG3522">
        <v>124434</v>
      </c>
      <c r="AH3522">
        <v>1795</v>
      </c>
      <c r="AI3522">
        <v>6</v>
      </c>
      <c r="AJ3522">
        <v>11</v>
      </c>
      <c r="AK3522">
        <v>244</v>
      </c>
      <c r="AM3522" t="s">
        <v>30</v>
      </c>
      <c r="AN3522" t="s">
        <v>1031</v>
      </c>
      <c r="AO3522">
        <v>4198</v>
      </c>
      <c r="AP3522">
        <v>369</v>
      </c>
      <c r="AR3522" s="38">
        <v>4229</v>
      </c>
      <c r="AS3522" s="21">
        <v>87</v>
      </c>
    </row>
    <row r="3523" spans="13:45" x14ac:dyDescent="0.35">
      <c r="M3523"/>
      <c r="N3523" s="21"/>
      <c r="Q3523">
        <v>254</v>
      </c>
      <c r="R3523">
        <v>122759</v>
      </c>
      <c r="S3523">
        <v>1795</v>
      </c>
      <c r="T3523">
        <v>6</v>
      </c>
      <c r="U3523">
        <v>13</v>
      </c>
      <c r="W3523" t="s">
        <v>23</v>
      </c>
      <c r="X3523" t="s">
        <v>693</v>
      </c>
      <c r="Y3523" t="s">
        <v>1022</v>
      </c>
      <c r="Z3523">
        <v>2890</v>
      </c>
      <c r="AA3523">
        <v>325</v>
      </c>
      <c r="AC3523">
        <v>33</v>
      </c>
      <c r="AD3523">
        <v>4</v>
      </c>
      <c r="AF3523">
        <v>320</v>
      </c>
      <c r="AG3523">
        <v>124434</v>
      </c>
      <c r="AH3523">
        <v>1795</v>
      </c>
      <c r="AI3523">
        <v>6</v>
      </c>
      <c r="AJ3523">
        <v>13</v>
      </c>
      <c r="AK3523">
        <v>244</v>
      </c>
      <c r="AM3523" t="s">
        <v>693</v>
      </c>
      <c r="AN3523" t="s">
        <v>1765</v>
      </c>
      <c r="AO3523">
        <v>4203</v>
      </c>
      <c r="AP3523">
        <v>258</v>
      </c>
      <c r="AR3523">
        <v>49</v>
      </c>
      <c r="AS3523" s="21">
        <v>56</v>
      </c>
    </row>
    <row r="3524" spans="13:45" x14ac:dyDescent="0.35">
      <c r="M3524"/>
      <c r="N3524" s="21"/>
      <c r="Q3524">
        <v>254</v>
      </c>
      <c r="R3524">
        <v>122759</v>
      </c>
      <c r="S3524">
        <v>1795</v>
      </c>
      <c r="T3524">
        <v>7</v>
      </c>
      <c r="U3524">
        <v>14</v>
      </c>
      <c r="X3524" t="s">
        <v>1766</v>
      </c>
      <c r="Y3524" t="s">
        <v>681</v>
      </c>
      <c r="Z3524">
        <v>2899</v>
      </c>
      <c r="AA3524">
        <v>331</v>
      </c>
      <c r="AC3524">
        <v>709</v>
      </c>
      <c r="AD3524">
        <v>76</v>
      </c>
      <c r="AR3524"/>
      <c r="AS3524" s="21"/>
    </row>
    <row r="3525" spans="13:45" x14ac:dyDescent="0.35">
      <c r="M3525"/>
      <c r="N3525" s="21"/>
      <c r="AC3525"/>
      <c r="AF3525">
        <v>320</v>
      </c>
      <c r="AG3525">
        <v>124439</v>
      </c>
      <c r="AH3525">
        <v>1795</v>
      </c>
      <c r="AI3525">
        <v>7</v>
      </c>
      <c r="AJ3525">
        <v>6</v>
      </c>
      <c r="AK3525">
        <v>246</v>
      </c>
      <c r="AM3525" t="s">
        <v>330</v>
      </c>
      <c r="AN3525" t="s">
        <v>822</v>
      </c>
      <c r="AO3525">
        <v>4223</v>
      </c>
      <c r="AP3525">
        <v>412</v>
      </c>
      <c r="AR3525" s="38">
        <v>15000</v>
      </c>
      <c r="AS3525" s="21">
        <v>0</v>
      </c>
    </row>
    <row r="3526" spans="13:45" x14ac:dyDescent="0.35">
      <c r="M3526"/>
      <c r="N3526" s="21"/>
      <c r="AC3526"/>
      <c r="AF3526">
        <v>320</v>
      </c>
      <c r="AG3526">
        <v>124439</v>
      </c>
      <c r="AH3526">
        <v>1795</v>
      </c>
      <c r="AI3526">
        <v>7</v>
      </c>
      <c r="AJ3526">
        <v>14</v>
      </c>
      <c r="AK3526">
        <v>247</v>
      </c>
      <c r="AM3526" t="s">
        <v>1041</v>
      </c>
      <c r="AN3526" t="s">
        <v>681</v>
      </c>
      <c r="AO3526">
        <v>4232</v>
      </c>
      <c r="AP3526">
        <v>352</v>
      </c>
      <c r="AR3526" s="38">
        <v>1064</v>
      </c>
      <c r="AS3526" s="21">
        <v>64</v>
      </c>
    </row>
    <row r="3527" spans="13:45" x14ac:dyDescent="0.35">
      <c r="M3527"/>
      <c r="N3527" s="21"/>
      <c r="AC3527"/>
      <c r="AF3527">
        <v>320</v>
      </c>
      <c r="AG3527">
        <v>124439</v>
      </c>
      <c r="AH3527">
        <v>1795</v>
      </c>
      <c r="AI3527">
        <v>7</v>
      </c>
      <c r="AJ3527">
        <v>16</v>
      </c>
      <c r="AK3527">
        <v>247</v>
      </c>
      <c r="AM3527" t="s">
        <v>1767</v>
      </c>
      <c r="AN3527" t="s">
        <v>226</v>
      </c>
      <c r="AO3527">
        <v>4235</v>
      </c>
      <c r="AP3527">
        <v>352</v>
      </c>
      <c r="AR3527">
        <v>829</v>
      </c>
      <c r="AS3527" s="21">
        <v>51</v>
      </c>
    </row>
    <row r="3528" spans="13:45" x14ac:dyDescent="0.35">
      <c r="M3528"/>
      <c r="N3528" s="21"/>
      <c r="AC3528"/>
      <c r="AF3528">
        <v>320</v>
      </c>
      <c r="AG3528">
        <v>124439</v>
      </c>
      <c r="AH3528">
        <v>1795</v>
      </c>
      <c r="AI3528">
        <v>7</v>
      </c>
      <c r="AJ3528">
        <v>17</v>
      </c>
      <c r="AK3528">
        <v>247</v>
      </c>
      <c r="AM3528" t="s">
        <v>330</v>
      </c>
      <c r="AN3528" t="s">
        <v>822</v>
      </c>
      <c r="AO3528">
        <v>4240</v>
      </c>
      <c r="AP3528">
        <v>413</v>
      </c>
      <c r="AR3528" s="38">
        <v>2648</v>
      </c>
      <c r="AS3528" s="21">
        <v>28</v>
      </c>
    </row>
    <row r="3529" spans="13:45" x14ac:dyDescent="0.35">
      <c r="M3529"/>
      <c r="N3529" s="21"/>
      <c r="AC3529"/>
      <c r="AF3529">
        <v>320</v>
      </c>
      <c r="AG3529">
        <v>124439</v>
      </c>
      <c r="AH3529">
        <v>1795</v>
      </c>
      <c r="AI3529">
        <v>7</v>
      </c>
      <c r="AJ3529">
        <v>27</v>
      </c>
      <c r="AK3529">
        <v>248</v>
      </c>
      <c r="AM3529" t="s">
        <v>330</v>
      </c>
      <c r="AN3529" t="s">
        <v>1044</v>
      </c>
      <c r="AO3529">
        <v>4244</v>
      </c>
      <c r="AP3529">
        <v>81</v>
      </c>
      <c r="AR3529" s="38">
        <v>4000</v>
      </c>
      <c r="AS3529" s="21">
        <v>0</v>
      </c>
    </row>
    <row r="3530" spans="13:45" x14ac:dyDescent="0.35">
      <c r="M3530"/>
      <c r="N3530" s="21"/>
      <c r="AC3530"/>
      <c r="AF3530">
        <v>320</v>
      </c>
      <c r="AG3530">
        <v>124439</v>
      </c>
      <c r="AH3530">
        <v>1795</v>
      </c>
      <c r="AI3530">
        <v>8</v>
      </c>
      <c r="AJ3530">
        <v>6</v>
      </c>
      <c r="AK3530">
        <v>249</v>
      </c>
      <c r="AM3530" t="s">
        <v>1104</v>
      </c>
      <c r="AN3530" t="s">
        <v>1768</v>
      </c>
      <c r="AO3530">
        <v>4246</v>
      </c>
      <c r="AP3530">
        <v>235</v>
      </c>
      <c r="AR3530" s="38">
        <v>18802</v>
      </c>
      <c r="AS3530" s="21">
        <v>76</v>
      </c>
    </row>
    <row r="3531" spans="13:45" x14ac:dyDescent="0.35">
      <c r="M3531"/>
      <c r="N3531" s="21"/>
      <c r="AC3531"/>
      <c r="AF3531">
        <v>321</v>
      </c>
      <c r="AG3531">
        <v>124444</v>
      </c>
      <c r="AH3531">
        <v>1795</v>
      </c>
      <c r="AI3531">
        <v>8</v>
      </c>
      <c r="AJ3531">
        <v>10</v>
      </c>
      <c r="AK3531">
        <v>248</v>
      </c>
      <c r="AM3531" t="s">
        <v>26</v>
      </c>
      <c r="AN3531" t="s">
        <v>165</v>
      </c>
      <c r="AO3531">
        <v>4253</v>
      </c>
      <c r="AP3531">
        <v>411</v>
      </c>
      <c r="AR3531" s="38">
        <v>5189</v>
      </c>
      <c r="AS3531" s="21">
        <v>42</v>
      </c>
    </row>
    <row r="3532" spans="13:45" x14ac:dyDescent="0.35">
      <c r="M3532"/>
      <c r="N3532" s="21"/>
      <c r="AC3532"/>
      <c r="AF3532">
        <v>321</v>
      </c>
      <c r="AG3532">
        <v>124444</v>
      </c>
      <c r="AH3532">
        <v>1795</v>
      </c>
      <c r="AI3532">
        <v>8</v>
      </c>
      <c r="AJ3532">
        <v>26</v>
      </c>
      <c r="AK3532">
        <v>249</v>
      </c>
      <c r="AM3532" t="s">
        <v>53</v>
      </c>
      <c r="AN3532" t="s">
        <v>292</v>
      </c>
      <c r="AO3532">
        <v>4255</v>
      </c>
      <c r="AP3532">
        <v>368</v>
      </c>
      <c r="AR3532" s="38">
        <v>1500</v>
      </c>
      <c r="AS3532" s="21">
        <v>0</v>
      </c>
    </row>
    <row r="3533" spans="13:45" x14ac:dyDescent="0.35">
      <c r="M3533"/>
      <c r="N3533" s="21"/>
      <c r="AC3533"/>
      <c r="AF3533">
        <v>321</v>
      </c>
      <c r="AG3533">
        <v>124444</v>
      </c>
      <c r="AH3533">
        <v>1795</v>
      </c>
      <c r="AI3533">
        <v>8</v>
      </c>
      <c r="AJ3533">
        <v>26</v>
      </c>
      <c r="AK3533">
        <v>249</v>
      </c>
      <c r="AM3533" t="s">
        <v>1679</v>
      </c>
      <c r="AO3533">
        <v>4257</v>
      </c>
      <c r="AP3533">
        <v>382</v>
      </c>
      <c r="AR3533">
        <v>91</v>
      </c>
      <c r="AS3533" s="21">
        <v>87</v>
      </c>
    </row>
    <row r="3534" spans="13:45" x14ac:dyDescent="0.35">
      <c r="M3534"/>
      <c r="N3534" s="21"/>
      <c r="AC3534"/>
      <c r="AF3534">
        <v>321</v>
      </c>
      <c r="AG3534">
        <v>124444</v>
      </c>
      <c r="AH3534">
        <v>1795</v>
      </c>
      <c r="AI3534">
        <v>8</v>
      </c>
      <c r="AJ3534">
        <v>26</v>
      </c>
      <c r="AK3534">
        <v>249</v>
      </c>
      <c r="AM3534" t="s">
        <v>43</v>
      </c>
      <c r="AN3534" t="s">
        <v>1769</v>
      </c>
      <c r="AO3534">
        <v>4258</v>
      </c>
      <c r="AP3534">
        <v>411</v>
      </c>
      <c r="AR3534" s="38">
        <v>1600</v>
      </c>
      <c r="AS3534" s="21">
        <v>0</v>
      </c>
    </row>
    <row r="3535" spans="13:45" x14ac:dyDescent="0.35">
      <c r="M3535"/>
      <c r="N3535" s="21"/>
      <c r="AC3535"/>
      <c r="AF3535">
        <v>321</v>
      </c>
      <c r="AG3535">
        <v>124444</v>
      </c>
      <c r="AH3535">
        <v>1795</v>
      </c>
      <c r="AI3535">
        <v>9</v>
      </c>
      <c r="AJ3535">
        <v>24</v>
      </c>
      <c r="AK3535">
        <v>249</v>
      </c>
      <c r="AM3535" t="s">
        <v>999</v>
      </c>
      <c r="AN3535" t="s">
        <v>971</v>
      </c>
      <c r="AO3535">
        <v>4262</v>
      </c>
      <c r="AP3535">
        <v>414</v>
      </c>
      <c r="AR3535">
        <v>670</v>
      </c>
      <c r="AS3535" s="21">
        <v>22</v>
      </c>
    </row>
    <row r="3536" spans="13:45" x14ac:dyDescent="0.35">
      <c r="M3536"/>
      <c r="N3536" s="21"/>
      <c r="AC3536"/>
      <c r="AF3536">
        <v>321</v>
      </c>
      <c r="AG3536">
        <v>124444</v>
      </c>
      <c r="AH3536">
        <v>1795</v>
      </c>
      <c r="AI3536">
        <v>9</v>
      </c>
      <c r="AJ3536">
        <v>25</v>
      </c>
      <c r="AK3536">
        <v>249</v>
      </c>
      <c r="AM3536" t="s">
        <v>1770</v>
      </c>
      <c r="AO3536">
        <v>4264</v>
      </c>
      <c r="AP3536">
        <v>243</v>
      </c>
      <c r="AR3536" s="38">
        <v>3394</v>
      </c>
      <c r="AS3536" s="21">
        <v>98</v>
      </c>
    </row>
    <row r="3537" spans="13:46" x14ac:dyDescent="0.35">
      <c r="M3537"/>
      <c r="N3537" s="21"/>
      <c r="AC3537"/>
      <c r="AF3537">
        <v>321</v>
      </c>
      <c r="AG3537">
        <v>124444</v>
      </c>
      <c r="AH3537">
        <v>1795</v>
      </c>
      <c r="AI3537">
        <v>10</v>
      </c>
      <c r="AJ3537">
        <v>20</v>
      </c>
      <c r="AK3537">
        <v>249</v>
      </c>
      <c r="AM3537" t="s">
        <v>1679</v>
      </c>
      <c r="AO3537">
        <v>4267</v>
      </c>
      <c r="AP3537">
        <v>382</v>
      </c>
      <c r="AR3537" s="38">
        <v>2507</v>
      </c>
      <c r="AS3537" s="21">
        <v>48</v>
      </c>
    </row>
    <row r="3538" spans="13:46" x14ac:dyDescent="0.35">
      <c r="M3538"/>
      <c r="N3538" s="21"/>
      <c r="AC3538"/>
      <c r="AF3538">
        <v>321</v>
      </c>
      <c r="AG3538">
        <v>124444</v>
      </c>
      <c r="AH3538">
        <v>1795</v>
      </c>
      <c r="AI3538">
        <v>10</v>
      </c>
      <c r="AJ3538">
        <v>9</v>
      </c>
      <c r="AK3538">
        <v>250</v>
      </c>
      <c r="AM3538" t="s">
        <v>411</v>
      </c>
      <c r="AN3538" t="s">
        <v>365</v>
      </c>
      <c r="AO3538">
        <v>4272</v>
      </c>
      <c r="AP3538">
        <v>205</v>
      </c>
      <c r="AR3538">
        <v>168</v>
      </c>
      <c r="AS3538" s="21">
        <v>92</v>
      </c>
    </row>
    <row r="3539" spans="13:46" x14ac:dyDescent="0.35">
      <c r="M3539"/>
      <c r="N3539" s="21"/>
      <c r="AC3539"/>
      <c r="AF3539">
        <v>321</v>
      </c>
      <c r="AG3539">
        <v>124444</v>
      </c>
      <c r="AH3539">
        <v>1795</v>
      </c>
      <c r="AI3539">
        <v>10</v>
      </c>
      <c r="AJ3539">
        <v>14</v>
      </c>
      <c r="AK3539">
        <v>250</v>
      </c>
      <c r="AM3539" t="s">
        <v>35</v>
      </c>
      <c r="AN3539" t="s">
        <v>48</v>
      </c>
      <c r="AO3539">
        <v>4273</v>
      </c>
      <c r="AP3539">
        <v>29</v>
      </c>
      <c r="AR3539">
        <v>328</v>
      </c>
      <c r="AS3539" s="21">
        <v>22</v>
      </c>
    </row>
    <row r="3540" spans="13:46" x14ac:dyDescent="0.35">
      <c r="M3540"/>
      <c r="N3540" s="21"/>
      <c r="AC3540"/>
      <c r="AF3540">
        <v>321</v>
      </c>
      <c r="AG3540">
        <v>124447</v>
      </c>
      <c r="AH3540">
        <v>1795</v>
      </c>
      <c r="AI3540">
        <v>10</v>
      </c>
      <c r="AJ3540">
        <v>9</v>
      </c>
      <c r="AK3540">
        <v>250</v>
      </c>
      <c r="AM3540" t="s">
        <v>1679</v>
      </c>
      <c r="AO3540">
        <v>4282</v>
      </c>
      <c r="AP3540">
        <v>382</v>
      </c>
      <c r="AR3540">
        <v>488</v>
      </c>
      <c r="AS3540" s="21">
        <v>91</v>
      </c>
    </row>
    <row r="3541" spans="13:46" x14ac:dyDescent="0.35">
      <c r="M3541"/>
      <c r="N3541" s="21"/>
      <c r="AC3541"/>
      <c r="AF3541">
        <v>321</v>
      </c>
      <c r="AG3541">
        <v>124447</v>
      </c>
      <c r="AH3541">
        <v>1795</v>
      </c>
      <c r="AI3541">
        <v>10</v>
      </c>
      <c r="AJ3541">
        <v>14</v>
      </c>
      <c r="AK3541">
        <v>250</v>
      </c>
      <c r="AM3541" t="s">
        <v>1415</v>
      </c>
      <c r="AN3541" t="s">
        <v>1771</v>
      </c>
      <c r="AO3541">
        <v>4283</v>
      </c>
      <c r="AP3541">
        <v>415</v>
      </c>
      <c r="AR3541">
        <v>649</v>
      </c>
      <c r="AS3541" s="21">
        <v>74</v>
      </c>
    </row>
    <row r="3542" spans="13:46" x14ac:dyDescent="0.35">
      <c r="M3542"/>
      <c r="N3542" s="21"/>
      <c r="AC3542"/>
      <c r="AF3542">
        <v>321</v>
      </c>
      <c r="AG3542">
        <v>124447</v>
      </c>
      <c r="AH3542">
        <v>1795</v>
      </c>
      <c r="AI3542">
        <v>10</v>
      </c>
      <c r="AJ3542">
        <v>23</v>
      </c>
      <c r="AK3542">
        <v>251</v>
      </c>
      <c r="AM3542" t="s">
        <v>27</v>
      </c>
      <c r="AN3542" t="s">
        <v>1772</v>
      </c>
      <c r="AO3542">
        <v>4289</v>
      </c>
      <c r="AP3542">
        <v>415</v>
      </c>
      <c r="AR3542" s="38">
        <v>2151</v>
      </c>
      <c r="AS3542" s="21">
        <v>10</v>
      </c>
    </row>
    <row r="3543" spans="13:46" x14ac:dyDescent="0.35">
      <c r="M3543"/>
      <c r="N3543" s="21"/>
      <c r="AC3543"/>
      <c r="AF3543">
        <v>321</v>
      </c>
      <c r="AG3543">
        <v>124447</v>
      </c>
      <c r="AH3543">
        <v>1795</v>
      </c>
      <c r="AI3543">
        <v>11</v>
      </c>
      <c r="AJ3543">
        <v>16</v>
      </c>
      <c r="AK3543">
        <v>252</v>
      </c>
      <c r="AM3543" t="s">
        <v>330</v>
      </c>
      <c r="AN3543" t="s">
        <v>1044</v>
      </c>
      <c r="AO3543">
        <v>4303</v>
      </c>
      <c r="AP3543">
        <v>81</v>
      </c>
      <c r="AR3543" s="38">
        <v>2435</v>
      </c>
      <c r="AS3543" s="21">
        <v>69</v>
      </c>
    </row>
    <row r="3544" spans="13:46" x14ac:dyDescent="0.35">
      <c r="M3544"/>
      <c r="N3544" s="21"/>
      <c r="AC3544"/>
      <c r="AF3544">
        <v>321</v>
      </c>
      <c r="AG3544">
        <v>124447</v>
      </c>
      <c r="AH3544">
        <v>1795</v>
      </c>
      <c r="AI3544">
        <v>11</v>
      </c>
      <c r="AJ3544">
        <v>19</v>
      </c>
      <c r="AK3544">
        <v>252</v>
      </c>
      <c r="AM3544" t="s">
        <v>1679</v>
      </c>
      <c r="AO3544">
        <v>4307</v>
      </c>
      <c r="AP3544">
        <v>382</v>
      </c>
      <c r="AR3544" s="38">
        <v>1486</v>
      </c>
      <c r="AS3544" s="21">
        <v>53</v>
      </c>
    </row>
    <row r="3545" spans="13:46" x14ac:dyDescent="0.35">
      <c r="M3545"/>
      <c r="N3545" s="21"/>
      <c r="AC3545"/>
      <c r="AF3545">
        <v>321</v>
      </c>
      <c r="AG3545">
        <v>124447</v>
      </c>
      <c r="AH3545">
        <v>1795</v>
      </c>
      <c r="AI3545">
        <v>11</v>
      </c>
      <c r="AJ3545">
        <v>19</v>
      </c>
      <c r="AK3545">
        <v>252</v>
      </c>
      <c r="AM3545" t="s">
        <v>740</v>
      </c>
      <c r="AN3545" t="s">
        <v>1773</v>
      </c>
      <c r="AO3545">
        <v>4308</v>
      </c>
      <c r="AP3545">
        <v>382</v>
      </c>
      <c r="AR3545">
        <v>141</v>
      </c>
      <c r="AS3545" s="21">
        <v>10</v>
      </c>
    </row>
    <row r="3546" spans="13:46" x14ac:dyDescent="0.35">
      <c r="M3546"/>
      <c r="N3546" s="21"/>
      <c r="AC3546"/>
      <c r="AF3546">
        <v>321</v>
      </c>
      <c r="AG3546">
        <v>124447</v>
      </c>
      <c r="AH3546">
        <v>1795</v>
      </c>
      <c r="AI3546">
        <v>11</v>
      </c>
      <c r="AJ3546">
        <v>25</v>
      </c>
      <c r="AK3546">
        <v>253</v>
      </c>
      <c r="AM3546" t="s">
        <v>550</v>
      </c>
      <c r="AN3546" t="s">
        <v>1774</v>
      </c>
      <c r="AO3546">
        <v>4309</v>
      </c>
      <c r="AP3546">
        <v>252</v>
      </c>
      <c r="AR3546" s="38">
        <v>5000</v>
      </c>
      <c r="AS3546" s="21">
        <v>0</v>
      </c>
    </row>
    <row r="3547" spans="13:46" x14ac:dyDescent="0.35">
      <c r="M3547"/>
      <c r="N3547" s="21"/>
      <c r="AC3547"/>
      <c r="AF3547">
        <v>321</v>
      </c>
      <c r="AG3547">
        <v>124447</v>
      </c>
      <c r="AH3547">
        <v>1795</v>
      </c>
      <c r="AI3547">
        <v>12</v>
      </c>
      <c r="AJ3547">
        <v>11</v>
      </c>
      <c r="AK3547">
        <v>253</v>
      </c>
      <c r="AM3547" t="s">
        <v>1679</v>
      </c>
      <c r="AO3547">
        <v>4318</v>
      </c>
      <c r="AP3547">
        <v>382</v>
      </c>
      <c r="AR3547" s="38">
        <v>2035</v>
      </c>
      <c r="AS3547" s="21">
        <v>85</v>
      </c>
    </row>
    <row r="3548" spans="13:46" x14ac:dyDescent="0.35">
      <c r="M3548"/>
      <c r="N3548" s="21"/>
      <c r="AC3548"/>
      <c r="AF3548">
        <v>321</v>
      </c>
      <c r="AG3548">
        <v>124447</v>
      </c>
      <c r="AH3548">
        <v>1795</v>
      </c>
      <c r="AI3548">
        <v>12</v>
      </c>
      <c r="AJ3548">
        <v>14</v>
      </c>
      <c r="AK3548">
        <v>253</v>
      </c>
      <c r="AM3548" t="s">
        <v>27</v>
      </c>
      <c r="AN3548" t="s">
        <v>726</v>
      </c>
      <c r="AO3548">
        <v>4319</v>
      </c>
      <c r="AP3548">
        <v>417</v>
      </c>
      <c r="AR3548">
        <v>1605</v>
      </c>
      <c r="AS3548" s="21">
        <v>61</v>
      </c>
    </row>
    <row r="3549" spans="13:46" x14ac:dyDescent="0.35">
      <c r="M3549"/>
      <c r="N3549" s="21"/>
      <c r="AC3549"/>
      <c r="AF3549">
        <v>321</v>
      </c>
      <c r="AG3549">
        <v>124447</v>
      </c>
      <c r="AH3549">
        <v>1795</v>
      </c>
      <c r="AI3549">
        <v>12</v>
      </c>
      <c r="AJ3549">
        <v>17</v>
      </c>
      <c r="AK3549">
        <v>254</v>
      </c>
      <c r="AM3549" t="s">
        <v>1679</v>
      </c>
      <c r="AO3549">
        <v>4330</v>
      </c>
      <c r="AP3549">
        <v>382</v>
      </c>
      <c r="AR3549">
        <v>395</v>
      </c>
      <c r="AS3549" s="21">
        <v>87</v>
      </c>
    </row>
    <row r="3550" spans="13:46" x14ac:dyDescent="0.35">
      <c r="M3550"/>
      <c r="N3550" s="21"/>
      <c r="AC3550"/>
      <c r="AF3550">
        <v>418</v>
      </c>
      <c r="AG3550">
        <v>124542</v>
      </c>
      <c r="AH3550">
        <v>1796</v>
      </c>
      <c r="AI3550">
        <v>1</v>
      </c>
      <c r="AJ3550">
        <v>2</v>
      </c>
      <c r="AK3550">
        <v>251</v>
      </c>
      <c r="AM3550" t="s">
        <v>151</v>
      </c>
      <c r="AN3550" t="s">
        <v>857</v>
      </c>
      <c r="AO3550">
        <v>4332</v>
      </c>
      <c r="AP3550">
        <v>256</v>
      </c>
      <c r="AR3550" s="38">
        <v>1001</v>
      </c>
      <c r="AS3550" s="21">
        <v>99</v>
      </c>
      <c r="AT3550" s="39"/>
    </row>
    <row r="3551" spans="13:46" x14ac:dyDescent="0.35">
      <c r="M3551"/>
      <c r="N3551" s="21"/>
      <c r="AC3551"/>
      <c r="AF3551">
        <v>418</v>
      </c>
      <c r="AG3551">
        <v>124542</v>
      </c>
      <c r="AH3551">
        <v>1796</v>
      </c>
      <c r="AI3551">
        <v>1</v>
      </c>
      <c r="AJ3551">
        <v>15</v>
      </c>
      <c r="AK3551">
        <v>255</v>
      </c>
      <c r="AM3551" t="s">
        <v>173</v>
      </c>
      <c r="AN3551" t="s">
        <v>739</v>
      </c>
      <c r="AO3551">
        <v>4346</v>
      </c>
      <c r="AP3551">
        <v>386</v>
      </c>
      <c r="AR3551">
        <v>684</v>
      </c>
      <c r="AS3551" s="21">
        <v>89</v>
      </c>
    </row>
    <row r="3552" spans="13:46" x14ac:dyDescent="0.35">
      <c r="M3552"/>
      <c r="N3552" s="21"/>
      <c r="AC3552"/>
      <c r="AF3552">
        <v>418</v>
      </c>
      <c r="AG3552">
        <v>124542</v>
      </c>
      <c r="AH3552">
        <v>1796</v>
      </c>
      <c r="AI3552">
        <v>3</v>
      </c>
      <c r="AJ3552">
        <v>3</v>
      </c>
      <c r="AK3552">
        <v>257</v>
      </c>
      <c r="AL3552" t="s">
        <v>1509</v>
      </c>
      <c r="AM3552" t="s">
        <v>179</v>
      </c>
      <c r="AN3552" t="s">
        <v>858</v>
      </c>
      <c r="AO3552">
        <v>4368</v>
      </c>
      <c r="AP3552">
        <v>409</v>
      </c>
      <c r="AR3552">
        <v>253</v>
      </c>
      <c r="AS3552" s="21">
        <v>68</v>
      </c>
    </row>
    <row r="3553" spans="1:46" x14ac:dyDescent="0.35">
      <c r="M3553"/>
      <c r="N3553" s="21"/>
      <c r="AC3553"/>
      <c r="AF3553">
        <v>418</v>
      </c>
      <c r="AG3553">
        <v>124542</v>
      </c>
      <c r="AH3553">
        <v>1796</v>
      </c>
      <c r="AI3553">
        <v>3</v>
      </c>
      <c r="AJ3553">
        <v>5</v>
      </c>
      <c r="AK3553">
        <v>257</v>
      </c>
      <c r="AM3553" t="s">
        <v>1775</v>
      </c>
      <c r="AO3553">
        <v>4370</v>
      </c>
      <c r="AP3553">
        <v>128</v>
      </c>
      <c r="AR3553">
        <v>228</v>
      </c>
      <c r="AS3553" s="21">
        <v>11</v>
      </c>
    </row>
    <row r="3554" spans="1:46" x14ac:dyDescent="0.35">
      <c r="M3554"/>
      <c r="N3554" s="21"/>
      <c r="AC3554"/>
      <c r="AF3554">
        <v>418</v>
      </c>
      <c r="AG3554">
        <v>124542</v>
      </c>
      <c r="AH3554">
        <v>1796</v>
      </c>
      <c r="AI3554">
        <v>4</v>
      </c>
      <c r="AJ3554">
        <v>11</v>
      </c>
      <c r="AK3554">
        <v>258</v>
      </c>
      <c r="AM3554" t="s">
        <v>999</v>
      </c>
      <c r="AN3554" t="s">
        <v>971</v>
      </c>
      <c r="AO3554">
        <v>4377</v>
      </c>
      <c r="AP3554">
        <v>414</v>
      </c>
      <c r="AR3554">
        <v>83</v>
      </c>
      <c r="AS3554" s="21">
        <v>64</v>
      </c>
    </row>
    <row r="3555" spans="1:46" x14ac:dyDescent="0.35">
      <c r="M3555"/>
      <c r="N3555" s="21"/>
      <c r="AC3555"/>
      <c r="AF3555">
        <v>418</v>
      </c>
      <c r="AG3555">
        <v>124542</v>
      </c>
      <c r="AH3555">
        <v>1796</v>
      </c>
      <c r="AI3555">
        <v>4</v>
      </c>
      <c r="AJ3555">
        <v>11</v>
      </c>
      <c r="AK3555">
        <v>258</v>
      </c>
      <c r="AM3555" t="s">
        <v>999</v>
      </c>
      <c r="AN3555" t="s">
        <v>971</v>
      </c>
      <c r="AO3555">
        <v>4378</v>
      </c>
      <c r="AP3555">
        <v>414</v>
      </c>
      <c r="AR3555">
        <v>715</v>
      </c>
      <c r="AS3555" s="21">
        <v>82</v>
      </c>
    </row>
    <row r="3556" spans="1:46" x14ac:dyDescent="0.35">
      <c r="M3556"/>
      <c r="N3556" s="21"/>
      <c r="AC3556"/>
      <c r="AF3556">
        <v>418</v>
      </c>
      <c r="AG3556">
        <v>124542</v>
      </c>
      <c r="AH3556">
        <v>1796</v>
      </c>
      <c r="AI3556">
        <v>5</v>
      </c>
      <c r="AJ3556">
        <v>2</v>
      </c>
      <c r="AK3556">
        <v>259</v>
      </c>
      <c r="AM3556" t="s">
        <v>284</v>
      </c>
      <c r="AN3556" t="s">
        <v>1776</v>
      </c>
      <c r="AO3556">
        <v>4397</v>
      </c>
      <c r="AP3556">
        <v>290</v>
      </c>
      <c r="AR3556">
        <v>998</v>
      </c>
      <c r="AS3556" s="21">
        <v>87</v>
      </c>
    </row>
    <row r="3557" spans="1:46" x14ac:dyDescent="0.35">
      <c r="M3557"/>
      <c r="N3557" s="21"/>
      <c r="AC3557"/>
      <c r="AF3557">
        <v>418</v>
      </c>
      <c r="AG3557">
        <v>124542</v>
      </c>
      <c r="AH3557">
        <v>1796</v>
      </c>
      <c r="AI3557">
        <v>5</v>
      </c>
      <c r="AJ3557">
        <v>6</v>
      </c>
      <c r="AK3557">
        <v>260</v>
      </c>
      <c r="AM3557" t="s">
        <v>42</v>
      </c>
      <c r="AN3557" t="s">
        <v>1029</v>
      </c>
      <c r="AO3557">
        <v>4404</v>
      </c>
      <c r="AP3557">
        <v>412</v>
      </c>
      <c r="AR3557">
        <v>279</v>
      </c>
      <c r="AS3557" s="21">
        <v>42</v>
      </c>
    </row>
    <row r="3558" spans="1:46" x14ac:dyDescent="0.35">
      <c r="M3558"/>
      <c r="N3558" s="21"/>
      <c r="Q3558">
        <v>254</v>
      </c>
      <c r="R3558">
        <v>122759</v>
      </c>
      <c r="S3558">
        <v>1795</v>
      </c>
      <c r="T3558">
        <v>7</v>
      </c>
      <c r="U3558">
        <v>29</v>
      </c>
      <c r="X3558" t="s">
        <v>1058</v>
      </c>
      <c r="Y3558" t="s">
        <v>1059</v>
      </c>
      <c r="Z3558">
        <v>2906</v>
      </c>
      <c r="AA3558">
        <v>111</v>
      </c>
      <c r="AC3558" s="38">
        <v>2372</v>
      </c>
      <c r="AD3558">
        <v>33</v>
      </c>
      <c r="AR3558"/>
      <c r="AS3558" s="21"/>
    </row>
    <row r="3559" spans="1:46" x14ac:dyDescent="0.35">
      <c r="M3559"/>
      <c r="N3559" s="21"/>
      <c r="Q3559">
        <v>254</v>
      </c>
      <c r="R3559">
        <v>122759</v>
      </c>
      <c r="S3559">
        <v>1795</v>
      </c>
      <c r="T3559">
        <v>7</v>
      </c>
      <c r="U3559">
        <v>8</v>
      </c>
      <c r="X3559" t="s">
        <v>465</v>
      </c>
      <c r="Y3559" t="s">
        <v>1777</v>
      </c>
      <c r="Z3559">
        <v>2910</v>
      </c>
      <c r="AA3559">
        <v>244</v>
      </c>
      <c r="AC3559" s="38">
        <v>3013</v>
      </c>
      <c r="AD3559">
        <v>91</v>
      </c>
      <c r="AR3559"/>
      <c r="AS3559" s="21"/>
    </row>
    <row r="3560" spans="1:46" x14ac:dyDescent="0.35">
      <c r="A3560">
        <v>365</v>
      </c>
      <c r="B3560">
        <v>114258</v>
      </c>
      <c r="C3560">
        <v>1795</v>
      </c>
      <c r="D3560">
        <v>8</v>
      </c>
      <c r="E3560">
        <v>20</v>
      </c>
      <c r="F3560">
        <v>275</v>
      </c>
      <c r="H3560" t="s">
        <v>1517</v>
      </c>
      <c r="I3560" t="s">
        <v>1467</v>
      </c>
      <c r="J3560">
        <v>4766</v>
      </c>
      <c r="K3560">
        <v>388</v>
      </c>
      <c r="M3560" s="38">
        <v>1366</v>
      </c>
      <c r="N3560" s="21">
        <v>0</v>
      </c>
      <c r="Q3560">
        <v>254</v>
      </c>
      <c r="R3560">
        <v>122759</v>
      </c>
      <c r="S3560">
        <v>1795</v>
      </c>
      <c r="T3560">
        <v>8</v>
      </c>
      <c r="U3560">
        <v>20</v>
      </c>
      <c r="X3560" t="s">
        <v>465</v>
      </c>
      <c r="Y3560" t="s">
        <v>1777</v>
      </c>
      <c r="Z3560">
        <v>2916</v>
      </c>
      <c r="AA3560">
        <v>244</v>
      </c>
      <c r="AC3560">
        <v>611</v>
      </c>
      <c r="AD3560">
        <v>10</v>
      </c>
      <c r="AR3560"/>
      <c r="AS3560" s="21"/>
    </row>
    <row r="3561" spans="1:46" x14ac:dyDescent="0.35">
      <c r="M3561"/>
      <c r="N3561" s="21"/>
      <c r="Q3561">
        <v>254</v>
      </c>
      <c r="R3561">
        <v>122759</v>
      </c>
      <c r="S3561">
        <v>1795</v>
      </c>
      <c r="T3561">
        <v>8</v>
      </c>
      <c r="U3561">
        <v>20</v>
      </c>
      <c r="X3561" t="s">
        <v>43</v>
      </c>
      <c r="Y3561" t="s">
        <v>1778</v>
      </c>
      <c r="Z3561">
        <v>2917</v>
      </c>
      <c r="AA3561">
        <v>333</v>
      </c>
      <c r="AC3561" s="38">
        <v>3202</v>
      </c>
      <c r="AD3561">
        <v>76</v>
      </c>
      <c r="AR3561"/>
      <c r="AS3561" s="21"/>
    </row>
    <row r="3562" spans="1:46" x14ac:dyDescent="0.35">
      <c r="M3562"/>
      <c r="N3562" s="21"/>
      <c r="Q3562">
        <v>254</v>
      </c>
      <c r="R3562">
        <v>122759</v>
      </c>
      <c r="S3562">
        <v>1795</v>
      </c>
      <c r="T3562">
        <v>8</v>
      </c>
      <c r="U3562">
        <v>20</v>
      </c>
      <c r="X3562" t="s">
        <v>1764</v>
      </c>
      <c r="Y3562" t="s">
        <v>1182</v>
      </c>
      <c r="Z3562">
        <v>2918</v>
      </c>
      <c r="AA3562">
        <v>334</v>
      </c>
      <c r="AC3562">
        <v>195</v>
      </c>
      <c r="AD3562">
        <v>66</v>
      </c>
      <c r="AR3562"/>
      <c r="AS3562" s="21"/>
    </row>
    <row r="3563" spans="1:46" x14ac:dyDescent="0.35">
      <c r="M3563"/>
      <c r="N3563" s="21"/>
      <c r="Q3563">
        <v>254</v>
      </c>
      <c r="R3563">
        <v>122759</v>
      </c>
      <c r="S3563">
        <v>1795</v>
      </c>
      <c r="T3563">
        <v>8</v>
      </c>
      <c r="U3563">
        <v>24</v>
      </c>
      <c r="X3563" t="s">
        <v>999</v>
      </c>
      <c r="Y3563" t="s">
        <v>971</v>
      </c>
      <c r="Z3563">
        <v>2920</v>
      </c>
      <c r="AA3563">
        <v>138</v>
      </c>
      <c r="AC3563">
        <v>141</v>
      </c>
      <c r="AD3563">
        <v>97</v>
      </c>
      <c r="AR3563"/>
      <c r="AS3563" s="21"/>
      <c r="AT3563" s="39"/>
    </row>
    <row r="3564" spans="1:46" x14ac:dyDescent="0.35">
      <c r="M3564"/>
      <c r="N3564" s="21"/>
      <c r="Q3564">
        <v>255</v>
      </c>
      <c r="R3564">
        <v>122827</v>
      </c>
      <c r="S3564">
        <v>1795</v>
      </c>
      <c r="T3564">
        <v>10</v>
      </c>
      <c r="U3564">
        <v>21</v>
      </c>
      <c r="V3564">
        <v>188</v>
      </c>
      <c r="X3564" t="s">
        <v>1723</v>
      </c>
      <c r="Y3564" t="s">
        <v>381</v>
      </c>
      <c r="Z3564">
        <v>2924</v>
      </c>
      <c r="AA3564">
        <v>311</v>
      </c>
      <c r="AC3564">
        <v>519</v>
      </c>
      <c r="AD3564">
        <v>91</v>
      </c>
      <c r="AR3564"/>
      <c r="AS3564" s="21"/>
    </row>
    <row r="3565" spans="1:46" x14ac:dyDescent="0.35">
      <c r="M3565"/>
      <c r="N3565" s="21"/>
      <c r="Q3565">
        <v>255</v>
      </c>
      <c r="R3565">
        <v>122827</v>
      </c>
      <c r="S3565">
        <v>1795</v>
      </c>
      <c r="T3565">
        <v>11</v>
      </c>
      <c r="U3565">
        <v>12</v>
      </c>
      <c r="V3565">
        <v>188</v>
      </c>
      <c r="X3565" t="s">
        <v>1207</v>
      </c>
      <c r="Y3565" t="s">
        <v>775</v>
      </c>
      <c r="Z3565">
        <v>2930</v>
      </c>
      <c r="AA3565">
        <v>330</v>
      </c>
      <c r="AC3565">
        <v>158</v>
      </c>
      <c r="AD3565">
        <v>4</v>
      </c>
      <c r="AR3565"/>
      <c r="AS3565" s="21"/>
      <c r="AT3565" s="39"/>
    </row>
    <row r="3566" spans="1:46" x14ac:dyDescent="0.35">
      <c r="M3566"/>
      <c r="N3566" s="21"/>
      <c r="Q3566">
        <v>255</v>
      </c>
      <c r="R3566">
        <v>122827</v>
      </c>
      <c r="S3566">
        <v>1795</v>
      </c>
      <c r="T3566">
        <v>11</v>
      </c>
      <c r="U3566">
        <v>19</v>
      </c>
      <c r="V3566">
        <v>189</v>
      </c>
      <c r="X3566" t="s">
        <v>1207</v>
      </c>
      <c r="Y3566" t="s">
        <v>775</v>
      </c>
      <c r="Z3566">
        <v>2932</v>
      </c>
      <c r="AA3566">
        <v>330</v>
      </c>
      <c r="AC3566" s="38">
        <v>4895</v>
      </c>
      <c r="AD3566">
        <v>6</v>
      </c>
      <c r="AR3566"/>
      <c r="AS3566" s="21"/>
    </row>
    <row r="3567" spans="1:46" x14ac:dyDescent="0.35">
      <c r="M3567"/>
      <c r="N3567" s="21"/>
      <c r="Q3567">
        <v>255</v>
      </c>
      <c r="R3567">
        <v>122827</v>
      </c>
      <c r="S3567">
        <v>1795</v>
      </c>
      <c r="T3567">
        <v>11</v>
      </c>
      <c r="U3567">
        <v>19</v>
      </c>
      <c r="V3567">
        <v>189</v>
      </c>
      <c r="X3567" t="s">
        <v>1779</v>
      </c>
      <c r="Y3567" t="s">
        <v>1780</v>
      </c>
      <c r="Z3567">
        <v>2933</v>
      </c>
      <c r="AA3567">
        <v>336</v>
      </c>
      <c r="AC3567">
        <v>94</v>
      </c>
      <c r="AD3567">
        <v>6</v>
      </c>
      <c r="AR3567"/>
      <c r="AS3567" s="21"/>
    </row>
    <row r="3568" spans="1:46" x14ac:dyDescent="0.35">
      <c r="M3568"/>
      <c r="N3568" s="21"/>
      <c r="Q3568">
        <v>255</v>
      </c>
      <c r="R3568">
        <v>122827</v>
      </c>
      <c r="S3568">
        <v>1795</v>
      </c>
      <c r="T3568">
        <v>12</v>
      </c>
      <c r="U3568">
        <v>12</v>
      </c>
      <c r="V3568">
        <v>189</v>
      </c>
      <c r="X3568" t="s">
        <v>1207</v>
      </c>
      <c r="Y3568" t="s">
        <v>775</v>
      </c>
      <c r="Z3568">
        <v>2937</v>
      </c>
      <c r="AA3568">
        <v>330</v>
      </c>
      <c r="AC3568">
        <v>928</v>
      </c>
      <c r="AD3568">
        <v>19</v>
      </c>
      <c r="AR3568"/>
      <c r="AS3568" s="21"/>
    </row>
    <row r="3569" spans="1:45" x14ac:dyDescent="0.35">
      <c r="M3569"/>
      <c r="N3569" s="21"/>
      <c r="Q3569">
        <v>255</v>
      </c>
      <c r="R3569">
        <v>122827</v>
      </c>
      <c r="S3569">
        <v>1795</v>
      </c>
      <c r="T3569">
        <v>12</v>
      </c>
      <c r="U3569">
        <v>14</v>
      </c>
      <c r="V3569">
        <v>189</v>
      </c>
      <c r="X3569" t="s">
        <v>24</v>
      </c>
      <c r="Y3569" t="s">
        <v>1781</v>
      </c>
      <c r="Z3569">
        <v>2939</v>
      </c>
      <c r="AA3569">
        <v>336</v>
      </c>
      <c r="AC3569" s="38">
        <v>1070</v>
      </c>
      <c r="AD3569">
        <v>42</v>
      </c>
      <c r="AR3569"/>
      <c r="AS3569" s="21"/>
    </row>
    <row r="3570" spans="1:45" x14ac:dyDescent="0.35">
      <c r="M3570"/>
      <c r="N3570" s="21"/>
      <c r="Q3570">
        <v>255</v>
      </c>
      <c r="R3570">
        <v>122827</v>
      </c>
      <c r="S3570">
        <v>1796</v>
      </c>
      <c r="T3570">
        <v>1</v>
      </c>
      <c r="U3570">
        <v>2</v>
      </c>
      <c r="V3570">
        <v>190</v>
      </c>
      <c r="X3570" t="s">
        <v>151</v>
      </c>
      <c r="Y3570" t="s">
        <v>712</v>
      </c>
      <c r="Z3570">
        <v>2943</v>
      </c>
      <c r="AA3570">
        <v>337</v>
      </c>
      <c r="AC3570">
        <v>667</v>
      </c>
      <c r="AD3570">
        <v>99</v>
      </c>
      <c r="AR3570"/>
      <c r="AS3570" s="21"/>
    </row>
    <row r="3571" spans="1:45" x14ac:dyDescent="0.35">
      <c r="M3571"/>
      <c r="N3571" s="21"/>
      <c r="Q3571">
        <v>255</v>
      </c>
      <c r="R3571">
        <v>122827</v>
      </c>
      <c r="S3571">
        <v>1796</v>
      </c>
      <c r="T3571">
        <v>1</v>
      </c>
      <c r="U3571">
        <v>15</v>
      </c>
      <c r="V3571">
        <v>190</v>
      </c>
      <c r="X3571" t="s">
        <v>173</v>
      </c>
      <c r="Y3571" t="s">
        <v>739</v>
      </c>
      <c r="Z3571">
        <v>2951</v>
      </c>
      <c r="AA3571">
        <v>287</v>
      </c>
      <c r="AC3571">
        <v>459</v>
      </c>
      <c r="AD3571">
        <v>79</v>
      </c>
      <c r="AR3571"/>
      <c r="AS3571" s="21"/>
    </row>
    <row r="3572" spans="1:45" x14ac:dyDescent="0.35">
      <c r="M3572"/>
      <c r="N3572" s="21"/>
      <c r="Q3572">
        <v>255</v>
      </c>
      <c r="R3572">
        <v>122833</v>
      </c>
      <c r="S3572">
        <v>1796</v>
      </c>
      <c r="T3572">
        <v>5</v>
      </c>
      <c r="U3572">
        <v>6</v>
      </c>
      <c r="V3572">
        <v>193</v>
      </c>
      <c r="X3572" t="s">
        <v>42</v>
      </c>
      <c r="Y3572" t="s">
        <v>1029</v>
      </c>
      <c r="Z3572">
        <v>2978</v>
      </c>
      <c r="AA3572">
        <v>218</v>
      </c>
      <c r="AC3572">
        <v>159</v>
      </c>
      <c r="AD3572">
        <v>73</v>
      </c>
      <c r="AR3572"/>
      <c r="AS3572" s="21"/>
    </row>
    <row r="3573" spans="1:45" x14ac:dyDescent="0.35">
      <c r="M3573"/>
      <c r="N3573" s="21"/>
      <c r="Q3573">
        <v>255</v>
      </c>
      <c r="R3573">
        <v>122833</v>
      </c>
      <c r="S3573">
        <v>1796</v>
      </c>
      <c r="T3573">
        <v>5</v>
      </c>
      <c r="U3573">
        <v>23</v>
      </c>
      <c r="V3573">
        <v>194</v>
      </c>
      <c r="X3573" t="s">
        <v>1043</v>
      </c>
      <c r="Y3573" t="s">
        <v>1782</v>
      </c>
      <c r="Z3573">
        <v>2989</v>
      </c>
      <c r="AA3573">
        <v>172</v>
      </c>
      <c r="AC3573">
        <v>353</v>
      </c>
      <c r="AD3573">
        <v>31</v>
      </c>
      <c r="AR3573"/>
      <c r="AS3573" s="21"/>
    </row>
    <row r="3574" spans="1:45" x14ac:dyDescent="0.35">
      <c r="M3574"/>
      <c r="N3574" s="21"/>
      <c r="Q3574">
        <v>255</v>
      </c>
      <c r="R3574">
        <v>122833</v>
      </c>
      <c r="S3574">
        <v>1796</v>
      </c>
      <c r="T3574">
        <v>5</v>
      </c>
      <c r="U3574">
        <v>23</v>
      </c>
      <c r="V3574">
        <v>194</v>
      </c>
      <c r="X3574" t="s">
        <v>1783</v>
      </c>
      <c r="Y3574" t="s">
        <v>1784</v>
      </c>
      <c r="Z3574">
        <v>2990</v>
      </c>
      <c r="AA3574">
        <v>200</v>
      </c>
      <c r="AC3574">
        <v>446</v>
      </c>
      <c r="AD3574">
        <v>11</v>
      </c>
      <c r="AR3574"/>
      <c r="AS3574" s="21"/>
    </row>
    <row r="3575" spans="1:45" x14ac:dyDescent="0.35">
      <c r="A3575">
        <v>365</v>
      </c>
      <c r="B3575">
        <v>114258</v>
      </c>
      <c r="C3575">
        <v>1795</v>
      </c>
      <c r="D3575">
        <v>7</v>
      </c>
      <c r="E3575">
        <v>27</v>
      </c>
      <c r="F3575">
        <v>274</v>
      </c>
      <c r="H3575" t="s">
        <v>999</v>
      </c>
      <c r="I3575" t="s">
        <v>971</v>
      </c>
      <c r="J3575">
        <v>4745</v>
      </c>
      <c r="K3575">
        <v>387</v>
      </c>
      <c r="M3575" s="38">
        <v>2396</v>
      </c>
      <c r="N3575" s="21">
        <v>66</v>
      </c>
      <c r="AC3575"/>
      <c r="AR3575"/>
      <c r="AS3575" s="21"/>
    </row>
    <row r="3576" spans="1:45" x14ac:dyDescent="0.35">
      <c r="A3576">
        <v>365</v>
      </c>
      <c r="B3576">
        <v>114258</v>
      </c>
      <c r="C3576">
        <v>1795</v>
      </c>
      <c r="D3576">
        <v>8</v>
      </c>
      <c r="E3576">
        <v>4</v>
      </c>
      <c r="F3576">
        <v>275</v>
      </c>
      <c r="H3576" t="s">
        <v>122</v>
      </c>
      <c r="I3576" t="s">
        <v>733</v>
      </c>
      <c r="J3576">
        <v>4750</v>
      </c>
      <c r="K3576">
        <v>240</v>
      </c>
      <c r="M3576" s="38">
        <v>6000</v>
      </c>
      <c r="N3576" s="21">
        <v>0</v>
      </c>
      <c r="AC3576"/>
      <c r="AR3576"/>
      <c r="AS3576" s="21"/>
    </row>
    <row r="3577" spans="1:45" x14ac:dyDescent="0.35">
      <c r="A3577">
        <v>365</v>
      </c>
      <c r="B3577">
        <v>114258</v>
      </c>
      <c r="C3577">
        <v>1795</v>
      </c>
      <c r="D3577">
        <v>8</v>
      </c>
      <c r="E3577">
        <v>10</v>
      </c>
      <c r="F3577">
        <v>275</v>
      </c>
      <c r="H3577" t="s">
        <v>1572</v>
      </c>
      <c r="I3577" t="s">
        <v>165</v>
      </c>
      <c r="J3577">
        <v>4760</v>
      </c>
      <c r="K3577">
        <v>387</v>
      </c>
      <c r="M3577">
        <v>324</v>
      </c>
      <c r="N3577" s="21">
        <v>67</v>
      </c>
      <c r="AC3577"/>
      <c r="AR3577"/>
      <c r="AS3577" s="21"/>
    </row>
    <row r="3578" spans="1:45" x14ac:dyDescent="0.35">
      <c r="A3578">
        <v>365</v>
      </c>
      <c r="B3578">
        <v>114258</v>
      </c>
      <c r="C3578">
        <v>1795</v>
      </c>
      <c r="D3578">
        <v>8</v>
      </c>
      <c r="E3578">
        <v>24</v>
      </c>
      <c r="F3578">
        <v>276</v>
      </c>
      <c r="H3578" t="s">
        <v>999</v>
      </c>
      <c r="I3578" t="s">
        <v>971</v>
      </c>
      <c r="J3578">
        <v>4767</v>
      </c>
      <c r="K3578">
        <v>323</v>
      </c>
      <c r="M3578">
        <v>377</v>
      </c>
      <c r="N3578" s="21">
        <v>0</v>
      </c>
      <c r="AC3578"/>
      <c r="AR3578"/>
      <c r="AS3578" s="21"/>
    </row>
    <row r="3579" spans="1:45" x14ac:dyDescent="0.35">
      <c r="A3579">
        <v>365</v>
      </c>
      <c r="B3579">
        <v>114258</v>
      </c>
      <c r="C3579">
        <v>1795</v>
      </c>
      <c r="D3579">
        <v>8</v>
      </c>
      <c r="E3579">
        <v>24</v>
      </c>
      <c r="F3579">
        <v>276</v>
      </c>
      <c r="H3579" t="s">
        <v>999</v>
      </c>
      <c r="I3579" t="s">
        <v>1785</v>
      </c>
      <c r="J3579">
        <v>4768</v>
      </c>
      <c r="K3579">
        <v>323</v>
      </c>
      <c r="M3579">
        <v>172</v>
      </c>
      <c r="N3579" s="21">
        <v>43</v>
      </c>
      <c r="AC3579"/>
      <c r="AF3579">
        <v>321</v>
      </c>
      <c r="AG3579">
        <v>124444</v>
      </c>
      <c r="AH3579">
        <v>1795</v>
      </c>
      <c r="AI3579">
        <v>9</v>
      </c>
      <c r="AJ3579">
        <v>24</v>
      </c>
      <c r="AK3579">
        <v>249</v>
      </c>
      <c r="AM3579" t="s">
        <v>999</v>
      </c>
      <c r="AN3579" t="s">
        <v>971</v>
      </c>
      <c r="AO3579">
        <v>4263</v>
      </c>
      <c r="AP3579">
        <v>414</v>
      </c>
      <c r="AR3579">
        <v>129</v>
      </c>
      <c r="AS3579" s="21">
        <v>32</v>
      </c>
    </row>
    <row r="3580" spans="1:45" x14ac:dyDescent="0.35">
      <c r="A3580">
        <v>365</v>
      </c>
      <c r="B3580">
        <v>114258</v>
      </c>
      <c r="C3580">
        <v>1795</v>
      </c>
      <c r="D3580">
        <v>8</v>
      </c>
      <c r="E3580">
        <v>13</v>
      </c>
      <c r="F3580">
        <v>275</v>
      </c>
      <c r="H3580" t="s">
        <v>1110</v>
      </c>
      <c r="I3580" t="s">
        <v>1786</v>
      </c>
      <c r="J3580">
        <v>4761</v>
      </c>
      <c r="K3580">
        <v>388</v>
      </c>
      <c r="M3580" s="38">
        <v>5000</v>
      </c>
      <c r="N3580" s="21">
        <v>0</v>
      </c>
      <c r="AC3580"/>
      <c r="AR3580"/>
      <c r="AS3580" s="21"/>
    </row>
    <row r="3581" spans="1:45" x14ac:dyDescent="0.35">
      <c r="A3581">
        <v>365</v>
      </c>
      <c r="B3581">
        <v>114258</v>
      </c>
      <c r="C3581">
        <v>1795</v>
      </c>
      <c r="D3581">
        <v>8</v>
      </c>
      <c r="E3581">
        <v>28</v>
      </c>
      <c r="F3581">
        <v>276</v>
      </c>
      <c r="H3581" t="s">
        <v>545</v>
      </c>
      <c r="I3581" t="s">
        <v>1787</v>
      </c>
      <c r="J3581">
        <v>4773</v>
      </c>
      <c r="K3581">
        <v>389</v>
      </c>
      <c r="M3581" s="38">
        <v>18932</v>
      </c>
      <c r="N3581" s="21">
        <v>8</v>
      </c>
      <c r="AC3581"/>
      <c r="AR3581"/>
      <c r="AS3581" s="21"/>
    </row>
    <row r="3582" spans="1:45" x14ac:dyDescent="0.35">
      <c r="A3582">
        <v>365</v>
      </c>
      <c r="B3582">
        <v>114258</v>
      </c>
      <c r="C3582">
        <v>1795</v>
      </c>
      <c r="D3582">
        <v>9</v>
      </c>
      <c r="E3582">
        <v>3</v>
      </c>
      <c r="F3582">
        <v>277</v>
      </c>
      <c r="H3582" t="s">
        <v>465</v>
      </c>
      <c r="I3582" t="s">
        <v>1467</v>
      </c>
      <c r="J3582">
        <v>4781</v>
      </c>
      <c r="K3582">
        <v>388</v>
      </c>
      <c r="M3582" s="38">
        <v>1106</v>
      </c>
      <c r="N3582" s="21">
        <v>24</v>
      </c>
      <c r="AC3582"/>
      <c r="AR3582"/>
      <c r="AS3582" s="21"/>
    </row>
    <row r="3583" spans="1:45" x14ac:dyDescent="0.35">
      <c r="A3583">
        <v>365</v>
      </c>
      <c r="B3583">
        <v>113258</v>
      </c>
      <c r="C3583">
        <v>1795</v>
      </c>
      <c r="D3583">
        <v>9</v>
      </c>
      <c r="E3583">
        <v>14</v>
      </c>
      <c r="F3583">
        <v>277</v>
      </c>
      <c r="H3583" t="s">
        <v>1788</v>
      </c>
      <c r="I3583" t="s">
        <v>48</v>
      </c>
      <c r="J3583">
        <v>4787</v>
      </c>
      <c r="K3583">
        <v>162</v>
      </c>
      <c r="M3583">
        <v>350</v>
      </c>
      <c r="N3583" s="21">
        <v>69</v>
      </c>
      <c r="AC3583"/>
      <c r="AR3583"/>
      <c r="AS3583" s="21"/>
    </row>
    <row r="3584" spans="1:45" x14ac:dyDescent="0.35">
      <c r="A3584">
        <v>365</v>
      </c>
      <c r="B3584">
        <v>114302</v>
      </c>
      <c r="C3584">
        <v>1795</v>
      </c>
      <c r="D3584">
        <v>10</v>
      </c>
      <c r="E3584">
        <v>14</v>
      </c>
      <c r="F3584">
        <v>278</v>
      </c>
      <c r="H3584" t="s">
        <v>1469</v>
      </c>
      <c r="I3584" t="s">
        <v>493</v>
      </c>
      <c r="J3584">
        <v>4791</v>
      </c>
      <c r="K3584">
        <v>65</v>
      </c>
      <c r="M3584">
        <v>200</v>
      </c>
      <c r="N3584" s="21">
        <v>0</v>
      </c>
      <c r="AC3584"/>
      <c r="AR3584"/>
      <c r="AS3584" s="21"/>
    </row>
    <row r="3585" spans="1:45" x14ac:dyDescent="0.35">
      <c r="A3585">
        <v>365</v>
      </c>
      <c r="B3585">
        <v>114302</v>
      </c>
      <c r="C3585">
        <v>1795</v>
      </c>
      <c r="D3585">
        <v>11</v>
      </c>
      <c r="E3585">
        <v>5</v>
      </c>
      <c r="F3585">
        <v>279</v>
      </c>
      <c r="H3585" t="s">
        <v>1789</v>
      </c>
      <c r="I3585" t="s">
        <v>1790</v>
      </c>
      <c r="J3585">
        <v>4812</v>
      </c>
      <c r="K3585">
        <v>389</v>
      </c>
      <c r="M3585" s="38">
        <v>5000</v>
      </c>
      <c r="N3585" s="21">
        <v>0</v>
      </c>
      <c r="AC3585"/>
      <c r="AR3585"/>
      <c r="AS3585" s="21"/>
    </row>
    <row r="3586" spans="1:45" x14ac:dyDescent="0.35">
      <c r="A3586">
        <v>365</v>
      </c>
      <c r="B3586">
        <v>114302</v>
      </c>
      <c r="C3586">
        <v>1795</v>
      </c>
      <c r="D3586">
        <v>11</v>
      </c>
      <c r="E3586">
        <v>12</v>
      </c>
      <c r="F3586">
        <v>280</v>
      </c>
      <c r="H3586" t="s">
        <v>24</v>
      </c>
      <c r="I3586" t="s">
        <v>472</v>
      </c>
      <c r="J3586">
        <v>4812</v>
      </c>
      <c r="K3586">
        <v>180</v>
      </c>
      <c r="M3586">
        <v>143</v>
      </c>
      <c r="N3586" s="21">
        <v>23</v>
      </c>
      <c r="Q3586">
        <v>255</v>
      </c>
      <c r="R3586">
        <v>122827</v>
      </c>
      <c r="S3586">
        <v>1795</v>
      </c>
      <c r="T3586">
        <v>11</v>
      </c>
      <c r="U3586">
        <v>12</v>
      </c>
      <c r="V3586">
        <v>188</v>
      </c>
      <c r="X3586" t="s">
        <v>27</v>
      </c>
      <c r="Y3586" t="s">
        <v>472</v>
      </c>
      <c r="Z3586">
        <v>2929</v>
      </c>
      <c r="AA3586">
        <v>148</v>
      </c>
      <c r="AC3586">
        <v>71</v>
      </c>
      <c r="AD3586">
        <v>62</v>
      </c>
      <c r="AF3586">
        <v>321</v>
      </c>
      <c r="AG3586">
        <v>124447</v>
      </c>
      <c r="AH3586">
        <v>1795</v>
      </c>
      <c r="AI3586">
        <v>11</v>
      </c>
      <c r="AJ3586">
        <v>12</v>
      </c>
      <c r="AK3586">
        <v>252</v>
      </c>
      <c r="AM3586" t="s">
        <v>27</v>
      </c>
      <c r="AN3586" t="s">
        <v>472</v>
      </c>
      <c r="AO3586">
        <v>4298</v>
      </c>
      <c r="AP3586">
        <v>185</v>
      </c>
      <c r="AR3586">
        <v>107</v>
      </c>
      <c r="AS3586" s="21">
        <v>43</v>
      </c>
    </row>
    <row r="3587" spans="1:45" x14ac:dyDescent="0.35">
      <c r="A3587">
        <v>365</v>
      </c>
      <c r="B3587">
        <v>114302</v>
      </c>
      <c r="C3587">
        <v>1795</v>
      </c>
      <c r="D3587">
        <v>11</v>
      </c>
      <c r="E3587">
        <v>12</v>
      </c>
      <c r="F3587">
        <v>280</v>
      </c>
      <c r="H3587" t="s">
        <v>1663</v>
      </c>
      <c r="I3587" t="s">
        <v>775</v>
      </c>
      <c r="J3587">
        <v>4822</v>
      </c>
      <c r="K3587">
        <v>381</v>
      </c>
      <c r="M3587" s="38">
        <v>1553</v>
      </c>
      <c r="N3587" s="21">
        <v>51</v>
      </c>
      <c r="AC3587"/>
      <c r="AR3587"/>
      <c r="AS3587" s="21"/>
    </row>
    <row r="3588" spans="1:45" x14ac:dyDescent="0.35">
      <c r="A3588">
        <v>365</v>
      </c>
      <c r="B3588">
        <v>114302</v>
      </c>
      <c r="C3588">
        <v>1795</v>
      </c>
      <c r="D3588">
        <v>11</v>
      </c>
      <c r="E3588">
        <v>17</v>
      </c>
      <c r="F3588">
        <v>281</v>
      </c>
      <c r="H3588" t="s">
        <v>1663</v>
      </c>
      <c r="I3588" t="s">
        <v>775</v>
      </c>
      <c r="J3588">
        <v>4831</v>
      </c>
      <c r="K3588">
        <v>381</v>
      </c>
      <c r="M3588" s="38">
        <v>1569</v>
      </c>
      <c r="N3588" s="21">
        <v>65</v>
      </c>
      <c r="AC3588"/>
      <c r="AR3588"/>
      <c r="AS3588" s="21"/>
    </row>
    <row r="3589" spans="1:45" x14ac:dyDescent="0.35">
      <c r="A3589">
        <v>365</v>
      </c>
      <c r="B3589">
        <v>114302</v>
      </c>
      <c r="C3589">
        <v>1795</v>
      </c>
      <c r="D3589">
        <v>11</v>
      </c>
      <c r="E3589">
        <v>28</v>
      </c>
      <c r="F3589">
        <v>281</v>
      </c>
      <c r="H3589" t="s">
        <v>1663</v>
      </c>
      <c r="I3589" t="s">
        <v>775</v>
      </c>
      <c r="J3589">
        <v>4842</v>
      </c>
      <c r="K3589">
        <v>381</v>
      </c>
      <c r="M3589" s="38">
        <v>1578</v>
      </c>
      <c r="N3589" s="21">
        <v>84</v>
      </c>
      <c r="AC3589"/>
      <c r="AR3589"/>
      <c r="AS3589" s="21"/>
    </row>
    <row r="3590" spans="1:45" x14ac:dyDescent="0.35">
      <c r="A3590">
        <v>365</v>
      </c>
      <c r="B3590">
        <v>114302</v>
      </c>
      <c r="C3590">
        <v>1795</v>
      </c>
      <c r="D3590">
        <v>12</v>
      </c>
      <c r="E3590">
        <v>2</v>
      </c>
      <c r="F3590">
        <v>282</v>
      </c>
      <c r="H3590" t="s">
        <v>1663</v>
      </c>
      <c r="I3590" t="s">
        <v>775</v>
      </c>
      <c r="J3590">
        <v>4847</v>
      </c>
      <c r="K3590">
        <v>381</v>
      </c>
      <c r="M3590" s="38">
        <v>1200</v>
      </c>
      <c r="N3590" s="21">
        <v>0</v>
      </c>
      <c r="AC3590"/>
      <c r="AR3590"/>
      <c r="AS3590" s="21"/>
    </row>
    <row r="3591" spans="1:45" x14ac:dyDescent="0.35">
      <c r="A3591">
        <v>365</v>
      </c>
      <c r="B3591">
        <v>114302</v>
      </c>
      <c r="C3591">
        <v>1795</v>
      </c>
      <c r="D3591">
        <v>12</v>
      </c>
      <c r="E3591">
        <v>5</v>
      </c>
      <c r="F3591">
        <v>282</v>
      </c>
      <c r="H3591" t="s">
        <v>1663</v>
      </c>
      <c r="I3591" t="s">
        <v>775</v>
      </c>
      <c r="J3591">
        <v>4850</v>
      </c>
      <c r="K3591">
        <v>381</v>
      </c>
      <c r="M3591">
        <v>813</v>
      </c>
      <c r="N3591" s="21">
        <v>57</v>
      </c>
      <c r="AC3591"/>
      <c r="AR3591"/>
      <c r="AS3591" s="21"/>
    </row>
    <row r="3592" spans="1:45" x14ac:dyDescent="0.35">
      <c r="A3592">
        <v>365</v>
      </c>
      <c r="B3592">
        <v>114302</v>
      </c>
      <c r="C3592">
        <v>1795</v>
      </c>
      <c r="D3592">
        <v>12</v>
      </c>
      <c r="E3592">
        <v>11</v>
      </c>
      <c r="F3592">
        <v>283</v>
      </c>
      <c r="H3592" t="s">
        <v>1663</v>
      </c>
      <c r="I3592" t="s">
        <v>775</v>
      </c>
      <c r="J3592">
        <v>4864</v>
      </c>
      <c r="K3592">
        <v>381</v>
      </c>
      <c r="M3592" s="38">
        <v>2124</v>
      </c>
      <c r="N3592" s="21">
        <v>18</v>
      </c>
      <c r="AC3592"/>
      <c r="AR3592"/>
      <c r="AS3592" s="21"/>
    </row>
    <row r="3593" spans="1:45" x14ac:dyDescent="0.35">
      <c r="A3593">
        <v>365</v>
      </c>
      <c r="B3593">
        <v>114302</v>
      </c>
      <c r="C3593">
        <v>1795</v>
      </c>
      <c r="D3593">
        <v>12</v>
      </c>
      <c r="E3593">
        <v>14</v>
      </c>
      <c r="F3593">
        <v>283</v>
      </c>
      <c r="H3593" t="s">
        <v>24</v>
      </c>
      <c r="I3593" t="s">
        <v>1781</v>
      </c>
      <c r="J3593">
        <v>4869</v>
      </c>
      <c r="K3593">
        <v>392</v>
      </c>
      <c r="M3593">
        <v>249</v>
      </c>
      <c r="N3593" s="21">
        <v>28</v>
      </c>
      <c r="AC3593"/>
      <c r="AR3593"/>
      <c r="AS3593" s="21"/>
    </row>
    <row r="3594" spans="1:45" x14ac:dyDescent="0.35">
      <c r="A3594">
        <v>365</v>
      </c>
      <c r="B3594">
        <v>114302</v>
      </c>
      <c r="C3594">
        <v>1795</v>
      </c>
      <c r="D3594">
        <v>12</v>
      </c>
      <c r="E3594">
        <v>14</v>
      </c>
      <c r="F3594">
        <v>283</v>
      </c>
      <c r="H3594" t="s">
        <v>1663</v>
      </c>
      <c r="I3594" t="s">
        <v>775</v>
      </c>
      <c r="J3594">
        <v>4870</v>
      </c>
      <c r="K3594">
        <v>381</v>
      </c>
      <c r="M3594" s="38">
        <v>1495</v>
      </c>
      <c r="N3594" s="21">
        <v>6</v>
      </c>
      <c r="AC3594"/>
      <c r="AR3594"/>
      <c r="AS3594" s="21"/>
    </row>
    <row r="3595" spans="1:45" x14ac:dyDescent="0.35">
      <c r="A3595">
        <v>366</v>
      </c>
      <c r="B3595">
        <v>114321</v>
      </c>
      <c r="C3595">
        <v>1795</v>
      </c>
      <c r="D3595">
        <v>12</v>
      </c>
      <c r="E3595">
        <v>14</v>
      </c>
      <c r="F3595">
        <v>283</v>
      </c>
      <c r="H3595" t="s">
        <v>465</v>
      </c>
      <c r="I3595" t="s">
        <v>1791</v>
      </c>
      <c r="J3595">
        <v>4871</v>
      </c>
      <c r="K3595">
        <v>319</v>
      </c>
      <c r="M3595">
        <v>921</v>
      </c>
      <c r="N3595" s="21">
        <v>52</v>
      </c>
      <c r="Q3595">
        <v>255</v>
      </c>
      <c r="R3595">
        <v>122827</v>
      </c>
      <c r="S3595">
        <v>1795</v>
      </c>
      <c r="T3595">
        <v>12</v>
      </c>
      <c r="U3595">
        <v>12</v>
      </c>
      <c r="V3595">
        <v>189</v>
      </c>
      <c r="X3595" t="s">
        <v>1663</v>
      </c>
      <c r="Y3595" t="s">
        <v>410</v>
      </c>
      <c r="Z3595">
        <v>2938</v>
      </c>
      <c r="AA3595">
        <v>336</v>
      </c>
      <c r="AC3595">
        <v>460</v>
      </c>
      <c r="AD3595">
        <v>76</v>
      </c>
      <c r="AF3595">
        <v>321</v>
      </c>
      <c r="AG3595">
        <v>124447</v>
      </c>
      <c r="AH3595">
        <v>1795</v>
      </c>
      <c r="AI3595">
        <v>12</v>
      </c>
      <c r="AJ3595">
        <v>14</v>
      </c>
      <c r="AK3595">
        <v>253</v>
      </c>
      <c r="AM3595" t="s">
        <v>27</v>
      </c>
      <c r="AN3595" t="s">
        <v>410</v>
      </c>
      <c r="AO3595">
        <v>4320</v>
      </c>
      <c r="AP3595">
        <v>307</v>
      </c>
      <c r="AR3595">
        <v>691</v>
      </c>
      <c r="AS3595" s="21">
        <v>12</v>
      </c>
    </row>
    <row r="3596" spans="1:45" x14ac:dyDescent="0.35">
      <c r="A3596">
        <v>366</v>
      </c>
      <c r="B3596">
        <v>114321</v>
      </c>
      <c r="C3596">
        <v>1795</v>
      </c>
      <c r="D3596">
        <v>12</v>
      </c>
      <c r="E3596">
        <v>17</v>
      </c>
      <c r="F3596">
        <v>283</v>
      </c>
      <c r="H3596" t="s">
        <v>1663</v>
      </c>
      <c r="I3596" t="s">
        <v>775</v>
      </c>
      <c r="J3596">
        <v>4876</v>
      </c>
      <c r="K3596">
        <v>381</v>
      </c>
      <c r="M3596" s="38">
        <v>1703</v>
      </c>
      <c r="N3596" s="21">
        <v>54</v>
      </c>
      <c r="AC3596"/>
      <c r="AR3596"/>
      <c r="AS3596" s="21"/>
    </row>
    <row r="3597" spans="1:45" x14ac:dyDescent="0.35">
      <c r="A3597">
        <v>366</v>
      </c>
      <c r="B3597">
        <v>114321</v>
      </c>
      <c r="C3597">
        <v>1795</v>
      </c>
      <c r="D3597">
        <v>12</v>
      </c>
      <c r="E3597">
        <v>17</v>
      </c>
      <c r="F3597">
        <v>283</v>
      </c>
      <c r="H3597" t="s">
        <v>1538</v>
      </c>
      <c r="I3597" t="s">
        <v>1792</v>
      </c>
      <c r="J3597">
        <v>4877</v>
      </c>
      <c r="K3597">
        <v>185</v>
      </c>
      <c r="M3597" s="38">
        <v>1695</v>
      </c>
      <c r="N3597" s="21">
        <v>24</v>
      </c>
      <c r="AC3597"/>
      <c r="AR3597"/>
      <c r="AS3597" s="21"/>
    </row>
    <row r="3598" spans="1:45" x14ac:dyDescent="0.35">
      <c r="A3598">
        <v>366</v>
      </c>
      <c r="B3598">
        <v>114321</v>
      </c>
      <c r="C3598">
        <v>1796</v>
      </c>
      <c r="D3598">
        <v>1</v>
      </c>
      <c r="E3598">
        <v>2</v>
      </c>
      <c r="F3598">
        <v>284</v>
      </c>
      <c r="H3598" t="s">
        <v>1663</v>
      </c>
      <c r="I3598" t="s">
        <v>775</v>
      </c>
      <c r="J3598">
        <v>4881</v>
      </c>
      <c r="K3598">
        <v>381</v>
      </c>
      <c r="M3598" s="38">
        <v>3494</v>
      </c>
      <c r="N3598" s="21">
        <v>91</v>
      </c>
      <c r="AC3598"/>
      <c r="AF3598">
        <v>321</v>
      </c>
      <c r="AG3598">
        <v>124447</v>
      </c>
      <c r="AH3598">
        <v>1795</v>
      </c>
      <c r="AI3598">
        <v>11</v>
      </c>
      <c r="AJ3598">
        <v>16</v>
      </c>
      <c r="AK3598">
        <v>252</v>
      </c>
      <c r="AM3598" t="s">
        <v>1679</v>
      </c>
      <c r="AO3598">
        <v>4301</v>
      </c>
      <c r="AP3598">
        <v>382</v>
      </c>
      <c r="AR3598" s="38">
        <v>2696</v>
      </c>
      <c r="AS3598" s="21">
        <v>82</v>
      </c>
    </row>
    <row r="3599" spans="1:45" x14ac:dyDescent="0.35">
      <c r="A3599">
        <v>366</v>
      </c>
      <c r="B3599">
        <v>114321</v>
      </c>
      <c r="C3599">
        <v>1796</v>
      </c>
      <c r="D3599">
        <v>1</v>
      </c>
      <c r="E3599">
        <v>15</v>
      </c>
      <c r="F3599">
        <v>285</v>
      </c>
      <c r="H3599" t="s">
        <v>173</v>
      </c>
      <c r="I3599" t="s">
        <v>739</v>
      </c>
      <c r="J3599">
        <v>4897</v>
      </c>
      <c r="K3599">
        <v>384</v>
      </c>
      <c r="M3599" s="38">
        <v>1602</v>
      </c>
      <c r="N3599" s="21">
        <v>97</v>
      </c>
      <c r="AC3599"/>
      <c r="AR3599"/>
      <c r="AS3599" s="21"/>
    </row>
    <row r="3600" spans="1:45" x14ac:dyDescent="0.35">
      <c r="A3600">
        <v>366</v>
      </c>
      <c r="B3600">
        <v>114321</v>
      </c>
      <c r="C3600">
        <v>1796</v>
      </c>
      <c r="D3600">
        <v>1</v>
      </c>
      <c r="E3600">
        <v>18</v>
      </c>
      <c r="F3600">
        <v>285</v>
      </c>
      <c r="H3600" t="s">
        <v>1614</v>
      </c>
      <c r="I3600" t="s">
        <v>1615</v>
      </c>
      <c r="J3600">
        <v>4898</v>
      </c>
      <c r="K3600">
        <v>396</v>
      </c>
      <c r="M3600">
        <v>285</v>
      </c>
      <c r="N3600" s="21">
        <v>39</v>
      </c>
      <c r="AC3600"/>
      <c r="AR3600"/>
      <c r="AS3600" s="21"/>
    </row>
    <row r="3601" spans="1:45" x14ac:dyDescent="0.35">
      <c r="A3601">
        <v>366</v>
      </c>
      <c r="B3601">
        <v>114321</v>
      </c>
      <c r="C3601">
        <v>1796</v>
      </c>
      <c r="D3601">
        <v>2</v>
      </c>
      <c r="E3601">
        <v>2</v>
      </c>
      <c r="F3601">
        <v>286</v>
      </c>
      <c r="H3601" t="s">
        <v>1663</v>
      </c>
      <c r="I3601" t="s">
        <v>775</v>
      </c>
      <c r="J3601">
        <v>4915</v>
      </c>
      <c r="K3601">
        <v>381</v>
      </c>
      <c r="M3601" t="s">
        <v>1053</v>
      </c>
      <c r="N3601" s="21">
        <v>33</v>
      </c>
      <c r="AC3601"/>
      <c r="AR3601"/>
      <c r="AS3601" s="21"/>
    </row>
    <row r="3602" spans="1:45" x14ac:dyDescent="0.35">
      <c r="A3602">
        <v>366</v>
      </c>
      <c r="B3602">
        <v>114321</v>
      </c>
      <c r="C3602">
        <v>1796</v>
      </c>
      <c r="D3602">
        <v>2</v>
      </c>
      <c r="E3602">
        <v>12</v>
      </c>
      <c r="F3602">
        <v>286</v>
      </c>
      <c r="H3602" t="s">
        <v>242</v>
      </c>
      <c r="I3602" t="s">
        <v>570</v>
      </c>
      <c r="J3602">
        <v>4919</v>
      </c>
      <c r="K3602">
        <v>260</v>
      </c>
      <c r="M3602" s="38">
        <v>8093</v>
      </c>
      <c r="N3602" s="21">
        <v>99</v>
      </c>
      <c r="AC3602"/>
      <c r="AR3602"/>
      <c r="AS3602" s="21"/>
    </row>
    <row r="3603" spans="1:45" x14ac:dyDescent="0.35">
      <c r="A3603">
        <v>366</v>
      </c>
      <c r="B3603">
        <v>114325</v>
      </c>
      <c r="C3603">
        <v>1796</v>
      </c>
      <c r="D3603">
        <v>3</v>
      </c>
      <c r="E3603">
        <v>18</v>
      </c>
      <c r="F3603">
        <v>288</v>
      </c>
      <c r="H3603" t="s">
        <v>465</v>
      </c>
      <c r="I3603" t="s">
        <v>1625</v>
      </c>
      <c r="J3603">
        <v>4948</v>
      </c>
      <c r="K3603">
        <v>218</v>
      </c>
      <c r="M3603">
        <v>939</v>
      </c>
      <c r="N3603" s="21">
        <v>87</v>
      </c>
      <c r="AC3603"/>
      <c r="AR3603"/>
      <c r="AS3603" s="21"/>
    </row>
    <row r="3604" spans="1:45" x14ac:dyDescent="0.35">
      <c r="A3604">
        <v>366</v>
      </c>
      <c r="B3604">
        <v>114325</v>
      </c>
      <c r="C3604">
        <v>1796</v>
      </c>
      <c r="D3604">
        <v>3</v>
      </c>
      <c r="E3604">
        <v>25</v>
      </c>
      <c r="F3604">
        <v>289</v>
      </c>
      <c r="H3604" t="s">
        <v>1793</v>
      </c>
      <c r="I3604" t="s">
        <v>1707</v>
      </c>
      <c r="J3604">
        <v>4958</v>
      </c>
      <c r="K3604">
        <v>399</v>
      </c>
      <c r="M3604">
        <v>666</v>
      </c>
      <c r="N3604" s="21">
        <v>67</v>
      </c>
      <c r="AC3604"/>
      <c r="AR3604"/>
      <c r="AS3604" s="21"/>
    </row>
    <row r="3605" spans="1:45" x14ac:dyDescent="0.35">
      <c r="A3605">
        <v>366</v>
      </c>
      <c r="B3605">
        <v>114325</v>
      </c>
      <c r="C3605">
        <v>1796</v>
      </c>
      <c r="D3605">
        <v>3</v>
      </c>
      <c r="E3605">
        <v>25</v>
      </c>
      <c r="F3605">
        <v>289</v>
      </c>
      <c r="H3605" t="s">
        <v>1238</v>
      </c>
      <c r="I3605" t="s">
        <v>1707</v>
      </c>
      <c r="J3605">
        <v>4959</v>
      </c>
      <c r="K3605">
        <v>204</v>
      </c>
      <c r="M3605">
        <v>94</v>
      </c>
      <c r="N3605" s="21">
        <v>76</v>
      </c>
      <c r="AC3605"/>
      <c r="AR3605"/>
      <c r="AS3605" s="21"/>
    </row>
    <row r="3606" spans="1:45" x14ac:dyDescent="0.35">
      <c r="A3606">
        <v>366</v>
      </c>
      <c r="B3606">
        <v>114325</v>
      </c>
      <c r="C3606">
        <v>1796</v>
      </c>
      <c r="D3606">
        <v>5</v>
      </c>
      <c r="E3606">
        <v>4</v>
      </c>
      <c r="F3606">
        <v>289</v>
      </c>
      <c r="H3606" t="s">
        <v>1445</v>
      </c>
      <c r="I3606" t="s">
        <v>1029</v>
      </c>
      <c r="J3606">
        <v>4965</v>
      </c>
      <c r="K3606">
        <v>284</v>
      </c>
      <c r="M3606">
        <v>288</v>
      </c>
      <c r="N3606" s="21">
        <v>27</v>
      </c>
      <c r="AC3606"/>
      <c r="AR3606"/>
      <c r="AS3606" s="21"/>
    </row>
    <row r="3607" spans="1:45" x14ac:dyDescent="0.35">
      <c r="A3607">
        <v>366</v>
      </c>
      <c r="B3607">
        <v>114325</v>
      </c>
      <c r="C3607">
        <v>1796</v>
      </c>
      <c r="D3607">
        <v>5</v>
      </c>
      <c r="E3607">
        <v>9</v>
      </c>
      <c r="F3607">
        <v>290</v>
      </c>
      <c r="H3607" t="s">
        <v>1824</v>
      </c>
      <c r="I3607" t="s">
        <v>1728</v>
      </c>
      <c r="J3607">
        <v>4969</v>
      </c>
      <c r="K3607">
        <v>333</v>
      </c>
      <c r="M3607">
        <v>119</v>
      </c>
      <c r="N3607" s="21">
        <v>44</v>
      </c>
      <c r="AC3607"/>
      <c r="AR3607"/>
      <c r="AS3607" s="21"/>
    </row>
    <row r="3608" spans="1:45" x14ac:dyDescent="0.35">
      <c r="A3608">
        <v>366</v>
      </c>
      <c r="B3608">
        <v>114325</v>
      </c>
      <c r="C3608">
        <v>1796</v>
      </c>
      <c r="D3608">
        <v>5</v>
      </c>
      <c r="E3608">
        <v>14</v>
      </c>
      <c r="F3608">
        <v>290</v>
      </c>
      <c r="H3608" t="s">
        <v>24</v>
      </c>
      <c r="I3608" t="s">
        <v>1794</v>
      </c>
      <c r="J3608">
        <v>4975</v>
      </c>
      <c r="K3608">
        <v>403</v>
      </c>
      <c r="M3608">
        <v>551</v>
      </c>
      <c r="N3608" s="21">
        <v>66</v>
      </c>
      <c r="Q3608">
        <v>255</v>
      </c>
      <c r="R3608">
        <v>122833</v>
      </c>
      <c r="S3608">
        <v>1796</v>
      </c>
      <c r="T3608">
        <v>5</v>
      </c>
      <c r="U3608">
        <v>14</v>
      </c>
      <c r="V3608">
        <v>193</v>
      </c>
      <c r="X3608" t="s">
        <v>24</v>
      </c>
      <c r="Y3608" t="s">
        <v>1794</v>
      </c>
      <c r="Z3608">
        <v>2983</v>
      </c>
      <c r="AA3608">
        <v>164</v>
      </c>
      <c r="AC3608">
        <v>500</v>
      </c>
      <c r="AD3608">
        <v>0</v>
      </c>
      <c r="AR3608"/>
      <c r="AS3608" s="21"/>
    </row>
    <row r="3609" spans="1:45" x14ac:dyDescent="0.35">
      <c r="A3609">
        <v>366</v>
      </c>
      <c r="B3609">
        <v>114325</v>
      </c>
      <c r="C3609">
        <v>1796</v>
      </c>
      <c r="D3609">
        <v>5</v>
      </c>
      <c r="E3609">
        <v>14</v>
      </c>
      <c r="F3609">
        <v>290</v>
      </c>
      <c r="H3609" t="s">
        <v>24</v>
      </c>
      <c r="I3609" t="s">
        <v>1794</v>
      </c>
      <c r="J3609">
        <v>4976</v>
      </c>
      <c r="K3609">
        <v>403</v>
      </c>
      <c r="M3609">
        <v>551</v>
      </c>
      <c r="N3609" s="21">
        <v>66</v>
      </c>
      <c r="Q3609">
        <v>255</v>
      </c>
      <c r="R3609">
        <v>122833</v>
      </c>
      <c r="S3609">
        <v>1796</v>
      </c>
      <c r="T3609">
        <v>5</v>
      </c>
      <c r="U3609">
        <v>14</v>
      </c>
      <c r="V3609">
        <v>193</v>
      </c>
      <c r="X3609" t="s">
        <v>24</v>
      </c>
      <c r="Y3609" t="s">
        <v>1794</v>
      </c>
      <c r="Z3609">
        <v>2984</v>
      </c>
      <c r="AA3609">
        <v>164</v>
      </c>
      <c r="AC3609">
        <v>603</v>
      </c>
      <c r="AD3609">
        <v>33</v>
      </c>
      <c r="AF3609">
        <v>418</v>
      </c>
      <c r="AG3609">
        <v>124542</v>
      </c>
      <c r="AH3609">
        <v>1796</v>
      </c>
      <c r="AI3609">
        <v>5</v>
      </c>
      <c r="AJ3609">
        <v>14</v>
      </c>
      <c r="AK3609">
        <v>260</v>
      </c>
      <c r="AM3609" t="s">
        <v>24</v>
      </c>
      <c r="AN3609" t="s">
        <v>1794</v>
      </c>
      <c r="AO3609">
        <v>4413</v>
      </c>
      <c r="AP3609">
        <v>412</v>
      </c>
      <c r="AR3609" s="38">
        <v>1655</v>
      </c>
      <c r="AS3609" s="21">
        <v>2</v>
      </c>
    </row>
    <row r="3610" spans="1:45" x14ac:dyDescent="0.35">
      <c r="A3610">
        <v>366</v>
      </c>
      <c r="B3610">
        <v>114325</v>
      </c>
      <c r="C3610">
        <v>1796</v>
      </c>
      <c r="D3610">
        <v>5</v>
      </c>
      <c r="E3610">
        <v>14</v>
      </c>
      <c r="F3610">
        <v>290</v>
      </c>
      <c r="H3610" t="s">
        <v>24</v>
      </c>
      <c r="I3610" t="s">
        <v>1794</v>
      </c>
      <c r="J3610">
        <v>4977</v>
      </c>
      <c r="K3610">
        <v>403</v>
      </c>
      <c r="M3610">
        <v>551</v>
      </c>
      <c r="N3610" s="21">
        <v>66</v>
      </c>
      <c r="AC3610"/>
      <c r="AR3610"/>
      <c r="AS3610" s="21"/>
    </row>
    <row r="3611" spans="1:45" x14ac:dyDescent="0.35">
      <c r="A3611">
        <v>366</v>
      </c>
      <c r="B3611">
        <v>114325</v>
      </c>
      <c r="C3611">
        <v>1796</v>
      </c>
      <c r="D3611">
        <v>5</v>
      </c>
      <c r="E3611">
        <v>14</v>
      </c>
      <c r="F3611">
        <v>290</v>
      </c>
      <c r="H3611" t="s">
        <v>24</v>
      </c>
      <c r="I3611" t="s">
        <v>1794</v>
      </c>
      <c r="J3611">
        <v>4978</v>
      </c>
      <c r="K3611">
        <v>403</v>
      </c>
      <c r="M3611">
        <v>551</v>
      </c>
      <c r="N3611" s="21">
        <v>68</v>
      </c>
      <c r="AC3611"/>
      <c r="AR3611"/>
      <c r="AS3611" s="21"/>
    </row>
    <row r="3612" spans="1:45" x14ac:dyDescent="0.35">
      <c r="A3612">
        <v>366</v>
      </c>
      <c r="B3612">
        <v>114325</v>
      </c>
      <c r="C3612">
        <v>1796</v>
      </c>
      <c r="D3612">
        <v>5</v>
      </c>
      <c r="E3612">
        <v>19</v>
      </c>
      <c r="F3612">
        <v>290</v>
      </c>
      <c r="H3612" t="s">
        <v>1541</v>
      </c>
      <c r="I3612" t="s">
        <v>858</v>
      </c>
      <c r="J3612">
        <v>4984</v>
      </c>
      <c r="K3612">
        <v>311</v>
      </c>
      <c r="M3612">
        <v>401</v>
      </c>
      <c r="N3612" s="21">
        <v>29</v>
      </c>
      <c r="Q3612">
        <v>255</v>
      </c>
      <c r="R3612">
        <v>122833</v>
      </c>
      <c r="S3612">
        <v>1796</v>
      </c>
      <c r="T3612">
        <v>5</v>
      </c>
      <c r="U3612">
        <v>19</v>
      </c>
      <c r="V3612">
        <v>193</v>
      </c>
      <c r="X3612" t="s">
        <v>179</v>
      </c>
      <c r="Y3612" t="s">
        <v>858</v>
      </c>
      <c r="Z3612">
        <v>2985</v>
      </c>
      <c r="AA3612">
        <v>165</v>
      </c>
      <c r="AC3612">
        <v>216</v>
      </c>
      <c r="AD3612">
        <v>65</v>
      </c>
      <c r="AF3612">
        <v>418</v>
      </c>
      <c r="AG3612">
        <v>124542</v>
      </c>
      <c r="AH3612">
        <v>1796</v>
      </c>
      <c r="AI3612">
        <v>5</v>
      </c>
      <c r="AJ3612">
        <v>19</v>
      </c>
      <c r="AK3612">
        <v>260</v>
      </c>
      <c r="AM3612" t="s">
        <v>179</v>
      </c>
      <c r="AN3612" t="s">
        <v>858</v>
      </c>
      <c r="AO3612">
        <v>4420</v>
      </c>
      <c r="AP3612">
        <v>409</v>
      </c>
      <c r="AR3612">
        <v>323</v>
      </c>
      <c r="AS3612" s="21">
        <v>88</v>
      </c>
    </row>
    <row r="3613" spans="1:45" x14ac:dyDescent="0.35">
      <c r="M3613"/>
      <c r="N3613" s="21"/>
      <c r="AC3613"/>
      <c r="AF3613">
        <v>418</v>
      </c>
      <c r="AG3613">
        <v>124542</v>
      </c>
      <c r="AH3613">
        <v>1796</v>
      </c>
      <c r="AI3613">
        <v>5</v>
      </c>
      <c r="AJ3613">
        <v>23</v>
      </c>
      <c r="AK3613">
        <v>261</v>
      </c>
      <c r="AM3613" t="s">
        <v>36</v>
      </c>
      <c r="AN3613" t="s">
        <v>1784</v>
      </c>
      <c r="AO3613">
        <v>4428</v>
      </c>
      <c r="AP3613">
        <v>391</v>
      </c>
      <c r="AR3613" s="38">
        <v>1199</v>
      </c>
      <c r="AS3613" s="21">
        <v>24</v>
      </c>
    </row>
    <row r="3614" spans="1:45" x14ac:dyDescent="0.35">
      <c r="M3614"/>
      <c r="N3614" s="21"/>
      <c r="Q3614">
        <v>255</v>
      </c>
      <c r="R3614">
        <v>122833</v>
      </c>
      <c r="S3614">
        <v>1796</v>
      </c>
      <c r="T3614">
        <v>6</v>
      </c>
      <c r="U3614">
        <v>2</v>
      </c>
      <c r="V3614">
        <v>194</v>
      </c>
      <c r="X3614" t="s">
        <v>1207</v>
      </c>
      <c r="Y3614" t="s">
        <v>775</v>
      </c>
      <c r="Z3614">
        <v>2998</v>
      </c>
      <c r="AA3614">
        <v>330</v>
      </c>
      <c r="AC3614" s="38">
        <v>1089</v>
      </c>
      <c r="AD3614">
        <v>78</v>
      </c>
      <c r="AF3614">
        <v>418</v>
      </c>
      <c r="AG3614">
        <v>124542</v>
      </c>
      <c r="AH3614">
        <v>1796</v>
      </c>
      <c r="AI3614">
        <v>6</v>
      </c>
      <c r="AJ3614">
        <v>9</v>
      </c>
      <c r="AK3614">
        <v>262</v>
      </c>
      <c r="AM3614" t="s">
        <v>1679</v>
      </c>
      <c r="AO3614">
        <v>4441</v>
      </c>
      <c r="AP3614">
        <v>382</v>
      </c>
      <c r="AR3614" s="38">
        <v>2000</v>
      </c>
      <c r="AS3614" s="21">
        <v>0</v>
      </c>
    </row>
    <row r="3615" spans="1:45" x14ac:dyDescent="0.35">
      <c r="M3615"/>
      <c r="N3615" s="21"/>
      <c r="Q3615">
        <v>255</v>
      </c>
      <c r="R3615">
        <v>122833</v>
      </c>
      <c r="S3615">
        <v>1796</v>
      </c>
      <c r="T3615">
        <v>6</v>
      </c>
      <c r="U3615">
        <v>13</v>
      </c>
      <c r="V3615">
        <v>195</v>
      </c>
      <c r="X3615" t="s">
        <v>999</v>
      </c>
      <c r="Y3615" t="s">
        <v>971</v>
      </c>
      <c r="Z3615">
        <v>3001</v>
      </c>
      <c r="AA3615">
        <v>341</v>
      </c>
      <c r="AC3615" s="38">
        <v>5000</v>
      </c>
      <c r="AD3615">
        <v>0</v>
      </c>
      <c r="AF3615">
        <v>418</v>
      </c>
      <c r="AG3615">
        <v>124545</v>
      </c>
      <c r="AH3615">
        <v>1796</v>
      </c>
      <c r="AI3615">
        <v>6</v>
      </c>
      <c r="AJ3615">
        <v>16</v>
      </c>
      <c r="AK3615">
        <v>263</v>
      </c>
      <c r="AM3615" t="s">
        <v>1795</v>
      </c>
      <c r="AN3615" t="s">
        <v>1796</v>
      </c>
      <c r="AO3615">
        <v>4448</v>
      </c>
      <c r="AP3615">
        <v>358</v>
      </c>
      <c r="AR3615" s="38">
        <v>9664</v>
      </c>
      <c r="AS3615" s="21">
        <v>33</v>
      </c>
    </row>
    <row r="3616" spans="1:45" x14ac:dyDescent="0.35">
      <c r="M3616"/>
      <c r="N3616" s="21"/>
      <c r="Q3616">
        <v>255</v>
      </c>
      <c r="R3616">
        <v>122833</v>
      </c>
      <c r="S3616">
        <v>1796</v>
      </c>
      <c r="T3616">
        <v>6</v>
      </c>
      <c r="U3616">
        <v>15</v>
      </c>
      <c r="V3616">
        <v>195</v>
      </c>
      <c r="X3616" t="s">
        <v>1504</v>
      </c>
      <c r="Y3616" t="s">
        <v>1505</v>
      </c>
      <c r="Z3616">
        <v>3003</v>
      </c>
      <c r="AA3616">
        <v>269</v>
      </c>
      <c r="AC3616" s="38">
        <v>4266</v>
      </c>
      <c r="AD3616">
        <v>9</v>
      </c>
      <c r="AR3616"/>
      <c r="AS3616" s="21"/>
    </row>
    <row r="3617" spans="1:45" x14ac:dyDescent="0.35">
      <c r="M3617"/>
      <c r="N3617" s="21"/>
      <c r="Q3617">
        <v>255</v>
      </c>
      <c r="R3617">
        <v>122833</v>
      </c>
      <c r="S3617">
        <v>1796</v>
      </c>
      <c r="T3617">
        <v>6</v>
      </c>
      <c r="U3617">
        <v>15</v>
      </c>
      <c r="V3617">
        <v>195</v>
      </c>
      <c r="X3617" t="s">
        <v>1797</v>
      </c>
      <c r="Y3617" t="s">
        <v>1247</v>
      </c>
      <c r="Z3617">
        <v>3004</v>
      </c>
      <c r="AA3617">
        <v>271</v>
      </c>
      <c r="AC3617">
        <v>155</v>
      </c>
      <c r="AD3617">
        <v>58</v>
      </c>
      <c r="AR3617"/>
      <c r="AS3617" s="21"/>
    </row>
    <row r="3618" spans="1:45" x14ac:dyDescent="0.35">
      <c r="M3618"/>
      <c r="N3618" s="21"/>
      <c r="Q3618">
        <v>256</v>
      </c>
      <c r="R3618">
        <v>122839</v>
      </c>
      <c r="S3618">
        <v>1796</v>
      </c>
      <c r="T3618">
        <v>6</v>
      </c>
      <c r="U3618">
        <v>16</v>
      </c>
      <c r="V3618">
        <v>195</v>
      </c>
      <c r="X3618" t="s">
        <v>1207</v>
      </c>
      <c r="Y3618" t="s">
        <v>775</v>
      </c>
      <c r="Z3618">
        <v>3006</v>
      </c>
      <c r="AA3618">
        <v>330</v>
      </c>
      <c r="AC3618" s="38">
        <v>3860</v>
      </c>
      <c r="AD3618">
        <v>72</v>
      </c>
      <c r="AR3618"/>
      <c r="AS3618" s="21"/>
    </row>
    <row r="3619" spans="1:45" x14ac:dyDescent="0.35">
      <c r="M3619"/>
      <c r="N3619" s="21"/>
      <c r="Q3619">
        <v>256</v>
      </c>
      <c r="R3619">
        <v>122839</v>
      </c>
      <c r="S3619">
        <v>1796</v>
      </c>
      <c r="T3619">
        <v>6</v>
      </c>
      <c r="U3619">
        <v>16</v>
      </c>
      <c r="V3619">
        <v>195</v>
      </c>
      <c r="X3619" t="s">
        <v>1207</v>
      </c>
      <c r="Y3619" t="s">
        <v>775</v>
      </c>
      <c r="Z3619">
        <v>3006</v>
      </c>
      <c r="AA3619">
        <v>330</v>
      </c>
      <c r="AC3619" s="38">
        <v>1187</v>
      </c>
      <c r="AD3619">
        <v>43</v>
      </c>
      <c r="AR3619"/>
      <c r="AS3619" s="21"/>
    </row>
    <row r="3620" spans="1:45" x14ac:dyDescent="0.35">
      <c r="M3620"/>
      <c r="N3620" s="21"/>
      <c r="Q3620">
        <v>256</v>
      </c>
      <c r="R3620">
        <v>122839</v>
      </c>
      <c r="S3620">
        <v>1796</v>
      </c>
      <c r="T3620">
        <v>7</v>
      </c>
      <c r="U3620">
        <v>29</v>
      </c>
      <c r="V3620">
        <v>196</v>
      </c>
      <c r="X3620" t="s">
        <v>1207</v>
      </c>
      <c r="Y3620" t="s">
        <v>775</v>
      </c>
      <c r="Z3620">
        <v>3022</v>
      </c>
      <c r="AA3620">
        <v>330</v>
      </c>
      <c r="AC3620" s="38">
        <v>1047</v>
      </c>
      <c r="AD3620">
        <v>50</v>
      </c>
      <c r="AR3620"/>
      <c r="AS3620" s="21"/>
    </row>
    <row r="3621" spans="1:45" x14ac:dyDescent="0.35">
      <c r="M3621"/>
      <c r="N3621" s="21"/>
      <c r="Q3621">
        <v>256</v>
      </c>
      <c r="R3621">
        <v>122839</v>
      </c>
      <c r="S3621">
        <v>1796</v>
      </c>
      <c r="T3621">
        <v>8</v>
      </c>
      <c r="U3621">
        <v>13</v>
      </c>
      <c r="V3621">
        <v>197</v>
      </c>
      <c r="X3621" t="s">
        <v>1798</v>
      </c>
      <c r="Y3621" t="s">
        <v>461</v>
      </c>
      <c r="Z3621">
        <v>3028</v>
      </c>
      <c r="AA3621">
        <v>343</v>
      </c>
      <c r="AC3621" s="38">
        <v>1703</v>
      </c>
      <c r="AD3621">
        <v>21</v>
      </c>
      <c r="AR3621"/>
      <c r="AS3621" s="21"/>
    </row>
    <row r="3622" spans="1:45" x14ac:dyDescent="0.35">
      <c r="M3622"/>
      <c r="N3622" s="21"/>
      <c r="Q3622">
        <v>256</v>
      </c>
      <c r="R3622">
        <v>122839</v>
      </c>
      <c r="S3622">
        <v>1796</v>
      </c>
      <c r="T3622">
        <v>8</v>
      </c>
      <c r="U3622">
        <v>18</v>
      </c>
      <c r="V3622">
        <v>197</v>
      </c>
      <c r="X3622" t="s">
        <v>27</v>
      </c>
      <c r="Y3622" t="s">
        <v>1182</v>
      </c>
      <c r="Z3622">
        <v>3029</v>
      </c>
      <c r="AA3622">
        <v>343</v>
      </c>
      <c r="AC3622">
        <v>327</v>
      </c>
      <c r="AD3622">
        <v>9</v>
      </c>
      <c r="AR3622"/>
      <c r="AS3622" s="21"/>
    </row>
    <row r="3623" spans="1:45" x14ac:dyDescent="0.35">
      <c r="M3623"/>
      <c r="N3623" s="21"/>
      <c r="Q3623">
        <v>256</v>
      </c>
      <c r="R3623">
        <v>122839</v>
      </c>
      <c r="S3623">
        <v>1796</v>
      </c>
      <c r="T3623">
        <v>8</v>
      </c>
      <c r="U3623">
        <v>22</v>
      </c>
      <c r="V3623">
        <v>197</v>
      </c>
      <c r="X3623" t="s">
        <v>337</v>
      </c>
      <c r="Y3623" t="s">
        <v>199</v>
      </c>
      <c r="Z3623">
        <v>3031</v>
      </c>
      <c r="AA3623">
        <v>92</v>
      </c>
      <c r="AC3623" s="38">
        <v>13400</v>
      </c>
      <c r="AD3623">
        <v>30</v>
      </c>
      <c r="AR3623"/>
      <c r="AS3623" s="21"/>
    </row>
    <row r="3624" spans="1:45" x14ac:dyDescent="0.35">
      <c r="M3624"/>
      <c r="N3624" s="21"/>
      <c r="Q3624">
        <v>256</v>
      </c>
      <c r="R3624">
        <v>122839</v>
      </c>
      <c r="S3624">
        <v>1796</v>
      </c>
      <c r="T3624">
        <v>8</v>
      </c>
      <c r="U3624">
        <v>27</v>
      </c>
      <c r="V3624">
        <v>197</v>
      </c>
      <c r="X3624" t="s">
        <v>337</v>
      </c>
      <c r="Y3624" t="s">
        <v>199</v>
      </c>
      <c r="Z3624">
        <v>3033</v>
      </c>
      <c r="AA3624">
        <v>92</v>
      </c>
      <c r="AC3624">
        <v>649</v>
      </c>
      <c r="AD3624">
        <v>51</v>
      </c>
      <c r="AR3624"/>
      <c r="AS3624" s="21"/>
    </row>
    <row r="3625" spans="1:45" x14ac:dyDescent="0.35">
      <c r="M3625"/>
      <c r="N3625" s="21"/>
      <c r="AC3625"/>
      <c r="AF3625">
        <v>418</v>
      </c>
      <c r="AG3625">
        <v>124545</v>
      </c>
      <c r="AH3625">
        <v>1796</v>
      </c>
      <c r="AI3625">
        <v>7</v>
      </c>
      <c r="AJ3625">
        <v>8</v>
      </c>
      <c r="AK3625">
        <v>264</v>
      </c>
      <c r="AM3625" t="s">
        <v>43</v>
      </c>
      <c r="AN3625" t="s">
        <v>157</v>
      </c>
      <c r="AO3625">
        <v>4457</v>
      </c>
      <c r="AP3625">
        <v>85</v>
      </c>
      <c r="AR3625">
        <v>254</v>
      </c>
      <c r="AS3625" s="21">
        <v>81</v>
      </c>
    </row>
    <row r="3626" spans="1:45" x14ac:dyDescent="0.35">
      <c r="A3626">
        <v>367</v>
      </c>
      <c r="B3626">
        <v>114332</v>
      </c>
      <c r="C3626">
        <v>1796</v>
      </c>
      <c r="D3626">
        <v>7</v>
      </c>
      <c r="E3626">
        <v>30</v>
      </c>
      <c r="F3626">
        <v>296</v>
      </c>
      <c r="H3626" t="s">
        <v>920</v>
      </c>
      <c r="I3626" t="s">
        <v>1610</v>
      </c>
      <c r="J3626">
        <v>5042</v>
      </c>
      <c r="K3626">
        <v>31</v>
      </c>
      <c r="M3626">
        <v>79</v>
      </c>
      <c r="N3626" s="21">
        <v>47</v>
      </c>
      <c r="Q3626">
        <v>256</v>
      </c>
      <c r="R3626">
        <v>122843</v>
      </c>
      <c r="S3626">
        <v>1796</v>
      </c>
      <c r="T3626">
        <v>8</v>
      </c>
      <c r="U3626">
        <v>29</v>
      </c>
      <c r="V3626">
        <v>196</v>
      </c>
      <c r="X3626" t="s">
        <v>920</v>
      </c>
      <c r="Y3626" t="s">
        <v>1610</v>
      </c>
      <c r="Z3626">
        <v>3022</v>
      </c>
      <c r="AA3626">
        <v>233</v>
      </c>
      <c r="AC3626">
        <v>39</v>
      </c>
      <c r="AD3626">
        <v>73</v>
      </c>
      <c r="AF3626">
        <v>418</v>
      </c>
      <c r="AG3626">
        <v>124545</v>
      </c>
      <c r="AH3626">
        <v>1796</v>
      </c>
      <c r="AI3626">
        <v>7</v>
      </c>
      <c r="AJ3626">
        <v>29</v>
      </c>
      <c r="AK3626">
        <v>265</v>
      </c>
      <c r="AM3626" t="s">
        <v>920</v>
      </c>
      <c r="AN3626" t="s">
        <v>1610</v>
      </c>
      <c r="AO3626">
        <v>4471</v>
      </c>
      <c r="AP3626">
        <v>44</v>
      </c>
      <c r="AR3626">
        <v>59</v>
      </c>
      <c r="AS3626" s="21">
        <v>60</v>
      </c>
    </row>
    <row r="3627" spans="1:45" x14ac:dyDescent="0.35">
      <c r="M3627"/>
      <c r="N3627" s="21"/>
      <c r="AC3627"/>
      <c r="AF3627">
        <v>418</v>
      </c>
      <c r="AG3627">
        <v>124545</v>
      </c>
      <c r="AH3627">
        <v>1796</v>
      </c>
      <c r="AI3627">
        <v>8</v>
      </c>
      <c r="AJ3627">
        <v>3</v>
      </c>
      <c r="AK3627">
        <v>265</v>
      </c>
      <c r="AM3627" t="s">
        <v>567</v>
      </c>
      <c r="AO3627">
        <v>4476</v>
      </c>
      <c r="AP3627">
        <v>413</v>
      </c>
      <c r="AR3627" s="38">
        <v>3459</v>
      </c>
      <c r="AS3627" s="21"/>
    </row>
    <row r="3628" spans="1:45" x14ac:dyDescent="0.35">
      <c r="M3628"/>
      <c r="N3628" s="21"/>
      <c r="AC3628"/>
      <c r="AF3628">
        <v>418</v>
      </c>
      <c r="AG3628">
        <v>124545</v>
      </c>
      <c r="AH3628">
        <v>1796</v>
      </c>
      <c r="AI3628">
        <v>8</v>
      </c>
      <c r="AJ3628">
        <v>18</v>
      </c>
      <c r="AK3628">
        <v>266</v>
      </c>
      <c r="AM3628" t="s">
        <v>27</v>
      </c>
      <c r="AN3628" t="s">
        <v>1182</v>
      </c>
      <c r="AO3628">
        <v>4483</v>
      </c>
      <c r="AP3628">
        <v>240</v>
      </c>
      <c r="AR3628">
        <v>490</v>
      </c>
      <c r="AS3628" s="21">
        <v>64</v>
      </c>
    </row>
    <row r="3629" spans="1:45" x14ac:dyDescent="0.35">
      <c r="M3629"/>
      <c r="N3629" s="21"/>
      <c r="AC3629"/>
      <c r="AF3629">
        <v>419</v>
      </c>
      <c r="AG3629">
        <v>124552</v>
      </c>
      <c r="AH3629">
        <v>1796</v>
      </c>
      <c r="AI3629">
        <v>9</v>
      </c>
      <c r="AJ3629">
        <v>18</v>
      </c>
      <c r="AK3629">
        <v>266</v>
      </c>
      <c r="AM3629" t="s">
        <v>32</v>
      </c>
      <c r="AN3629" t="s">
        <v>1799</v>
      </c>
      <c r="AO3629">
        <v>4487</v>
      </c>
      <c r="AP3629">
        <v>258</v>
      </c>
      <c r="AR3629" s="38">
        <v>3265</v>
      </c>
      <c r="AS3629" s="21">
        <v>93</v>
      </c>
    </row>
    <row r="3630" spans="1:45" x14ac:dyDescent="0.35">
      <c r="M3630"/>
      <c r="N3630" s="21"/>
      <c r="AC3630"/>
      <c r="AF3630">
        <v>419</v>
      </c>
      <c r="AG3630">
        <v>124552</v>
      </c>
      <c r="AH3630">
        <v>1796</v>
      </c>
      <c r="AI3630">
        <v>9</v>
      </c>
      <c r="AJ3630">
        <v>6</v>
      </c>
      <c r="AK3630">
        <v>267</v>
      </c>
      <c r="AM3630" t="s">
        <v>233</v>
      </c>
      <c r="AN3630" t="s">
        <v>1834</v>
      </c>
      <c r="AO3630">
        <v>4493</v>
      </c>
      <c r="AP3630">
        <v>79</v>
      </c>
      <c r="AR3630" s="38">
        <v>11576</v>
      </c>
      <c r="AS3630" s="21">
        <v>89</v>
      </c>
    </row>
    <row r="3631" spans="1:45" x14ac:dyDescent="0.35">
      <c r="M3631"/>
      <c r="N3631" s="21"/>
      <c r="Q3631">
        <v>256</v>
      </c>
      <c r="R3631">
        <v>122843</v>
      </c>
      <c r="S3631">
        <v>1796</v>
      </c>
      <c r="T3631">
        <v>9</v>
      </c>
      <c r="U3631">
        <v>1</v>
      </c>
      <c r="V3631">
        <v>199</v>
      </c>
      <c r="X3631" t="s">
        <v>26</v>
      </c>
      <c r="Y3631" t="s">
        <v>137</v>
      </c>
      <c r="Z3631">
        <v>3046</v>
      </c>
      <c r="AA3631">
        <v>300</v>
      </c>
      <c r="AC3631">
        <v>96</v>
      </c>
      <c r="AD3631">
        <v>58</v>
      </c>
      <c r="AF3631">
        <v>419</v>
      </c>
      <c r="AG3631">
        <v>124552</v>
      </c>
      <c r="AH3631">
        <v>1796</v>
      </c>
      <c r="AI3631">
        <v>10</v>
      </c>
      <c r="AJ3631">
        <v>1</v>
      </c>
      <c r="AK3631">
        <v>268</v>
      </c>
      <c r="AM3631" t="s">
        <v>26</v>
      </c>
      <c r="AN3631" t="s">
        <v>137</v>
      </c>
      <c r="AO3631">
        <v>4503</v>
      </c>
      <c r="AP3631">
        <v>395</v>
      </c>
      <c r="AR3631" s="38">
        <v>1168</v>
      </c>
      <c r="AS3631" s="21">
        <v>29</v>
      </c>
    </row>
    <row r="3632" spans="1:45" x14ac:dyDescent="0.35">
      <c r="M3632"/>
      <c r="N3632" s="21"/>
      <c r="AC3632"/>
      <c r="AF3632">
        <v>419</v>
      </c>
      <c r="AG3632">
        <v>124552</v>
      </c>
      <c r="AH3632">
        <v>1796</v>
      </c>
      <c r="AI3632">
        <v>10</v>
      </c>
      <c r="AJ3632">
        <v>24</v>
      </c>
      <c r="AK3632">
        <v>269</v>
      </c>
      <c r="AM3632" t="s">
        <v>30</v>
      </c>
      <c r="AN3632" t="s">
        <v>1800</v>
      </c>
      <c r="AO3632">
        <v>4521</v>
      </c>
      <c r="AP3632">
        <v>269</v>
      </c>
      <c r="AR3632" s="38">
        <v>5000</v>
      </c>
      <c r="AS3632" s="21">
        <v>0</v>
      </c>
    </row>
    <row r="3633" spans="1:45" x14ac:dyDescent="0.35">
      <c r="M3633"/>
      <c r="N3633" s="21"/>
      <c r="AC3633"/>
      <c r="AF3633">
        <v>419</v>
      </c>
      <c r="AG3633">
        <v>124552</v>
      </c>
      <c r="AH3633">
        <v>1796</v>
      </c>
      <c r="AI3633">
        <v>10</v>
      </c>
      <c r="AJ3633">
        <v>24</v>
      </c>
      <c r="AK3633">
        <v>269</v>
      </c>
      <c r="AM3633" t="s">
        <v>30</v>
      </c>
      <c r="AN3633" t="s">
        <v>1801</v>
      </c>
      <c r="AO3633">
        <v>4522</v>
      </c>
      <c r="AP3633">
        <v>378</v>
      </c>
      <c r="AR3633" s="38">
        <v>1366</v>
      </c>
      <c r="AS3633" s="21">
        <v>71</v>
      </c>
    </row>
    <row r="3634" spans="1:45" x14ac:dyDescent="0.35">
      <c r="A3634">
        <v>368</v>
      </c>
      <c r="B3634">
        <v>114345</v>
      </c>
      <c r="C3634">
        <v>1796</v>
      </c>
      <c r="D3634">
        <v>11</v>
      </c>
      <c r="E3634">
        <v>2</v>
      </c>
      <c r="F3634">
        <v>301</v>
      </c>
      <c r="H3634" t="s">
        <v>1243</v>
      </c>
      <c r="I3634" t="s">
        <v>1802</v>
      </c>
      <c r="J3634">
        <v>5109</v>
      </c>
      <c r="K3634">
        <v>390</v>
      </c>
      <c r="M3634" s="38">
        <v>1149</v>
      </c>
      <c r="N3634" s="21">
        <v>81</v>
      </c>
      <c r="Q3634">
        <v>256</v>
      </c>
      <c r="R3634">
        <v>122843</v>
      </c>
      <c r="S3634">
        <v>1796</v>
      </c>
      <c r="T3634">
        <v>9</v>
      </c>
      <c r="U3634">
        <v>3</v>
      </c>
      <c r="V3634">
        <v>199</v>
      </c>
      <c r="X3634" t="s">
        <v>102</v>
      </c>
      <c r="Y3634" t="s">
        <v>1803</v>
      </c>
      <c r="Z3634">
        <v>3049</v>
      </c>
      <c r="AA3634">
        <v>305</v>
      </c>
      <c r="AC3634">
        <v>574</v>
      </c>
      <c r="AD3634">
        <v>91</v>
      </c>
      <c r="AF3634">
        <v>419</v>
      </c>
      <c r="AG3634">
        <v>124552</v>
      </c>
      <c r="AH3634">
        <v>1796</v>
      </c>
      <c r="AI3634">
        <v>11</v>
      </c>
      <c r="AJ3634">
        <v>3</v>
      </c>
      <c r="AK3634">
        <v>269</v>
      </c>
      <c r="AM3634" t="s">
        <v>1243</v>
      </c>
      <c r="AN3634" t="s">
        <v>1802</v>
      </c>
      <c r="AO3634">
        <v>4524</v>
      </c>
      <c r="AP3634">
        <v>380</v>
      </c>
      <c r="AR3634">
        <v>862</v>
      </c>
      <c r="AS3634" s="21">
        <v>36</v>
      </c>
    </row>
    <row r="3635" spans="1:45" x14ac:dyDescent="0.35">
      <c r="M3635"/>
      <c r="N3635" s="21"/>
      <c r="AC3635"/>
      <c r="AF3635">
        <v>419</v>
      </c>
      <c r="AG3635">
        <v>124552</v>
      </c>
      <c r="AH3635">
        <v>1796</v>
      </c>
      <c r="AI3635">
        <v>11</v>
      </c>
      <c r="AJ3635">
        <v>3</v>
      </c>
      <c r="AK3635">
        <v>269</v>
      </c>
      <c r="AM3635" t="s">
        <v>32</v>
      </c>
      <c r="AN3635" t="s">
        <v>1804</v>
      </c>
      <c r="AO3635">
        <v>4525</v>
      </c>
      <c r="AP3635">
        <v>258</v>
      </c>
      <c r="AR3635" s="38">
        <v>1451</v>
      </c>
      <c r="AS3635" s="21">
        <v>51</v>
      </c>
    </row>
    <row r="3636" spans="1:45" x14ac:dyDescent="0.35">
      <c r="A3636">
        <v>368</v>
      </c>
      <c r="B3636">
        <v>114345</v>
      </c>
      <c r="C3636">
        <v>1796</v>
      </c>
      <c r="D3636">
        <v>11</v>
      </c>
      <c r="E3636">
        <v>19</v>
      </c>
      <c r="F3636">
        <v>302</v>
      </c>
      <c r="H3636" t="s">
        <v>37</v>
      </c>
      <c r="I3636" t="s">
        <v>1805</v>
      </c>
      <c r="J3636">
        <v>5121</v>
      </c>
      <c r="K3636">
        <v>416</v>
      </c>
      <c r="M3636">
        <v>116</v>
      </c>
      <c r="N3636" s="21">
        <v>62</v>
      </c>
      <c r="Q3636">
        <v>256</v>
      </c>
      <c r="R3636">
        <v>122843</v>
      </c>
      <c r="S3636">
        <v>1796</v>
      </c>
      <c r="T3636">
        <v>9</v>
      </c>
      <c r="U3636">
        <v>19</v>
      </c>
      <c r="V3636">
        <v>199</v>
      </c>
      <c r="X3636" t="s">
        <v>37</v>
      </c>
      <c r="Y3636" t="s">
        <v>844</v>
      </c>
      <c r="Z3636">
        <v>3054</v>
      </c>
      <c r="AA3636">
        <v>303</v>
      </c>
      <c r="AC3636">
        <v>58</v>
      </c>
      <c r="AD3636">
        <v>30</v>
      </c>
      <c r="AF3636">
        <v>419</v>
      </c>
      <c r="AG3636">
        <v>124555</v>
      </c>
      <c r="AH3636">
        <v>1796</v>
      </c>
      <c r="AI3636">
        <v>11</v>
      </c>
      <c r="AJ3636">
        <v>19</v>
      </c>
      <c r="AK3636">
        <v>269</v>
      </c>
      <c r="AM3636" t="s">
        <v>37</v>
      </c>
      <c r="AN3636" t="s">
        <v>844</v>
      </c>
      <c r="AO3636">
        <v>4528</v>
      </c>
      <c r="AP3636">
        <v>413</v>
      </c>
      <c r="AR3636">
        <v>87</v>
      </c>
      <c r="AS3636" s="21">
        <v>46</v>
      </c>
    </row>
    <row r="3637" spans="1:45" x14ac:dyDescent="0.35">
      <c r="M3637"/>
      <c r="N3637" s="21"/>
      <c r="AC3637"/>
      <c r="AF3637">
        <v>419</v>
      </c>
      <c r="AG3637">
        <v>124555</v>
      </c>
      <c r="AH3637">
        <v>1796</v>
      </c>
      <c r="AI3637">
        <v>11</v>
      </c>
      <c r="AJ3637">
        <v>22</v>
      </c>
      <c r="AK3637">
        <v>269</v>
      </c>
      <c r="AM3637" t="s">
        <v>37</v>
      </c>
      <c r="AN3637" t="s">
        <v>1806</v>
      </c>
      <c r="AO3637">
        <v>4530</v>
      </c>
      <c r="AP3637">
        <v>432</v>
      </c>
      <c r="AR3637">
        <v>378</v>
      </c>
      <c r="AS3637" s="21">
        <v>86</v>
      </c>
    </row>
    <row r="3638" spans="1:45" x14ac:dyDescent="0.35">
      <c r="M3638"/>
      <c r="N3638" s="21"/>
      <c r="AC3638"/>
      <c r="AF3638">
        <v>419</v>
      </c>
      <c r="AG3638">
        <v>124555</v>
      </c>
      <c r="AH3638">
        <v>1796</v>
      </c>
      <c r="AI3638">
        <v>11</v>
      </c>
      <c r="AJ3638">
        <v>22</v>
      </c>
      <c r="AK3638">
        <v>269</v>
      </c>
      <c r="AM3638" t="s">
        <v>1807</v>
      </c>
      <c r="AO3638">
        <v>4531</v>
      </c>
      <c r="AP3638">
        <v>413</v>
      </c>
      <c r="AR3638" s="38">
        <v>4536</v>
      </c>
      <c r="AS3638" s="21">
        <v>49</v>
      </c>
    </row>
    <row r="3639" spans="1:45" x14ac:dyDescent="0.35">
      <c r="M3639"/>
      <c r="N3639" s="21"/>
      <c r="Q3639">
        <v>256</v>
      </c>
      <c r="R3639">
        <v>122843</v>
      </c>
      <c r="S3639">
        <v>1796</v>
      </c>
      <c r="T3639">
        <v>9</v>
      </c>
      <c r="U3639">
        <v>24</v>
      </c>
      <c r="V3639">
        <v>199</v>
      </c>
      <c r="X3639" t="s">
        <v>133</v>
      </c>
      <c r="Y3639" t="s">
        <v>1808</v>
      </c>
      <c r="Z3639">
        <v>3061</v>
      </c>
      <c r="AA3639">
        <v>303</v>
      </c>
      <c r="AC3639" s="38">
        <v>6000</v>
      </c>
      <c r="AD3639">
        <v>0</v>
      </c>
      <c r="AR3639"/>
      <c r="AS3639" s="21"/>
    </row>
    <row r="3640" spans="1:45" x14ac:dyDescent="0.35">
      <c r="M3640"/>
      <c r="N3640" s="21"/>
      <c r="Q3640">
        <v>256</v>
      </c>
      <c r="R3640">
        <v>122843</v>
      </c>
      <c r="S3640">
        <v>1796</v>
      </c>
      <c r="T3640">
        <v>9</v>
      </c>
      <c r="U3640">
        <v>24</v>
      </c>
      <c r="V3640">
        <v>199</v>
      </c>
      <c r="X3640" t="s">
        <v>133</v>
      </c>
      <c r="Y3640" t="s">
        <v>1808</v>
      </c>
      <c r="Z3640">
        <v>3062</v>
      </c>
      <c r="AA3640">
        <v>303</v>
      </c>
      <c r="AC3640" s="38">
        <v>5000</v>
      </c>
      <c r="AD3640">
        <v>0</v>
      </c>
      <c r="AR3640"/>
      <c r="AS3640" s="21"/>
    </row>
    <row r="3641" spans="1:45" x14ac:dyDescent="0.35">
      <c r="M3641"/>
      <c r="N3641" s="21"/>
      <c r="Q3641">
        <v>256</v>
      </c>
      <c r="R3641">
        <v>122843</v>
      </c>
      <c r="S3641">
        <v>1796</v>
      </c>
      <c r="T3641">
        <v>9</v>
      </c>
      <c r="U3641">
        <v>24</v>
      </c>
      <c r="V3641">
        <v>199</v>
      </c>
      <c r="X3641" t="s">
        <v>133</v>
      </c>
      <c r="Y3641" t="s">
        <v>1808</v>
      </c>
      <c r="Z3641">
        <v>3063</v>
      </c>
      <c r="AA3641">
        <v>303</v>
      </c>
      <c r="AC3641" s="38">
        <v>4000</v>
      </c>
      <c r="AD3641">
        <v>0</v>
      </c>
      <c r="AR3641"/>
      <c r="AS3641" s="21"/>
    </row>
    <row r="3642" spans="1:45" x14ac:dyDescent="0.35">
      <c r="M3642"/>
      <c r="N3642" s="21"/>
      <c r="Q3642">
        <v>256</v>
      </c>
      <c r="R3642">
        <v>122843</v>
      </c>
      <c r="S3642">
        <v>1796</v>
      </c>
      <c r="T3642">
        <v>9</v>
      </c>
      <c r="U3642">
        <v>24</v>
      </c>
      <c r="V3642">
        <v>199</v>
      </c>
      <c r="X3642" t="s">
        <v>133</v>
      </c>
      <c r="Y3642" t="s">
        <v>1808</v>
      </c>
      <c r="Z3642">
        <v>3064</v>
      </c>
      <c r="AA3642">
        <v>303</v>
      </c>
      <c r="AC3642" s="38">
        <v>3000</v>
      </c>
      <c r="AD3642">
        <v>0</v>
      </c>
      <c r="AR3642"/>
      <c r="AS3642" s="21"/>
    </row>
    <row r="3643" spans="1:45" x14ac:dyDescent="0.35">
      <c r="M3643"/>
      <c r="N3643" s="21"/>
      <c r="Q3643">
        <v>256</v>
      </c>
      <c r="R3643">
        <v>122843</v>
      </c>
      <c r="S3643">
        <v>1796</v>
      </c>
      <c r="T3643">
        <v>9</v>
      </c>
      <c r="U3643">
        <v>24</v>
      </c>
      <c r="V3643">
        <v>199</v>
      </c>
      <c r="X3643" t="s">
        <v>133</v>
      </c>
      <c r="Y3643" t="s">
        <v>1808</v>
      </c>
      <c r="Z3643">
        <v>3065</v>
      </c>
      <c r="AA3643">
        <v>303</v>
      </c>
      <c r="AC3643">
        <v>520</v>
      </c>
      <c r="AD3643">
        <v>31</v>
      </c>
      <c r="AR3643"/>
      <c r="AS3643" s="21"/>
    </row>
    <row r="3644" spans="1:45" x14ac:dyDescent="0.35">
      <c r="A3644">
        <v>367</v>
      </c>
      <c r="B3644">
        <v>114332</v>
      </c>
      <c r="C3644">
        <v>1796</v>
      </c>
      <c r="D3644">
        <v>7</v>
      </c>
      <c r="E3644">
        <v>1</v>
      </c>
      <c r="F3644">
        <v>295</v>
      </c>
      <c r="H3644" t="s">
        <v>1517</v>
      </c>
      <c r="I3644" t="s">
        <v>905</v>
      </c>
      <c r="J3644">
        <v>5019</v>
      </c>
      <c r="K3644">
        <v>408</v>
      </c>
      <c r="M3644">
        <v>136</v>
      </c>
      <c r="N3644" s="21">
        <v>67</v>
      </c>
      <c r="Q3644">
        <v>256</v>
      </c>
      <c r="R3644">
        <v>122839</v>
      </c>
      <c r="S3644">
        <v>1796</v>
      </c>
      <c r="T3644">
        <v>7</v>
      </c>
      <c r="U3644">
        <v>1</v>
      </c>
      <c r="V3644">
        <v>196</v>
      </c>
      <c r="W3644" t="s">
        <v>23</v>
      </c>
      <c r="X3644" t="s">
        <v>53</v>
      </c>
      <c r="Y3644" t="s">
        <v>905</v>
      </c>
      <c r="Z3644">
        <v>3012</v>
      </c>
      <c r="AA3644">
        <v>339</v>
      </c>
      <c r="AC3644">
        <v>68</v>
      </c>
      <c r="AD3644">
        <v>34</v>
      </c>
      <c r="AF3644">
        <v>418</v>
      </c>
      <c r="AG3644">
        <v>124545</v>
      </c>
      <c r="AH3644">
        <v>1796</v>
      </c>
      <c r="AI3644">
        <v>7</v>
      </c>
      <c r="AJ3644">
        <v>1</v>
      </c>
      <c r="AK3644">
        <v>264</v>
      </c>
      <c r="AM3644" t="s">
        <v>53</v>
      </c>
      <c r="AN3644" t="s">
        <v>905</v>
      </c>
      <c r="AO3644">
        <v>4450</v>
      </c>
      <c r="AP3644">
        <v>232</v>
      </c>
      <c r="AR3644">
        <v>102</v>
      </c>
      <c r="AS3644" s="21">
        <v>50</v>
      </c>
    </row>
    <row r="3645" spans="1:45" x14ac:dyDescent="0.35">
      <c r="A3645">
        <v>367</v>
      </c>
      <c r="B3645">
        <v>114332</v>
      </c>
      <c r="C3645">
        <v>1796</v>
      </c>
      <c r="D3645">
        <v>7</v>
      </c>
      <c r="E3645">
        <v>2</v>
      </c>
      <c r="F3645">
        <v>295</v>
      </c>
      <c r="H3645" t="s">
        <v>1465</v>
      </c>
      <c r="I3645" t="s">
        <v>1647</v>
      </c>
      <c r="J3645">
        <v>5022</v>
      </c>
      <c r="K3645">
        <v>292</v>
      </c>
      <c r="M3645">
        <v>216</v>
      </c>
      <c r="N3645" s="21">
        <v>73</v>
      </c>
      <c r="Q3645">
        <v>256</v>
      </c>
      <c r="R3645">
        <v>122839</v>
      </c>
      <c r="S3645">
        <v>1796</v>
      </c>
      <c r="T3645">
        <v>7</v>
      </c>
      <c r="U3645">
        <v>2</v>
      </c>
      <c r="V3645">
        <v>196</v>
      </c>
      <c r="X3645" t="s">
        <v>93</v>
      </c>
      <c r="Y3645" t="s">
        <v>1466</v>
      </c>
      <c r="Z3645">
        <v>3014</v>
      </c>
      <c r="AA3645">
        <v>222</v>
      </c>
      <c r="AC3645">
        <v>108</v>
      </c>
      <c r="AD3645">
        <v>36</v>
      </c>
      <c r="AF3645">
        <v>418</v>
      </c>
      <c r="AG3645">
        <v>124545</v>
      </c>
      <c r="AH3645">
        <v>1796</v>
      </c>
      <c r="AI3645">
        <v>7</v>
      </c>
      <c r="AJ3645">
        <v>1</v>
      </c>
      <c r="AK3645">
        <v>264</v>
      </c>
      <c r="AM3645" t="s">
        <v>93</v>
      </c>
      <c r="AN3645" t="s">
        <v>1466</v>
      </c>
      <c r="AO3645">
        <v>4451</v>
      </c>
      <c r="AP3645">
        <v>272</v>
      </c>
      <c r="AR3645">
        <v>162</v>
      </c>
      <c r="AS3645" s="21">
        <v>54</v>
      </c>
    </row>
    <row r="3646" spans="1:45" x14ac:dyDescent="0.35">
      <c r="A3646">
        <v>367</v>
      </c>
      <c r="B3646">
        <v>114332</v>
      </c>
      <c r="C3646">
        <v>1796</v>
      </c>
      <c r="D3646">
        <v>7</v>
      </c>
      <c r="E3646">
        <v>6</v>
      </c>
      <c r="F3646">
        <v>295</v>
      </c>
      <c r="H3646" t="s">
        <v>999</v>
      </c>
      <c r="I3646" t="s">
        <v>1809</v>
      </c>
      <c r="J3646">
        <v>5025</v>
      </c>
      <c r="K3646">
        <v>408</v>
      </c>
      <c r="M3646" s="38">
        <v>5383</v>
      </c>
      <c r="N3646" s="21">
        <v>76</v>
      </c>
      <c r="Q3646">
        <v>256</v>
      </c>
      <c r="R3646">
        <v>122839</v>
      </c>
      <c r="S3646">
        <v>1796</v>
      </c>
      <c r="T3646">
        <v>7</v>
      </c>
      <c r="U3646">
        <v>6</v>
      </c>
      <c r="V3646">
        <v>196</v>
      </c>
      <c r="X3646" t="s">
        <v>999</v>
      </c>
      <c r="Y3646" t="s">
        <v>1809</v>
      </c>
      <c r="Z3646">
        <v>3017</v>
      </c>
      <c r="AA3646">
        <v>342</v>
      </c>
      <c r="AC3646" s="38">
        <v>2691</v>
      </c>
      <c r="AD3646">
        <v>88</v>
      </c>
      <c r="AF3646">
        <v>418</v>
      </c>
      <c r="AG3646">
        <v>124545</v>
      </c>
      <c r="AH3646">
        <v>1796</v>
      </c>
      <c r="AI3646">
        <v>7</v>
      </c>
      <c r="AJ3646">
        <v>6</v>
      </c>
      <c r="AK3646">
        <v>264</v>
      </c>
      <c r="AM3646" t="s">
        <v>999</v>
      </c>
      <c r="AN3646" t="s">
        <v>1809</v>
      </c>
      <c r="AO3646">
        <v>4454</v>
      </c>
      <c r="AP3646">
        <v>392</v>
      </c>
      <c r="AR3646" s="38">
        <v>4037</v>
      </c>
      <c r="AS3646" s="21">
        <v>82</v>
      </c>
    </row>
    <row r="3647" spans="1:45" x14ac:dyDescent="0.35">
      <c r="A3647">
        <v>367</v>
      </c>
      <c r="B3647">
        <v>114332</v>
      </c>
      <c r="C3647">
        <v>1796</v>
      </c>
      <c r="D3647">
        <v>7</v>
      </c>
      <c r="E3647">
        <v>8</v>
      </c>
      <c r="F3647">
        <v>295</v>
      </c>
      <c r="H3647" t="s">
        <v>43</v>
      </c>
      <c r="I3647" t="s">
        <v>1478</v>
      </c>
      <c r="J3647">
        <v>5027</v>
      </c>
      <c r="K3647">
        <v>92</v>
      </c>
      <c r="M3647" s="38">
        <v>1160</v>
      </c>
      <c r="N3647" s="21">
        <v>0</v>
      </c>
      <c r="AC3647"/>
      <c r="AR3647"/>
      <c r="AS3647" s="21"/>
    </row>
    <row r="3648" spans="1:45" x14ac:dyDescent="0.35">
      <c r="A3648">
        <v>367</v>
      </c>
      <c r="B3648">
        <v>114332</v>
      </c>
      <c r="C3648">
        <v>1796</v>
      </c>
      <c r="D3648">
        <v>9</v>
      </c>
      <c r="E3648">
        <v>5</v>
      </c>
      <c r="F3648">
        <v>289</v>
      </c>
      <c r="H3648" t="s">
        <v>1663</v>
      </c>
      <c r="I3648" t="s">
        <v>775</v>
      </c>
      <c r="J3648">
        <v>5060</v>
      </c>
      <c r="K3648">
        <v>381</v>
      </c>
      <c r="M3648">
        <v>439</v>
      </c>
      <c r="N3648" s="21">
        <v>39</v>
      </c>
      <c r="AC3648"/>
      <c r="AR3648"/>
      <c r="AS3648" s="21"/>
    </row>
    <row r="3649" spans="1:45" x14ac:dyDescent="0.35">
      <c r="A3649">
        <v>367</v>
      </c>
      <c r="B3649">
        <v>114332</v>
      </c>
      <c r="C3649">
        <v>1796</v>
      </c>
      <c r="D3649">
        <v>9</v>
      </c>
      <c r="E3649">
        <v>6</v>
      </c>
      <c r="F3649">
        <v>289</v>
      </c>
      <c r="H3649" t="s">
        <v>1663</v>
      </c>
      <c r="I3649" t="s">
        <v>775</v>
      </c>
      <c r="J3649">
        <v>5064</v>
      </c>
      <c r="K3649">
        <v>381</v>
      </c>
      <c r="M3649">
        <v>99</v>
      </c>
      <c r="N3649" s="21">
        <v>4</v>
      </c>
      <c r="AC3649"/>
      <c r="AR3649"/>
      <c r="AS3649" s="21"/>
    </row>
    <row r="3650" spans="1:45" x14ac:dyDescent="0.35">
      <c r="A3650">
        <v>367</v>
      </c>
      <c r="B3650">
        <v>114332</v>
      </c>
      <c r="C3650">
        <v>1796</v>
      </c>
      <c r="D3650">
        <v>9</v>
      </c>
      <c r="E3650">
        <v>15</v>
      </c>
      <c r="F3650">
        <v>299</v>
      </c>
      <c r="H3650" t="s">
        <v>179</v>
      </c>
      <c r="I3650" t="s">
        <v>1542</v>
      </c>
      <c r="J3650">
        <v>5082</v>
      </c>
      <c r="K3650">
        <v>398</v>
      </c>
      <c r="M3650">
        <v>439</v>
      </c>
      <c r="N3650" s="21">
        <v>46</v>
      </c>
      <c r="AC3650"/>
      <c r="AR3650"/>
      <c r="AS3650" s="21"/>
    </row>
    <row r="3651" spans="1:45" x14ac:dyDescent="0.35">
      <c r="A3651">
        <v>368</v>
      </c>
      <c r="B3651">
        <v>114345</v>
      </c>
      <c r="C3651">
        <v>1796</v>
      </c>
      <c r="D3651">
        <v>10</v>
      </c>
      <c r="E3651">
        <v>5</v>
      </c>
      <c r="F3651">
        <v>300</v>
      </c>
      <c r="H3651" t="s">
        <v>1810</v>
      </c>
      <c r="I3651" t="s">
        <v>1811</v>
      </c>
      <c r="J3651">
        <v>5086</v>
      </c>
      <c r="K3651">
        <v>415</v>
      </c>
      <c r="M3651">
        <v>984</v>
      </c>
      <c r="N3651" s="21">
        <v>54</v>
      </c>
      <c r="AC3651"/>
      <c r="AR3651"/>
      <c r="AS3651" s="21"/>
    </row>
    <row r="3652" spans="1:45" x14ac:dyDescent="0.35">
      <c r="A3652">
        <v>368</v>
      </c>
      <c r="B3652">
        <v>114345</v>
      </c>
      <c r="C3652">
        <v>1796</v>
      </c>
      <c r="D3652">
        <v>10</v>
      </c>
      <c r="E3652">
        <v>5</v>
      </c>
      <c r="F3652">
        <v>300</v>
      </c>
      <c r="H3652" t="s">
        <v>1812</v>
      </c>
      <c r="I3652" t="s">
        <v>1813</v>
      </c>
      <c r="J3652">
        <v>5087</v>
      </c>
      <c r="K3652">
        <v>399</v>
      </c>
      <c r="M3652" s="38">
        <v>1650</v>
      </c>
      <c r="N3652" s="21">
        <v>26</v>
      </c>
      <c r="AC3652"/>
      <c r="AR3652"/>
      <c r="AS3652" s="21"/>
    </row>
    <row r="3653" spans="1:45" x14ac:dyDescent="0.35">
      <c r="A3653">
        <v>368</v>
      </c>
      <c r="B3653">
        <v>114345</v>
      </c>
      <c r="C3653">
        <v>1796</v>
      </c>
      <c r="D3653">
        <v>10</v>
      </c>
      <c r="E3653">
        <v>8</v>
      </c>
      <c r="F3653">
        <v>300</v>
      </c>
      <c r="H3653" t="s">
        <v>1663</v>
      </c>
      <c r="I3653" t="s">
        <v>775</v>
      </c>
      <c r="J3653">
        <v>5092</v>
      </c>
      <c r="K3653">
        <v>413</v>
      </c>
      <c r="M3653" s="38">
        <v>2517</v>
      </c>
      <c r="N3653" s="21">
        <v>73</v>
      </c>
      <c r="AC3653"/>
      <c r="AR3653"/>
      <c r="AS3653" s="21"/>
    </row>
    <row r="3654" spans="1:45" x14ac:dyDescent="0.35">
      <c r="A3654">
        <v>368</v>
      </c>
      <c r="B3654">
        <v>114345</v>
      </c>
      <c r="C3654">
        <v>1796</v>
      </c>
      <c r="D3654">
        <v>11</v>
      </c>
      <c r="E3654">
        <v>2</v>
      </c>
      <c r="F3654">
        <v>301</v>
      </c>
      <c r="H3654" t="s">
        <v>185</v>
      </c>
      <c r="I3654" t="s">
        <v>800</v>
      </c>
      <c r="J3654">
        <v>5108</v>
      </c>
      <c r="K3654">
        <v>317</v>
      </c>
      <c r="M3654" s="38">
        <v>5175</v>
      </c>
      <c r="N3654" s="21">
        <v>51</v>
      </c>
      <c r="AC3654"/>
      <c r="AR3654"/>
      <c r="AS3654" s="21"/>
    </row>
    <row r="3655" spans="1:45" x14ac:dyDescent="0.35">
      <c r="A3655">
        <v>368</v>
      </c>
      <c r="B3655">
        <v>114345</v>
      </c>
      <c r="C3655">
        <v>1796</v>
      </c>
      <c r="D3655">
        <v>11</v>
      </c>
      <c r="E3655">
        <v>10</v>
      </c>
      <c r="F3655">
        <v>301</v>
      </c>
      <c r="H3655" t="s">
        <v>1517</v>
      </c>
      <c r="I3655" t="s">
        <v>1814</v>
      </c>
      <c r="J3655">
        <v>5112</v>
      </c>
      <c r="K3655">
        <v>398</v>
      </c>
      <c r="M3655">
        <v>152</v>
      </c>
      <c r="N3655" s="21">
        <v>27</v>
      </c>
      <c r="Q3655">
        <v>256</v>
      </c>
      <c r="R3655">
        <v>122843</v>
      </c>
      <c r="S3655">
        <v>1796</v>
      </c>
      <c r="T3655">
        <v>9</v>
      </c>
      <c r="U3655">
        <v>3</v>
      </c>
      <c r="V3655">
        <v>199</v>
      </c>
      <c r="X3655" t="s">
        <v>53</v>
      </c>
      <c r="Y3655" t="s">
        <v>1814</v>
      </c>
      <c r="Z3655">
        <v>3050</v>
      </c>
      <c r="AA3655">
        <v>306</v>
      </c>
      <c r="AC3655">
        <v>445</v>
      </c>
      <c r="AD3655">
        <v>43</v>
      </c>
      <c r="AF3655">
        <v>419</v>
      </c>
      <c r="AG3655">
        <v>124552</v>
      </c>
      <c r="AH3655">
        <v>1796</v>
      </c>
      <c r="AI3655">
        <v>11</v>
      </c>
      <c r="AJ3655">
        <v>10</v>
      </c>
      <c r="AK3655">
        <v>269</v>
      </c>
      <c r="AM3655" t="s">
        <v>53</v>
      </c>
      <c r="AN3655" t="s">
        <v>1814</v>
      </c>
      <c r="AO3655">
        <v>4527</v>
      </c>
      <c r="AP3655">
        <v>413</v>
      </c>
      <c r="AR3655">
        <v>114</v>
      </c>
      <c r="AS3655" s="21">
        <v>20</v>
      </c>
    </row>
    <row r="3656" spans="1:45" x14ac:dyDescent="0.35">
      <c r="A3656">
        <v>368</v>
      </c>
      <c r="B3656">
        <v>114345</v>
      </c>
      <c r="C3656">
        <v>1796</v>
      </c>
      <c r="D3656">
        <v>11</v>
      </c>
      <c r="E3656">
        <v>22</v>
      </c>
      <c r="F3656">
        <v>302</v>
      </c>
      <c r="H3656" t="s">
        <v>24</v>
      </c>
      <c r="I3656" t="s">
        <v>1815</v>
      </c>
      <c r="J3656">
        <v>5723</v>
      </c>
      <c r="K3656">
        <v>414</v>
      </c>
      <c r="M3656" s="38">
        <v>4444</v>
      </c>
      <c r="N3656" s="21">
        <v>44</v>
      </c>
      <c r="Q3656">
        <v>256</v>
      </c>
      <c r="R3656">
        <v>122839</v>
      </c>
      <c r="S3656">
        <v>1796</v>
      </c>
      <c r="T3656">
        <v>7</v>
      </c>
      <c r="U3656">
        <v>8</v>
      </c>
      <c r="V3656">
        <v>196</v>
      </c>
      <c r="X3656" t="s">
        <v>27</v>
      </c>
      <c r="Y3656" t="s">
        <v>1816</v>
      </c>
      <c r="Z3656">
        <v>3018</v>
      </c>
      <c r="AA3656">
        <v>342</v>
      </c>
      <c r="AC3656" s="38">
        <v>2222</v>
      </c>
      <c r="AD3656">
        <v>22</v>
      </c>
      <c r="AF3656">
        <v>418</v>
      </c>
      <c r="AG3656">
        <v>124545</v>
      </c>
      <c r="AH3656">
        <v>1796</v>
      </c>
      <c r="AI3656">
        <v>7</v>
      </c>
      <c r="AJ3656">
        <v>8</v>
      </c>
      <c r="AK3656">
        <v>264</v>
      </c>
      <c r="AM3656" t="s">
        <v>27</v>
      </c>
      <c r="AN3656" t="s">
        <v>1816</v>
      </c>
      <c r="AO3656">
        <v>4456</v>
      </c>
      <c r="AP3656">
        <v>392</v>
      </c>
      <c r="AR3656" s="38">
        <v>3333</v>
      </c>
      <c r="AS3656" s="21">
        <v>34</v>
      </c>
    </row>
    <row r="3657" spans="1:45" x14ac:dyDescent="0.35">
      <c r="A3657">
        <v>368</v>
      </c>
      <c r="B3657">
        <v>114345</v>
      </c>
      <c r="C3657">
        <v>1796</v>
      </c>
      <c r="D3657">
        <v>11</v>
      </c>
      <c r="E3657">
        <v>22</v>
      </c>
      <c r="F3657">
        <v>302</v>
      </c>
      <c r="H3657" t="s">
        <v>37</v>
      </c>
      <c r="I3657" t="s">
        <v>1806</v>
      </c>
      <c r="J3657">
        <v>5124</v>
      </c>
      <c r="K3657">
        <v>416</v>
      </c>
      <c r="M3657" s="38">
        <v>1178</v>
      </c>
      <c r="N3657" s="21">
        <v>43</v>
      </c>
      <c r="AC3657"/>
      <c r="AR3657"/>
      <c r="AS3657" s="21"/>
    </row>
    <row r="3658" spans="1:45" x14ac:dyDescent="0.35">
      <c r="A3658">
        <v>368</v>
      </c>
      <c r="B3658">
        <v>114345</v>
      </c>
      <c r="C3658">
        <v>1796</v>
      </c>
      <c r="D3658">
        <v>11</v>
      </c>
      <c r="E3658">
        <v>24</v>
      </c>
      <c r="F3658">
        <v>302</v>
      </c>
      <c r="I3658" t="s">
        <v>1817</v>
      </c>
      <c r="J3658">
        <v>5125</v>
      </c>
      <c r="K3658">
        <v>416</v>
      </c>
      <c r="M3658" s="38">
        <v>2500</v>
      </c>
      <c r="N3658" s="21">
        <v>0</v>
      </c>
      <c r="AC3658"/>
      <c r="AR3658"/>
      <c r="AS3658" s="21"/>
    </row>
    <row r="3659" spans="1:45" x14ac:dyDescent="0.35">
      <c r="A3659">
        <v>368</v>
      </c>
      <c r="B3659">
        <v>114345</v>
      </c>
      <c r="C3659">
        <v>1796</v>
      </c>
      <c r="D3659">
        <v>12</v>
      </c>
      <c r="E3659">
        <v>2</v>
      </c>
      <c r="F3659">
        <v>302</v>
      </c>
      <c r="H3659" t="s">
        <v>824</v>
      </c>
      <c r="I3659" t="s">
        <v>84</v>
      </c>
      <c r="J3659">
        <v>5133</v>
      </c>
      <c r="K3659">
        <v>299</v>
      </c>
      <c r="M3659" s="38">
        <v>1998</v>
      </c>
      <c r="N3659" s="21">
        <v>7</v>
      </c>
      <c r="Q3659">
        <v>256</v>
      </c>
      <c r="R3659">
        <v>122843</v>
      </c>
      <c r="S3659">
        <v>1796</v>
      </c>
      <c r="T3659">
        <v>12</v>
      </c>
      <c r="U3659">
        <v>24</v>
      </c>
      <c r="V3659">
        <v>200</v>
      </c>
      <c r="X3659" t="s">
        <v>824</v>
      </c>
      <c r="Y3659" t="s">
        <v>84</v>
      </c>
      <c r="Z3659">
        <v>3070</v>
      </c>
      <c r="AA3659">
        <v>214</v>
      </c>
      <c r="AC3659">
        <v>964</v>
      </c>
      <c r="AD3659">
        <v>70</v>
      </c>
      <c r="AF3659">
        <v>419</v>
      </c>
      <c r="AG3659">
        <v>124555</v>
      </c>
      <c r="AH3659">
        <v>1796</v>
      </c>
      <c r="AI3659">
        <v>12</v>
      </c>
      <c r="AJ3659">
        <v>2</v>
      </c>
      <c r="AK3659">
        <v>270</v>
      </c>
      <c r="AM3659" t="s">
        <v>824</v>
      </c>
      <c r="AN3659" t="s">
        <v>84</v>
      </c>
      <c r="AO3659">
        <v>4539</v>
      </c>
      <c r="AP3659">
        <v>284</v>
      </c>
      <c r="AR3659">
        <v>980</v>
      </c>
      <c r="AS3659" s="21">
        <v>64</v>
      </c>
    </row>
    <row r="3660" spans="1:45" x14ac:dyDescent="0.35">
      <c r="A3660">
        <v>368</v>
      </c>
      <c r="B3660">
        <v>114345</v>
      </c>
      <c r="C3660">
        <v>1796</v>
      </c>
      <c r="D3660">
        <v>12</v>
      </c>
      <c r="E3660">
        <v>16</v>
      </c>
      <c r="F3660">
        <v>303</v>
      </c>
      <c r="H3660" t="s">
        <v>1614</v>
      </c>
      <c r="I3660" t="s">
        <v>1615</v>
      </c>
      <c r="J3660">
        <v>5138</v>
      </c>
      <c r="K3660">
        <v>396</v>
      </c>
      <c r="M3660">
        <v>34</v>
      </c>
      <c r="N3660" s="21">
        <v>46</v>
      </c>
      <c r="Q3660">
        <v>257</v>
      </c>
      <c r="R3660">
        <v>122853</v>
      </c>
      <c r="S3660">
        <v>1796</v>
      </c>
      <c r="T3660">
        <v>12</v>
      </c>
      <c r="U3660">
        <v>16</v>
      </c>
      <c r="V3660">
        <v>200</v>
      </c>
      <c r="X3660" t="s">
        <v>1614</v>
      </c>
      <c r="Y3660" t="s">
        <v>1615</v>
      </c>
      <c r="Z3660">
        <v>3073</v>
      </c>
      <c r="AA3660">
        <v>304</v>
      </c>
      <c r="AC3660">
        <v>47</v>
      </c>
      <c r="AD3660">
        <v>23</v>
      </c>
      <c r="AF3660">
        <v>419</v>
      </c>
      <c r="AG3660">
        <v>124555</v>
      </c>
      <c r="AH3660">
        <v>1796</v>
      </c>
      <c r="AI3660">
        <v>12</v>
      </c>
      <c r="AJ3660">
        <v>8</v>
      </c>
      <c r="AK3660">
        <v>270</v>
      </c>
      <c r="AM3660" t="s">
        <v>33</v>
      </c>
      <c r="AN3660" t="s">
        <v>201</v>
      </c>
      <c r="AO3660">
        <v>4543</v>
      </c>
      <c r="AP3660">
        <v>12</v>
      </c>
      <c r="AR3660" s="38">
        <v>5348</v>
      </c>
      <c r="AS3660" s="21">
        <v>14</v>
      </c>
    </row>
    <row r="3661" spans="1:45" x14ac:dyDescent="0.35">
      <c r="M3661"/>
      <c r="N3661" s="21"/>
      <c r="Q3661">
        <v>257</v>
      </c>
      <c r="R3661">
        <v>122853</v>
      </c>
      <c r="S3661">
        <v>1797</v>
      </c>
      <c r="T3661">
        <v>1</v>
      </c>
      <c r="U3661">
        <v>29</v>
      </c>
      <c r="V3661">
        <v>200</v>
      </c>
      <c r="X3661" t="s">
        <v>33</v>
      </c>
      <c r="Y3661" t="s">
        <v>742</v>
      </c>
      <c r="Z3661">
        <v>3075</v>
      </c>
      <c r="AA3661">
        <v>341</v>
      </c>
      <c r="AC3661" s="38">
        <v>2258</v>
      </c>
      <c r="AD3661">
        <v>93</v>
      </c>
      <c r="AF3661">
        <v>419</v>
      </c>
      <c r="AG3661">
        <v>124555</v>
      </c>
      <c r="AH3661">
        <v>1796</v>
      </c>
      <c r="AI3661">
        <v>12</v>
      </c>
      <c r="AJ3661">
        <v>16</v>
      </c>
      <c r="AK3661">
        <v>271</v>
      </c>
      <c r="AM3661" t="s">
        <v>33</v>
      </c>
      <c r="AN3661" t="s">
        <v>742</v>
      </c>
      <c r="AO3661">
        <v>4549</v>
      </c>
      <c r="AP3661">
        <v>419</v>
      </c>
      <c r="AR3661">
        <v>25</v>
      </c>
      <c r="AS3661" s="21">
        <v>85</v>
      </c>
    </row>
    <row r="3662" spans="1:45" x14ac:dyDescent="0.35">
      <c r="M3662"/>
      <c r="N3662" s="21"/>
      <c r="Q3662">
        <v>257</v>
      </c>
      <c r="R3662">
        <v>122853</v>
      </c>
      <c r="S3662">
        <v>1797</v>
      </c>
      <c r="T3662">
        <v>1</v>
      </c>
      <c r="U3662">
        <v>12</v>
      </c>
      <c r="V3662">
        <v>200</v>
      </c>
      <c r="X3662" t="s">
        <v>999</v>
      </c>
      <c r="Y3662" t="s">
        <v>971</v>
      </c>
      <c r="Z3662">
        <v>3077</v>
      </c>
      <c r="AA3662">
        <v>271</v>
      </c>
      <c r="AC3662" s="38">
        <v>3932</v>
      </c>
      <c r="AD3662">
        <v>52</v>
      </c>
      <c r="AF3662">
        <v>419</v>
      </c>
      <c r="AG3662">
        <v>124555</v>
      </c>
      <c r="AH3662">
        <v>1797</v>
      </c>
      <c r="AI3662">
        <v>1</v>
      </c>
      <c r="AJ3662">
        <v>5</v>
      </c>
      <c r="AK3662">
        <v>271</v>
      </c>
      <c r="AM3662" t="s">
        <v>999</v>
      </c>
      <c r="AN3662" t="s">
        <v>971</v>
      </c>
      <c r="AO3662">
        <v>4553</v>
      </c>
      <c r="AP3662">
        <v>414</v>
      </c>
      <c r="AR3662" s="38">
        <v>3188</v>
      </c>
      <c r="AS3662" s="21">
        <v>97</v>
      </c>
    </row>
    <row r="3663" spans="1:45" x14ac:dyDescent="0.35">
      <c r="A3663">
        <v>368</v>
      </c>
      <c r="B3663">
        <v>114345</v>
      </c>
      <c r="C3663">
        <v>1796</v>
      </c>
      <c r="D3663">
        <v>12</v>
      </c>
      <c r="E3663">
        <v>2</v>
      </c>
      <c r="F3663">
        <v>302</v>
      </c>
      <c r="H3663" t="s">
        <v>1002</v>
      </c>
      <c r="I3663" t="s">
        <v>1436</v>
      </c>
      <c r="J3663">
        <v>5132</v>
      </c>
      <c r="K3663">
        <v>245</v>
      </c>
      <c r="M3663">
        <v>836</v>
      </c>
      <c r="N3663" s="21">
        <v>9</v>
      </c>
      <c r="Q3663">
        <v>256</v>
      </c>
      <c r="R3663">
        <v>122843</v>
      </c>
      <c r="S3663">
        <v>1796</v>
      </c>
      <c r="T3663">
        <v>12</v>
      </c>
      <c r="U3663">
        <v>24</v>
      </c>
      <c r="V3663">
        <v>200</v>
      </c>
      <c r="W3663" t="s">
        <v>1818</v>
      </c>
      <c r="X3663" t="s">
        <v>1002</v>
      </c>
      <c r="Y3663" t="s">
        <v>1436</v>
      </c>
      <c r="Z3663">
        <v>3069</v>
      </c>
      <c r="AA3663">
        <v>344</v>
      </c>
      <c r="AC3663">
        <v>482</v>
      </c>
      <c r="AD3663">
        <v>35</v>
      </c>
      <c r="AF3663">
        <v>419</v>
      </c>
      <c r="AG3663">
        <v>124555</v>
      </c>
      <c r="AH3663">
        <v>1796</v>
      </c>
      <c r="AI3663">
        <v>12</v>
      </c>
      <c r="AJ3663">
        <v>2</v>
      </c>
      <c r="AK3663">
        <v>270</v>
      </c>
      <c r="AL3663" t="s">
        <v>1001</v>
      </c>
      <c r="AM3663" t="s">
        <v>1002</v>
      </c>
      <c r="AN3663" t="s">
        <v>1436</v>
      </c>
      <c r="AO3663">
        <v>4538</v>
      </c>
      <c r="AP3663">
        <v>432</v>
      </c>
      <c r="AR3663">
        <v>490</v>
      </c>
      <c r="AS3663" s="21">
        <v>32</v>
      </c>
    </row>
    <row r="3664" spans="1:45" x14ac:dyDescent="0.35">
      <c r="M3664"/>
      <c r="N3664" s="21"/>
      <c r="AC3664"/>
      <c r="AR3664"/>
      <c r="AS3664" s="21"/>
    </row>
    <row r="3665" spans="13:45" x14ac:dyDescent="0.35">
      <c r="M3665" s="38">
        <v>2868789</v>
      </c>
      <c r="N3665" s="21"/>
      <c r="AC3665" s="38">
        <v>1705726</v>
      </c>
      <c r="AR3665" s="38">
        <v>2751589</v>
      </c>
      <c r="AS3665" s="21"/>
    </row>
    <row r="3666" spans="13:45" x14ac:dyDescent="0.35">
      <c r="M3666"/>
      <c r="N3666" s="21"/>
      <c r="AC3666"/>
      <c r="AR3666"/>
      <c r="AS3666" s="21"/>
    </row>
    <row r="3667" spans="13:45" x14ac:dyDescent="0.35">
      <c r="M3667"/>
      <c r="N3667" s="21"/>
      <c r="AC3667"/>
      <c r="AR3667"/>
      <c r="AS3667" s="21"/>
    </row>
    <row r="3668" spans="13:45" x14ac:dyDescent="0.35">
      <c r="M3668"/>
      <c r="N3668" s="21"/>
      <c r="AC3668"/>
      <c r="AR3668"/>
      <c r="AS3668" s="21"/>
    </row>
    <row r="3669" spans="13:45" x14ac:dyDescent="0.35">
      <c r="M3669"/>
      <c r="N3669" s="21"/>
      <c r="AC3669"/>
      <c r="AR3669"/>
      <c r="AS3669" s="21"/>
    </row>
    <row r="3670" spans="13:45" x14ac:dyDescent="0.35">
      <c r="M3670"/>
      <c r="N3670" s="21"/>
      <c r="AC3670"/>
      <c r="AR3670"/>
      <c r="AS3670" s="21"/>
    </row>
    <row r="3671" spans="13:45" x14ac:dyDescent="0.35">
      <c r="M3671"/>
      <c r="N3671" s="21"/>
      <c r="AC3671"/>
      <c r="AR3671"/>
      <c r="AS3671" s="21"/>
    </row>
    <row r="3672" spans="13:45" x14ac:dyDescent="0.35">
      <c r="M3672"/>
      <c r="N3672" s="21"/>
      <c r="AC3672"/>
      <c r="AR3672"/>
      <c r="AS3672" s="21"/>
    </row>
    <row r="3673" spans="13:45" x14ac:dyDescent="0.35">
      <c r="M3673"/>
      <c r="N3673" s="21"/>
      <c r="AC3673"/>
      <c r="AR3673"/>
      <c r="AS3673" s="21"/>
    </row>
    <row r="3674" spans="13:45" x14ac:dyDescent="0.35">
      <c r="M3674"/>
      <c r="N3674" s="21"/>
      <c r="AC3674"/>
      <c r="AR3674"/>
      <c r="AS3674" s="21"/>
    </row>
    <row r="3675" spans="13:45" x14ac:dyDescent="0.35">
      <c r="M3675"/>
      <c r="N3675" s="21"/>
      <c r="AC3675"/>
      <c r="AR3675"/>
      <c r="AS3675" s="21"/>
    </row>
    <row r="3676" spans="13:45" x14ac:dyDescent="0.35">
      <c r="M3676"/>
      <c r="N3676" s="21"/>
      <c r="AC3676"/>
      <c r="AR3676"/>
      <c r="AS3676" s="21"/>
    </row>
    <row r="3677" spans="13:45" x14ac:dyDescent="0.35">
      <c r="M3677"/>
      <c r="N3677" s="21"/>
      <c r="AC3677"/>
      <c r="AR3677"/>
      <c r="AS3677" s="21"/>
    </row>
    <row r="3678" spans="13:45" x14ac:dyDescent="0.35">
      <c r="M3678"/>
      <c r="N3678" s="21"/>
      <c r="AC3678"/>
      <c r="AR3678"/>
      <c r="AS3678" s="21"/>
    </row>
    <row r="3679" spans="13:45" x14ac:dyDescent="0.35">
      <c r="M3679"/>
      <c r="N3679" s="21"/>
      <c r="AC3679"/>
      <c r="AR3679"/>
      <c r="AS3679" s="21"/>
    </row>
    <row r="3680" spans="13:45" x14ac:dyDescent="0.35">
      <c r="M3680"/>
      <c r="N3680" s="21"/>
      <c r="AC3680"/>
      <c r="AR3680"/>
      <c r="AS3680" s="21"/>
    </row>
    <row r="3681" spans="13:45" x14ac:dyDescent="0.35">
      <c r="M3681"/>
      <c r="N3681" s="21"/>
      <c r="AC3681"/>
      <c r="AR3681"/>
      <c r="AS3681" s="21"/>
    </row>
    <row r="3682" spans="13:45" x14ac:dyDescent="0.35">
      <c r="M3682"/>
      <c r="N3682" s="21"/>
      <c r="AC3682"/>
      <c r="AR3682"/>
      <c r="AS3682" s="21"/>
    </row>
    <row r="3683" spans="13:45" x14ac:dyDescent="0.35">
      <c r="M3683"/>
      <c r="N3683" s="21"/>
      <c r="AC3683"/>
      <c r="AR3683"/>
      <c r="AS3683" s="21"/>
    </row>
    <row r="3684" spans="13:45" x14ac:dyDescent="0.35">
      <c r="M3684"/>
      <c r="N3684" s="21"/>
      <c r="AC3684"/>
      <c r="AR3684"/>
      <c r="AS3684" s="21"/>
    </row>
    <row r="3685" spans="13:45" x14ac:dyDescent="0.35">
      <c r="M3685"/>
      <c r="N3685" s="21"/>
      <c r="AC3685"/>
      <c r="AR3685"/>
      <c r="AS3685" s="21"/>
    </row>
    <row r="3686" spans="13:45" x14ac:dyDescent="0.35">
      <c r="M3686"/>
      <c r="N3686" s="21"/>
      <c r="AC3686"/>
      <c r="AR3686"/>
      <c r="AS3686" s="21"/>
    </row>
    <row r="3687" spans="13:45" x14ac:dyDescent="0.35">
      <c r="M3687"/>
      <c r="N3687" s="21"/>
      <c r="AC3687"/>
      <c r="AR3687"/>
      <c r="AS3687" s="21"/>
    </row>
    <row r="3688" spans="13:45" x14ac:dyDescent="0.35">
      <c r="M3688"/>
      <c r="N3688" s="21"/>
      <c r="AC3688"/>
      <c r="AR3688"/>
      <c r="AS3688" s="21"/>
    </row>
    <row r="3689" spans="13:45" x14ac:dyDescent="0.35">
      <c r="M3689"/>
      <c r="N3689" s="21"/>
      <c r="AC3689"/>
      <c r="AR3689"/>
      <c r="AS3689" s="21"/>
    </row>
    <row r="3690" spans="13:45" x14ac:dyDescent="0.35">
      <c r="M3690"/>
      <c r="N3690" s="21"/>
      <c r="AC3690"/>
      <c r="AR3690"/>
      <c r="AS3690" s="21"/>
    </row>
    <row r="3691" spans="13:45" x14ac:dyDescent="0.35">
      <c r="M3691"/>
      <c r="N3691" s="21"/>
      <c r="AC3691"/>
      <c r="AR3691"/>
      <c r="AS3691" s="21"/>
    </row>
    <row r="3692" spans="13:45" x14ac:dyDescent="0.35">
      <c r="M3692"/>
      <c r="N3692" s="21"/>
      <c r="AC3692"/>
      <c r="AR3692"/>
      <c r="AS3692" s="21"/>
    </row>
    <row r="3693" spans="13:45" x14ac:dyDescent="0.35">
      <c r="M3693"/>
      <c r="N3693" s="21"/>
      <c r="AC3693"/>
      <c r="AR3693"/>
      <c r="AS3693" s="21"/>
    </row>
    <row r="3694" spans="13:45" x14ac:dyDescent="0.35">
      <c r="M3694"/>
      <c r="N3694" s="21"/>
      <c r="AC3694"/>
      <c r="AR3694"/>
      <c r="AS3694" s="21"/>
    </row>
    <row r="3695" spans="13:45" x14ac:dyDescent="0.35">
      <c r="M3695"/>
      <c r="N3695" s="21"/>
      <c r="AC3695"/>
      <c r="AR3695"/>
      <c r="AS3695" s="21"/>
    </row>
    <row r="3696" spans="13:45" x14ac:dyDescent="0.35">
      <c r="M3696"/>
      <c r="N3696" s="21"/>
      <c r="AC3696"/>
      <c r="AR3696"/>
      <c r="AS3696" s="21"/>
    </row>
    <row r="3697" spans="13:45" x14ac:dyDescent="0.35">
      <c r="M3697"/>
      <c r="N3697" s="21"/>
      <c r="AC3697"/>
      <c r="AR3697"/>
      <c r="AS3697" s="21"/>
    </row>
    <row r="3698" spans="13:45" x14ac:dyDescent="0.35">
      <c r="M3698"/>
      <c r="N3698" s="21"/>
      <c r="AC3698"/>
      <c r="AR3698"/>
      <c r="AS3698" s="21"/>
    </row>
    <row r="3699" spans="13:45" x14ac:dyDescent="0.35">
      <c r="M3699"/>
      <c r="N3699" s="21"/>
      <c r="AC3699"/>
      <c r="AR3699"/>
      <c r="AS3699" s="21"/>
    </row>
    <row r="3700" spans="13:45" x14ac:dyDescent="0.35">
      <c r="M3700"/>
      <c r="N3700" s="21"/>
      <c r="AC3700"/>
      <c r="AR3700"/>
      <c r="AS3700" s="21"/>
    </row>
    <row r="3701" spans="13:45" x14ac:dyDescent="0.35">
      <c r="M3701"/>
      <c r="N3701" s="21"/>
      <c r="AC3701"/>
      <c r="AR3701"/>
      <c r="AS3701" s="21"/>
    </row>
    <row r="3702" spans="13:45" x14ac:dyDescent="0.35">
      <c r="M3702"/>
      <c r="N3702" s="21"/>
      <c r="AC3702"/>
      <c r="AR3702"/>
      <c r="AS3702" s="21"/>
    </row>
    <row r="3703" spans="13:45" x14ac:dyDescent="0.35">
      <c r="M3703"/>
      <c r="N3703" s="21"/>
      <c r="AC3703"/>
      <c r="AR3703"/>
      <c r="AS3703" s="21"/>
    </row>
    <row r="3704" spans="13:45" x14ac:dyDescent="0.35">
      <c r="M3704"/>
      <c r="N3704" s="21"/>
      <c r="AC3704"/>
      <c r="AR3704"/>
      <c r="AS3704" s="21"/>
    </row>
    <row r="3705" spans="13:45" x14ac:dyDescent="0.35">
      <c r="M3705"/>
      <c r="N3705" s="21"/>
      <c r="AC3705"/>
      <c r="AR3705"/>
      <c r="AS3705" s="21"/>
    </row>
    <row r="3706" spans="13:45" x14ac:dyDescent="0.35">
      <c r="M3706"/>
      <c r="N3706" s="21"/>
      <c r="AC3706"/>
      <c r="AR3706"/>
      <c r="AS3706" s="21"/>
    </row>
    <row r="3707" spans="13:45" x14ac:dyDescent="0.35">
      <c r="M3707"/>
      <c r="N3707" s="21"/>
      <c r="AC3707"/>
      <c r="AR3707"/>
      <c r="AS3707" s="21"/>
    </row>
    <row r="3708" spans="13:45" x14ac:dyDescent="0.35">
      <c r="M3708"/>
      <c r="N3708" s="21"/>
      <c r="AC3708"/>
      <c r="AR3708"/>
      <c r="AS3708" s="21"/>
    </row>
    <row r="3709" spans="13:45" x14ac:dyDescent="0.35">
      <c r="M3709"/>
      <c r="N3709" s="21"/>
      <c r="AC3709"/>
      <c r="AR3709"/>
      <c r="AS3709" s="21"/>
    </row>
    <row r="3710" spans="13:45" x14ac:dyDescent="0.35">
      <c r="M3710"/>
      <c r="N3710" s="21"/>
      <c r="AC3710"/>
      <c r="AR3710"/>
      <c r="AS3710" s="21"/>
    </row>
    <row r="3711" spans="13:45" x14ac:dyDescent="0.35">
      <c r="M3711"/>
      <c r="N3711" s="21"/>
      <c r="AC3711"/>
      <c r="AR3711"/>
      <c r="AS3711" s="21"/>
    </row>
    <row r="3712" spans="13:45" x14ac:dyDescent="0.35">
      <c r="M3712"/>
      <c r="N3712" s="21"/>
      <c r="AC3712"/>
      <c r="AR3712"/>
      <c r="AS3712" s="21"/>
    </row>
    <row r="3713" spans="13:45" x14ac:dyDescent="0.35">
      <c r="M3713"/>
      <c r="N3713" s="21"/>
      <c r="AC3713"/>
      <c r="AR3713"/>
      <c r="AS3713" s="21"/>
    </row>
    <row r="3714" spans="13:45" x14ac:dyDescent="0.35">
      <c r="M3714"/>
      <c r="N3714" s="21"/>
      <c r="AC3714"/>
      <c r="AR3714"/>
      <c r="AS3714" s="21"/>
    </row>
    <row r="3715" spans="13:45" x14ac:dyDescent="0.35">
      <c r="M3715"/>
      <c r="N3715" s="21"/>
      <c r="AC3715"/>
      <c r="AR3715"/>
      <c r="AS3715" s="21"/>
    </row>
    <row r="3716" spans="13:45" x14ac:dyDescent="0.35">
      <c r="M3716"/>
      <c r="N3716" s="21"/>
      <c r="AC3716"/>
      <c r="AR3716"/>
      <c r="AS3716" s="21"/>
    </row>
    <row r="3717" spans="13:45" x14ac:dyDescent="0.35">
      <c r="M3717"/>
      <c r="N3717" s="21"/>
      <c r="AC3717"/>
      <c r="AR3717"/>
      <c r="AS3717" s="21"/>
    </row>
    <row r="3718" spans="13:45" x14ac:dyDescent="0.35">
      <c r="M3718"/>
      <c r="N3718" s="21"/>
      <c r="AC3718"/>
      <c r="AR3718"/>
      <c r="AS3718" s="21"/>
    </row>
    <row r="3719" spans="13:45" x14ac:dyDescent="0.35">
      <c r="M3719"/>
      <c r="N3719" s="21"/>
      <c r="AC3719"/>
      <c r="AR3719"/>
      <c r="AS3719" s="21"/>
    </row>
    <row r="3720" spans="13:45" x14ac:dyDescent="0.35">
      <c r="M3720"/>
      <c r="N3720" s="21"/>
      <c r="AC3720"/>
      <c r="AR3720"/>
      <c r="AS3720" s="21"/>
    </row>
    <row r="3721" spans="13:45" x14ac:dyDescent="0.35">
      <c r="M3721"/>
      <c r="N3721" s="21"/>
      <c r="AC3721"/>
      <c r="AR3721"/>
      <c r="AS3721" s="21"/>
    </row>
    <row r="3722" spans="13:45" x14ac:dyDescent="0.35">
      <c r="M3722"/>
      <c r="N3722" s="21"/>
      <c r="AC3722"/>
      <c r="AR3722"/>
      <c r="AS3722" s="21"/>
    </row>
    <row r="3723" spans="13:45" x14ac:dyDescent="0.35">
      <c r="M3723"/>
      <c r="N3723" s="21"/>
      <c r="AC3723"/>
      <c r="AR3723"/>
      <c r="AS3723" s="21"/>
    </row>
    <row r="3724" spans="13:45" x14ac:dyDescent="0.35">
      <c r="M3724"/>
      <c r="N3724" s="21"/>
      <c r="AC3724"/>
      <c r="AR3724"/>
      <c r="AS3724" s="21"/>
    </row>
    <row r="3725" spans="13:45" x14ac:dyDescent="0.35">
      <c r="M3725"/>
      <c r="N3725" s="21"/>
      <c r="AC3725"/>
      <c r="AR3725"/>
      <c r="AS3725" s="21"/>
    </row>
    <row r="3726" spans="13:45" x14ac:dyDescent="0.35">
      <c r="M3726"/>
      <c r="N3726" s="21"/>
      <c r="AC3726"/>
      <c r="AR3726"/>
      <c r="AS3726" s="21"/>
    </row>
    <row r="3727" spans="13:45" x14ac:dyDescent="0.35">
      <c r="M3727"/>
      <c r="N3727" s="21"/>
      <c r="AC3727"/>
      <c r="AR3727"/>
      <c r="AS3727" s="21"/>
    </row>
    <row r="3728" spans="13:45" x14ac:dyDescent="0.35">
      <c r="M3728"/>
      <c r="N3728" s="21"/>
      <c r="AC3728"/>
      <c r="AR3728"/>
      <c r="AS3728" s="21"/>
    </row>
    <row r="3729" spans="13:45" x14ac:dyDescent="0.35">
      <c r="M3729"/>
      <c r="N3729" s="21"/>
      <c r="AC3729"/>
      <c r="AR3729"/>
      <c r="AS3729" s="21"/>
    </row>
    <row r="3730" spans="13:45" x14ac:dyDescent="0.35">
      <c r="M3730"/>
      <c r="N3730" s="21"/>
      <c r="AC3730"/>
    </row>
    <row r="3731" spans="13:45" x14ac:dyDescent="0.35">
      <c r="M3731"/>
      <c r="N3731" s="21"/>
      <c r="AC3731"/>
    </row>
    <row r="3732" spans="13:45" x14ac:dyDescent="0.35">
      <c r="M3732"/>
      <c r="N3732" s="21"/>
      <c r="AC3732"/>
    </row>
    <row r="3733" spans="13:45" x14ac:dyDescent="0.35">
      <c r="M3733"/>
      <c r="N3733" s="21"/>
      <c r="AC3733"/>
    </row>
    <row r="3734" spans="13:45" x14ac:dyDescent="0.35">
      <c r="M3734"/>
      <c r="N3734" s="21"/>
      <c r="AC3734"/>
    </row>
    <row r="3735" spans="13:45" x14ac:dyDescent="0.35">
      <c r="M3735"/>
      <c r="N3735" s="21"/>
      <c r="AC3735"/>
    </row>
    <row r="3736" spans="13:45" x14ac:dyDescent="0.35">
      <c r="M3736"/>
      <c r="N3736" s="21"/>
      <c r="AC3736"/>
    </row>
    <row r="3737" spans="13:45" x14ac:dyDescent="0.35">
      <c r="M3737"/>
      <c r="N3737" s="21"/>
      <c r="AC3737"/>
    </row>
    <row r="3738" spans="13:45" x14ac:dyDescent="0.35">
      <c r="M3738"/>
      <c r="N3738" s="21"/>
      <c r="AC3738"/>
    </row>
    <row r="3739" spans="13:45" x14ac:dyDescent="0.35">
      <c r="M3739"/>
      <c r="N3739" s="21"/>
      <c r="AC3739"/>
    </row>
    <row r="3740" spans="13:45" x14ac:dyDescent="0.35">
      <c r="M3740"/>
      <c r="N3740" s="21"/>
      <c r="AC3740"/>
    </row>
    <row r="3741" spans="13:45" x14ac:dyDescent="0.35">
      <c r="M3741"/>
      <c r="N3741" s="21"/>
      <c r="AC3741"/>
    </row>
    <row r="3742" spans="13:45" x14ac:dyDescent="0.35">
      <c r="M3742"/>
      <c r="N3742" s="21"/>
      <c r="AC3742"/>
    </row>
    <row r="3743" spans="13:45" x14ac:dyDescent="0.35">
      <c r="M3743"/>
      <c r="N3743" s="21"/>
      <c r="AC3743"/>
    </row>
    <row r="3744" spans="13:45" x14ac:dyDescent="0.35">
      <c r="M3744"/>
      <c r="N3744" s="21"/>
      <c r="AC3744"/>
    </row>
    <row r="3745" spans="13:29" x14ac:dyDescent="0.35">
      <c r="M3745"/>
      <c r="N3745" s="21"/>
      <c r="AC3745"/>
    </row>
    <row r="3746" spans="13:29" x14ac:dyDescent="0.35">
      <c r="M3746"/>
      <c r="N3746" s="21"/>
      <c r="AC3746"/>
    </row>
    <row r="3747" spans="13:29" x14ac:dyDescent="0.35">
      <c r="M3747"/>
      <c r="N3747" s="21"/>
      <c r="AC3747"/>
    </row>
    <row r="3748" spans="13:29" x14ac:dyDescent="0.35">
      <c r="M3748"/>
      <c r="N3748" s="21"/>
      <c r="AC3748"/>
    </row>
    <row r="3749" spans="13:29" x14ac:dyDescent="0.35">
      <c r="M3749"/>
      <c r="N3749" s="21"/>
      <c r="AC3749"/>
    </row>
    <row r="3750" spans="13:29" x14ac:dyDescent="0.35">
      <c r="M3750"/>
      <c r="N3750" s="21"/>
      <c r="AC3750"/>
    </row>
    <row r="3751" spans="13:29" x14ac:dyDescent="0.35">
      <c r="M3751"/>
      <c r="N3751" s="21"/>
      <c r="AC3751"/>
    </row>
    <row r="3752" spans="13:29" x14ac:dyDescent="0.35">
      <c r="M3752"/>
      <c r="N3752" s="21"/>
      <c r="AC3752"/>
    </row>
    <row r="3753" spans="13:29" x14ac:dyDescent="0.35">
      <c r="M3753"/>
      <c r="N3753" s="21"/>
      <c r="AC3753"/>
    </row>
    <row r="3754" spans="13:29" x14ac:dyDescent="0.35">
      <c r="M3754"/>
      <c r="N3754" s="21"/>
      <c r="AC3754"/>
    </row>
    <row r="3755" spans="13:29" x14ac:dyDescent="0.35">
      <c r="M3755"/>
      <c r="N3755" s="21"/>
      <c r="AC3755"/>
    </row>
    <row r="3756" spans="13:29" x14ac:dyDescent="0.35">
      <c r="M3756"/>
      <c r="N3756" s="21"/>
      <c r="AC3756"/>
    </row>
    <row r="3757" spans="13:29" x14ac:dyDescent="0.35">
      <c r="M3757"/>
      <c r="N3757" s="21"/>
      <c r="AC3757"/>
    </row>
    <row r="3758" spans="13:29" x14ac:dyDescent="0.35">
      <c r="M3758"/>
      <c r="N3758" s="21"/>
      <c r="AC3758"/>
    </row>
    <row r="3759" spans="13:29" x14ac:dyDescent="0.35">
      <c r="M3759"/>
      <c r="N3759" s="21"/>
      <c r="AC3759"/>
    </row>
    <row r="3760" spans="13:29" x14ac:dyDescent="0.35">
      <c r="M3760"/>
      <c r="N3760" s="21"/>
      <c r="AC3760"/>
    </row>
    <row r="3761" spans="13:44" x14ac:dyDescent="0.35">
      <c r="M3761"/>
      <c r="N3761" s="21"/>
      <c r="AC3761"/>
    </row>
    <row r="3762" spans="13:44" x14ac:dyDescent="0.35">
      <c r="M3762"/>
      <c r="N3762" s="21"/>
      <c r="AC3762"/>
    </row>
    <row r="3763" spans="13:44" x14ac:dyDescent="0.35">
      <c r="M3763"/>
      <c r="N3763" s="21"/>
      <c r="AC3763"/>
    </row>
    <row r="3764" spans="13:44" x14ac:dyDescent="0.35">
      <c r="M3764"/>
      <c r="N3764" s="21"/>
      <c r="AC3764"/>
    </row>
    <row r="3765" spans="13:44" x14ac:dyDescent="0.35">
      <c r="M3765"/>
      <c r="N3765" s="21"/>
      <c r="AC3765"/>
    </row>
    <row r="3766" spans="13:44" x14ac:dyDescent="0.35">
      <c r="M3766"/>
      <c r="N3766" s="21"/>
      <c r="AC3766"/>
    </row>
    <row r="3767" spans="13:44" x14ac:dyDescent="0.35">
      <c r="M3767"/>
      <c r="N3767" s="21"/>
      <c r="AC3767"/>
    </row>
    <row r="3768" spans="13:44" x14ac:dyDescent="0.35">
      <c r="M3768"/>
      <c r="N3768" s="21"/>
      <c r="AC3768"/>
    </row>
    <row r="3769" spans="13:44" x14ac:dyDescent="0.35">
      <c r="M3769"/>
      <c r="N3769" s="21"/>
      <c r="AC3769"/>
      <c r="AD3769" s="21"/>
      <c r="AQ3769" s="21"/>
      <c r="AR3769"/>
    </row>
    <row r="3770" spans="13:44" x14ac:dyDescent="0.35">
      <c r="M3770"/>
      <c r="N3770" s="21"/>
      <c r="AC3770"/>
      <c r="AD3770" s="21"/>
      <c r="AQ3770" s="21"/>
      <c r="AR3770"/>
    </row>
    <row r="3771" spans="13:44" x14ac:dyDescent="0.35">
      <c r="M3771"/>
      <c r="N3771" s="21"/>
      <c r="AC3771"/>
      <c r="AD3771" s="21"/>
      <c r="AQ3771" s="21"/>
      <c r="AR3771"/>
    </row>
    <row r="3772" spans="13:44" x14ac:dyDescent="0.35">
      <c r="M3772"/>
      <c r="N3772" s="21"/>
      <c r="AC3772"/>
      <c r="AD3772" s="21"/>
      <c r="AQ3772" s="21"/>
      <c r="AR3772"/>
    </row>
    <row r="3773" spans="13:44" x14ac:dyDescent="0.35">
      <c r="M3773"/>
      <c r="N3773" s="21"/>
      <c r="AC3773"/>
      <c r="AD3773" s="21"/>
      <c r="AQ3773" s="21"/>
      <c r="AR3773"/>
    </row>
    <row r="3774" spans="13:44" x14ac:dyDescent="0.35">
      <c r="M3774"/>
      <c r="N3774" s="21"/>
      <c r="AC3774"/>
      <c r="AD3774" s="21"/>
      <c r="AQ3774" s="21"/>
      <c r="AR3774"/>
    </row>
    <row r="3775" spans="13:44" x14ac:dyDescent="0.35">
      <c r="M3775"/>
      <c r="N3775" s="21"/>
      <c r="AC3775"/>
      <c r="AD3775" s="21"/>
      <c r="AQ3775" s="21"/>
      <c r="AR3775"/>
    </row>
    <row r="3776" spans="13:44" x14ac:dyDescent="0.35">
      <c r="M3776"/>
      <c r="N3776" s="21"/>
      <c r="AC3776"/>
      <c r="AD3776" s="21"/>
      <c r="AQ3776" s="21"/>
      <c r="AR3776"/>
    </row>
    <row r="3777" spans="13:44" x14ac:dyDescent="0.35">
      <c r="M3777"/>
      <c r="N3777" s="21"/>
      <c r="AC3777"/>
      <c r="AD3777" s="21"/>
      <c r="AQ3777" s="21"/>
      <c r="AR3777"/>
    </row>
    <row r="3778" spans="13:44" x14ac:dyDescent="0.35">
      <c r="M3778"/>
      <c r="N3778" s="21"/>
      <c r="AC3778"/>
      <c r="AD3778" s="21"/>
      <c r="AQ3778" s="21"/>
      <c r="AR3778"/>
    </row>
    <row r="3779" spans="13:44" x14ac:dyDescent="0.35">
      <c r="M3779"/>
      <c r="N3779" s="21"/>
      <c r="AC3779"/>
      <c r="AD3779" s="21"/>
      <c r="AQ3779" s="21"/>
      <c r="AR3779"/>
    </row>
  </sheetData>
  <mergeCells count="26">
    <mergeCell ref="Y11:Y12"/>
    <mergeCell ref="AC11:AD11"/>
    <mergeCell ref="C10:N10"/>
    <mergeCell ref="A11:A12"/>
    <mergeCell ref="B11:B12"/>
    <mergeCell ref="C11:E11"/>
    <mergeCell ref="G11:G12"/>
    <mergeCell ref="H11:H12"/>
    <mergeCell ref="I11:I12"/>
    <mergeCell ref="M11:N11"/>
    <mergeCell ref="E6:J6"/>
    <mergeCell ref="AJ6:AO6"/>
    <mergeCell ref="AH10:AS10"/>
    <mergeCell ref="AF11:AF12"/>
    <mergeCell ref="AG11:AG12"/>
    <mergeCell ref="AH11:AJ11"/>
    <mergeCell ref="AL11:AL12"/>
    <mergeCell ref="AM11:AM12"/>
    <mergeCell ref="AN11:AN12"/>
    <mergeCell ref="AR11:AS11"/>
    <mergeCell ref="S10:AD10"/>
    <mergeCell ref="Q11:Q12"/>
    <mergeCell ref="R11:R12"/>
    <mergeCell ref="S11:U11"/>
    <mergeCell ref="W11:W12"/>
    <mergeCell ref="X11:X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ghall</dc:creator>
  <cp:lastModifiedBy>George J. Hall</cp:lastModifiedBy>
  <dcterms:created xsi:type="dcterms:W3CDTF">2019-10-01T20:57:14Z</dcterms:created>
  <dcterms:modified xsi:type="dcterms:W3CDTF">2020-09-29T11:39:51Z</dcterms:modified>
</cp:coreProperties>
</file>