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Versiones_Oficiales_HESML\BRANCH_V1R1_RC3\HESML_Library\ReproducibleExperiments\RawOutputFiles\"/>
    </mc:Choice>
  </mc:AlternateContent>
  <bookViews>
    <workbookView xWindow="0" yWindow="0" windowWidth="24000" windowHeight="9735" tabRatio="944" activeTab="16"/>
  </bookViews>
  <sheets>
    <sheet name="Table_8_Running-tme" sheetId="24" r:id="rId1"/>
    <sheet name="Table_10" sheetId="16" r:id="rId2"/>
    <sheet name="Table_11" sheetId="17" r:id="rId3"/>
    <sheet name="Table_12" sheetId="25" r:id="rId4"/>
    <sheet name="Measures (sorted by rho)" sheetId="26" r:id="rId5"/>
    <sheet name="Table_13" sheetId="28" r:id="rId6"/>
    <sheet name="Table_14" sheetId="27" r:id="rId7"/>
    <sheet name="Tab_15_RG65-r" sheetId="3" r:id="rId8"/>
    <sheet name="Tab_16_RG65-rho" sheetId="2" r:id="rId9"/>
    <sheet name="Tab_17_MC28-r" sheetId="5" r:id="rId10"/>
    <sheet name="Tab_18_MC28-rho" sheetId="6" r:id="rId11"/>
    <sheet name="Tab_19_Agirre-r" sheetId="11" r:id="rId12"/>
    <sheet name="Tab_20_Agirre-rho" sheetId="12" r:id="rId13"/>
    <sheet name="Tab_21_P&amp;S-r" sheetId="8" r:id="rId14"/>
    <sheet name="Tab_22_P&amp;S-rho" sheetId="9" r:id="rId15"/>
    <sheet name="Tab_23_SimLex-r" sheetId="14" r:id="rId16"/>
    <sheet name="Tab_24_SimLex-rho" sheetId="15" r:id="rId17"/>
    <sheet name="Table_25" sheetId="18" r:id="rId18"/>
    <sheet name="Table_26" sheetId="19" r:id="rId19"/>
    <sheet name="Improvement" sheetId="23" r:id="rId20"/>
    <sheet name="Avr-r" sheetId="21" r:id="rId21"/>
    <sheet name="Avg-rho" sheetId="22" r:id="rId22"/>
  </sheets>
  <definedNames>
    <definedName name="Test_all_ICmodels_Agirre203_dataset_1456657496899" localSheetId="11">'Tab_19_Agirre-r'!$A$1:$N$26</definedName>
    <definedName name="Test_all_ICmodels_Agirre203_dataset_1456657496899" localSheetId="12">'Tab_20_Agirre-rho'!$A$1:$N$26</definedName>
    <definedName name="Test_all_ICmodels_Miller_Charles_dataset_1456522633400" localSheetId="9">'Tab_17_MC28-r'!$A$1:$N$26</definedName>
    <definedName name="Test_all_ICmodels_Miller_Charles_dataset_1456522633400" localSheetId="10">'Tab_18_MC28-rho'!$A$1:$N$26</definedName>
    <definedName name="Test_all_ICmodels_PirroSeco_full_dataset_1456529809861" localSheetId="13">'Tab_21_P&amp;S-r'!$A$1:$N$26</definedName>
    <definedName name="Test_all_ICmodels_PirroSeco_full_dataset_1456529809861" localSheetId="14">'Tab_22_P&amp;S-rho'!$A$1:$N$26</definedName>
    <definedName name="Test_all_ICmodels_Rubenstein_Goodenough_dataset_1456505787980" localSheetId="7">'Tab_15_RG65-r'!$A$1:$N$26</definedName>
    <definedName name="Test_all_ICmodels_Rubenstein_Goodenough_dataset_1456505787980" localSheetId="8">'Tab_16_RG65-rho'!$A$1:$N$26</definedName>
    <definedName name="Test_all_ICmodels_SimLex999_dataset_1457459445407" localSheetId="15">'Tab_23_SimLex-r'!$A$1:$N$11</definedName>
    <definedName name="Test_all_ICmodels_SimLex999_dataset_1457459445407" localSheetId="16">'Tab_24_SimLex-rho'!$A$1:$N$11</definedName>
    <definedName name="Test_all_ICmodels_SimLex999_dataset_1457511093804" localSheetId="15">'Tab_23_SimLex-r'!$A$12:$N$16</definedName>
    <definedName name="Test_all_ICmodels_SimLex999_dataset_1457511093804" localSheetId="16">'Tab_24_SimLex-rho'!$A$12:$N$16</definedName>
    <definedName name="Test_all_ICmodels_SimLex999_dataset_1457629424781" localSheetId="15">'Tab_23_SimLex-r'!$A$18:$N$26</definedName>
    <definedName name="Test_all_ICmodels_SimLex999_dataset_1457629424781" localSheetId="16">'Tab_24_SimLex-rho'!$A$18:$N$26</definedName>
    <definedName name="Test_results_Corpus__CondProbCorpus_Agirre203_dataset_1457694226793" localSheetId="11">'Tab_19_Agirre-r'!$A$17:$N$27</definedName>
    <definedName name="Test_results_Corpus__CondProbCorpus_Agirre203_dataset_1457694226793" localSheetId="12">'Tab_20_Agirre-rho'!$A$17:$N$27</definedName>
    <definedName name="Test_results_Corpus__CondProbCorpus_Miller_Charles_dataset_1457686200973" localSheetId="9">'Tab_17_MC28-r'!$A$17:$N$27</definedName>
    <definedName name="Test_results_Corpus__CondProbCorpus_Miller_Charles_dataset_1457686200973" localSheetId="10">'Tab_18_MC28-rho'!$A$17:$N$27</definedName>
    <definedName name="Test_results_Corpus__CondProbCorpus_PirroSeco_full_dataset_1457709308041" localSheetId="13">'Tab_21_P&amp;S-r'!$A$17:$N$27</definedName>
    <definedName name="Test_results_Corpus__CondProbCorpus_PirroSeco_full_dataset_1457709308041" localSheetId="14">'Tab_22_P&amp;S-rho'!$A$17:$N$27</definedName>
    <definedName name="Test_results_Corpus__CondProbCorpus_Rubenstein_Goodenough_dataset_1457684177652" localSheetId="7">'Tab_15_RG65-r'!$A$17:$N$27</definedName>
    <definedName name="Test_results_Corpus__CondProbCorpus_Rubenstein_Goodenough_dataset_1457684177652" localSheetId="8">'Tab_16_RG65-rho'!$A$17:$N$27</definedName>
    <definedName name="Test_results_Corpus__CondProbCorpus_SimLex999_dataset_1457734262579" localSheetId="15">'Tab_23_SimLex-r'!$A$17:$N$32</definedName>
    <definedName name="Test_results_Corpus__CondProbCorpus_SimLex999_dataset_1457734262579" localSheetId="16">'Tab_24_SimLex-rho'!$A$17:$N$32</definedName>
    <definedName name="Test_results_Corpus__CondProbRefinedCorpus_Agirre203_dataset_1457701342805" localSheetId="11">'Tab_19_Agirre-r'!$A$23:$N$29</definedName>
    <definedName name="Test_results_Corpus__CondProbRefinedCorpus_Agirre203_dataset_1457701342805" localSheetId="12">'Tab_20_Agirre-rho'!$A$23:$N$29</definedName>
    <definedName name="Test_results_Corpus__CondProbRefinedCorpus_Miller_Charles_dataset_1457686523849" localSheetId="9">'Tab_17_MC28-r'!$A$23:$N$29</definedName>
    <definedName name="Test_results_Corpus__CondProbRefinedCorpus_Miller_Charles_dataset_1457686523849" localSheetId="10">'Tab_18_MC28-rho'!$A$23:$N$29</definedName>
    <definedName name="Test_results_Corpus__CondProbRefinedCorpus_PirroSeco_full_dataset_1457710072212" localSheetId="13">'Tab_21_P&amp;S-r'!$A$23:$N$29</definedName>
    <definedName name="Test_results_Corpus__CondProbRefinedCorpus_PirroSeco_full_dataset_1457710072212" localSheetId="14">'Tab_22_P&amp;S-rho'!$A$23:$N$29</definedName>
    <definedName name="Test_results_Corpus__CondProbRefinedCorpus_Rubenstein_Goodenough_dataset_1457684976123" localSheetId="7">'Tab_15_RG65-r'!$A$23:$N$30</definedName>
    <definedName name="Test_results_Corpus__CondProbRefinedCorpus_Rubenstein_Goodenough_dataset_1457684976123" localSheetId="8">'Tab_16_RG65-rho'!$A$23:$N$30</definedName>
    <definedName name="Test_results_Corpus__CondProbRefinedCorpus_SimLex999_dataset_1457756884549" localSheetId="15">'Tab_23_SimLex-r'!$A$23:$N$34</definedName>
    <definedName name="Test_results_Corpus__CondProbRefinedCorpus_SimLex999_dataset_1457756884549" localSheetId="16">'Tab_24_SimLex-rho'!$A$23:$N$34</definedName>
    <definedName name="Test_results_Corpus__ResnikMethod_Agirre203_dataset_1457686944836" localSheetId="11">'Tab_19_Agirre-r'!$A$2:$N$30</definedName>
    <definedName name="Test_results_Corpus__ResnikMethod_Agirre203_dataset_1457686944836" localSheetId="12">'Tab_20_Agirre-rho'!$A$2:$N$30</definedName>
    <definedName name="Test_results_Corpus__ResnikMethod_Miller_Charles_dataset_1457685859463" localSheetId="9">'Tab_17_MC28-r'!$A$2:$N$30</definedName>
    <definedName name="Test_results_Corpus__ResnikMethod_Miller_Charles_dataset_1457685859463" localSheetId="10">'Tab_18_MC28-rho'!$A$2:$N$30</definedName>
    <definedName name="Test_results_Corpus__ResnikMethod_PirroSeco_full_dataset_1457708521034" localSheetId="13">'Tab_21_P&amp;S-r'!$A$2:$N$30</definedName>
    <definedName name="Test_results_Corpus__ResnikMethod_PirroSeco_full_dataset_1457708521034" localSheetId="14">'Tab_22_P&amp;S-rho'!$A$2:$N$30</definedName>
    <definedName name="Test_results_Corpus__ResnikMethod_Rubenstein_Goodenough_dataset_1457683365556" localSheetId="7">'Tab_15_RG65-r'!$A$2:$N$32</definedName>
    <definedName name="Test_results_Corpus__ResnikMethod_Rubenstein_Goodenough_dataset_1457683365556" localSheetId="8">'Tab_16_RG65-rho'!$A$2:$N$32</definedName>
    <definedName name="Test_results_Corpus__ResnikMethod_SimLex999_dataset_1457710928121" localSheetId="15">'Tab_23_SimLex-r'!$A$2:$N$30</definedName>
    <definedName name="Test_results_Corpus__ResnikMethod_SimLex999_dataset_1457710928121" localSheetId="16">'Tab_24_SimLex-rho'!$A$2:$N$30</definedName>
    <definedName name="WN30_NonIC_based_Rubenstein_Goodenough_dataset_1445460088919" localSheetId="3">Table_12!#REF!</definedName>
    <definedName name="WN30_NonIC_based_Rubenstein_Goodenough_dataset_1445460088919_1" localSheetId="3">Table_12!#REF!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" i="6"/>
  <c r="C36" i="17" l="1"/>
  <c r="D36" i="17"/>
  <c r="E36" i="17"/>
  <c r="F36" i="17"/>
  <c r="G36" i="17"/>
  <c r="H36" i="17"/>
  <c r="I36" i="17"/>
  <c r="J36" i="17"/>
  <c r="K36" i="17"/>
  <c r="L36" i="17"/>
  <c r="M36" i="17"/>
  <c r="N36" i="17"/>
  <c r="B36" i="17"/>
  <c r="C30" i="16" l="1"/>
  <c r="D30" i="16"/>
  <c r="E30" i="16"/>
  <c r="F30" i="16"/>
  <c r="G30" i="16"/>
  <c r="H30" i="16"/>
  <c r="I30" i="16"/>
  <c r="J30" i="16"/>
  <c r="K30" i="16"/>
  <c r="L30" i="16"/>
  <c r="M30" i="16"/>
  <c r="N30" i="16"/>
  <c r="B30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B28" i="16"/>
  <c r="C30" i="17"/>
  <c r="D30" i="17"/>
  <c r="E30" i="17"/>
  <c r="F30" i="17"/>
  <c r="G30" i="17"/>
  <c r="H30" i="17"/>
  <c r="I30" i="17"/>
  <c r="J30" i="17"/>
  <c r="K30" i="17"/>
  <c r="L30" i="17"/>
  <c r="M30" i="17"/>
  <c r="N30" i="17"/>
  <c r="B30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B28" i="17"/>
  <c r="G24" i="23" l="1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N24" i="26"/>
  <c r="M24" i="26"/>
  <c r="N19" i="26"/>
  <c r="M19" i="26"/>
  <c r="O19" i="26" s="1"/>
  <c r="L9" i="26"/>
  <c r="K9" i="26"/>
  <c r="J9" i="26"/>
  <c r="N9" i="26" s="1"/>
  <c r="I9" i="26"/>
  <c r="H9" i="26"/>
  <c r="G9" i="26"/>
  <c r="F9" i="26"/>
  <c r="E9" i="26"/>
  <c r="D9" i="26"/>
  <c r="C9" i="26"/>
  <c r="O18" i="26"/>
  <c r="N18" i="26"/>
  <c r="M18" i="26"/>
  <c r="N17" i="26"/>
  <c r="M17" i="26"/>
  <c r="L23" i="26"/>
  <c r="K23" i="26"/>
  <c r="J23" i="26"/>
  <c r="I23" i="26"/>
  <c r="N23" i="26" s="1"/>
  <c r="H23" i="26"/>
  <c r="G23" i="26"/>
  <c r="F23" i="26"/>
  <c r="E23" i="26"/>
  <c r="M23" i="26" s="1"/>
  <c r="O23" i="26" s="1"/>
  <c r="D23" i="26"/>
  <c r="C23" i="26"/>
  <c r="N15" i="26"/>
  <c r="M15" i="26"/>
  <c r="L5" i="26"/>
  <c r="K5" i="26"/>
  <c r="J5" i="26"/>
  <c r="I5" i="26"/>
  <c r="N5" i="26" s="1"/>
  <c r="H5" i="26"/>
  <c r="G5" i="26"/>
  <c r="F5" i="26"/>
  <c r="E5" i="26"/>
  <c r="M5" i="26" s="1"/>
  <c r="O5" i="26" s="1"/>
  <c r="D5" i="26"/>
  <c r="C5" i="26"/>
  <c r="N21" i="26"/>
  <c r="M21" i="26"/>
  <c r="N22" i="26"/>
  <c r="M22" i="26"/>
  <c r="L20" i="26"/>
  <c r="K20" i="26"/>
  <c r="J20" i="26"/>
  <c r="I20" i="26"/>
  <c r="H20" i="26"/>
  <c r="G20" i="26"/>
  <c r="F20" i="26"/>
  <c r="E20" i="26"/>
  <c r="D20" i="26"/>
  <c r="C20" i="26"/>
  <c r="N16" i="26"/>
  <c r="M16" i="26"/>
  <c r="L13" i="26"/>
  <c r="K13" i="26"/>
  <c r="J13" i="26"/>
  <c r="I13" i="26"/>
  <c r="H13" i="26"/>
  <c r="G13" i="26"/>
  <c r="F13" i="26"/>
  <c r="E13" i="26"/>
  <c r="D13" i="26"/>
  <c r="C13" i="26"/>
  <c r="L12" i="26"/>
  <c r="K12" i="26"/>
  <c r="J12" i="26"/>
  <c r="I12" i="26"/>
  <c r="N12" i="26" s="1"/>
  <c r="H12" i="26"/>
  <c r="G12" i="26"/>
  <c r="F12" i="26"/>
  <c r="E12" i="26"/>
  <c r="M12" i="26" s="1"/>
  <c r="O12" i="26" s="1"/>
  <c r="D12" i="26"/>
  <c r="C12" i="26"/>
  <c r="L11" i="26"/>
  <c r="K11" i="26"/>
  <c r="J11" i="26"/>
  <c r="I11" i="26"/>
  <c r="H11" i="26"/>
  <c r="G11" i="26"/>
  <c r="F11" i="26"/>
  <c r="E11" i="26"/>
  <c r="D11" i="26"/>
  <c r="C11" i="26"/>
  <c r="M11" i="26" s="1"/>
  <c r="L8" i="26"/>
  <c r="K8" i="26"/>
  <c r="J8" i="26"/>
  <c r="I8" i="26"/>
  <c r="H8" i="26"/>
  <c r="G8" i="26"/>
  <c r="F8" i="26"/>
  <c r="E8" i="26"/>
  <c r="D8" i="26"/>
  <c r="C8" i="26"/>
  <c r="L10" i="26"/>
  <c r="K10" i="26"/>
  <c r="J10" i="26"/>
  <c r="I10" i="26"/>
  <c r="H10" i="26"/>
  <c r="G10" i="26"/>
  <c r="F10" i="26"/>
  <c r="E10" i="26"/>
  <c r="D10" i="26"/>
  <c r="C10" i="26"/>
  <c r="N14" i="26"/>
  <c r="M14" i="26"/>
  <c r="L6" i="26"/>
  <c r="K6" i="26"/>
  <c r="J6" i="26"/>
  <c r="I6" i="26"/>
  <c r="H6" i="26"/>
  <c r="G6" i="26"/>
  <c r="F6" i="26"/>
  <c r="E6" i="26"/>
  <c r="D6" i="26"/>
  <c r="C6" i="26"/>
  <c r="L7" i="26"/>
  <c r="K7" i="26"/>
  <c r="J7" i="26"/>
  <c r="I7" i="26"/>
  <c r="N7" i="26" s="1"/>
  <c r="H7" i="26"/>
  <c r="G7" i="26"/>
  <c r="F7" i="26"/>
  <c r="E7" i="26"/>
  <c r="M7" i="26" s="1"/>
  <c r="O7" i="26" s="1"/>
  <c r="D7" i="26"/>
  <c r="C7" i="26"/>
  <c r="L4" i="26"/>
  <c r="K4" i="26"/>
  <c r="J4" i="26"/>
  <c r="I4" i="26"/>
  <c r="H4" i="26"/>
  <c r="G4" i="26"/>
  <c r="F4" i="26"/>
  <c r="E4" i="26"/>
  <c r="D4" i="26"/>
  <c r="C4" i="26"/>
  <c r="M4" i="26" s="1"/>
  <c r="L3" i="26"/>
  <c r="K3" i="26"/>
  <c r="J3" i="26"/>
  <c r="I3" i="26"/>
  <c r="H3" i="26"/>
  <c r="G3" i="26"/>
  <c r="F3" i="26"/>
  <c r="E3" i="26"/>
  <c r="D3" i="26"/>
  <c r="C3" i="26"/>
  <c r="W22" i="19"/>
  <c r="W20" i="19"/>
  <c r="W19" i="19"/>
  <c r="W17" i="19"/>
  <c r="W15" i="19"/>
  <c r="W14" i="19"/>
  <c r="W12" i="19"/>
  <c r="W6" i="19"/>
  <c r="V17" i="19"/>
  <c r="V15" i="19"/>
  <c r="V14" i="19"/>
  <c r="V6" i="19"/>
  <c r="T17" i="19"/>
  <c r="T15" i="19"/>
  <c r="T14" i="19"/>
  <c r="T6" i="19"/>
  <c r="S17" i="19"/>
  <c r="S15" i="19"/>
  <c r="S14" i="19"/>
  <c r="S6" i="19"/>
  <c r="Q15" i="19"/>
  <c r="Q14" i="19"/>
  <c r="Q12" i="19"/>
  <c r="Q6" i="19"/>
  <c r="O14" i="19"/>
  <c r="O12" i="19"/>
  <c r="O6" i="19"/>
  <c r="N12" i="19"/>
  <c r="N6" i="19"/>
  <c r="L6" i="19"/>
  <c r="M7" i="25"/>
  <c r="N7" i="25"/>
  <c r="M13" i="25"/>
  <c r="N13" i="25"/>
  <c r="M15" i="25"/>
  <c r="N15" i="25"/>
  <c r="M16" i="25"/>
  <c r="N16" i="25"/>
  <c r="M18" i="25"/>
  <c r="N18" i="25"/>
  <c r="M20" i="25"/>
  <c r="N20" i="25"/>
  <c r="M21" i="25"/>
  <c r="N21" i="25"/>
  <c r="M23" i="25"/>
  <c r="N23" i="25"/>
  <c r="M24" i="25"/>
  <c r="N24" i="25"/>
  <c r="O4" i="26" l="1"/>
  <c r="N4" i="26"/>
  <c r="N8" i="26"/>
  <c r="N11" i="26"/>
  <c r="O11" i="26" s="1"/>
  <c r="M3" i="26"/>
  <c r="O14" i="26"/>
  <c r="M8" i="26"/>
  <c r="O8" i="26" s="1"/>
  <c r="O16" i="26"/>
  <c r="O22" i="26"/>
  <c r="O24" i="26"/>
  <c r="M6" i="26"/>
  <c r="N6" i="26"/>
  <c r="M10" i="26"/>
  <c r="O10" i="26" s="1"/>
  <c r="N10" i="26"/>
  <c r="M13" i="26"/>
  <c r="O13" i="26" s="1"/>
  <c r="N13" i="26"/>
  <c r="M20" i="26"/>
  <c r="O20" i="26" s="1"/>
  <c r="N20" i="26"/>
  <c r="O21" i="26"/>
  <c r="O15" i="26"/>
  <c r="O17" i="26"/>
  <c r="M9" i="26"/>
  <c r="O9" i="26" s="1"/>
  <c r="O3" i="26"/>
  <c r="N3" i="26"/>
  <c r="O24" i="25"/>
  <c r="O18" i="25"/>
  <c r="O7" i="25"/>
  <c r="O20" i="25"/>
  <c r="O13" i="25"/>
  <c r="O21" i="25"/>
  <c r="O15" i="25"/>
  <c r="O23" i="25"/>
  <c r="O16" i="25"/>
  <c r="L14" i="25"/>
  <c r="G14" i="25"/>
  <c r="J14" i="25"/>
  <c r="E14" i="25"/>
  <c r="I14" i="25"/>
  <c r="D14" i="25"/>
  <c r="K14" i="25"/>
  <c r="F14" i="25"/>
  <c r="H14" i="25"/>
  <c r="C14" i="25"/>
  <c r="M14" i="25" s="1"/>
  <c r="L12" i="25"/>
  <c r="G12" i="25"/>
  <c r="J12" i="25"/>
  <c r="E12" i="25"/>
  <c r="I12" i="25"/>
  <c r="D12" i="25"/>
  <c r="K12" i="25"/>
  <c r="F12" i="25"/>
  <c r="H12" i="25"/>
  <c r="C12" i="25"/>
  <c r="L11" i="25"/>
  <c r="G11" i="25"/>
  <c r="J11" i="25"/>
  <c r="E11" i="25"/>
  <c r="I11" i="25"/>
  <c r="D11" i="25"/>
  <c r="K11" i="25"/>
  <c r="F11" i="25"/>
  <c r="H11" i="25"/>
  <c r="C11" i="25"/>
  <c r="M11" i="25" s="1"/>
  <c r="L10" i="25"/>
  <c r="G10" i="25"/>
  <c r="J10" i="25"/>
  <c r="E10" i="25"/>
  <c r="I10" i="25"/>
  <c r="D10" i="25"/>
  <c r="K10" i="25"/>
  <c r="F10" i="25"/>
  <c r="H10" i="25"/>
  <c r="C10" i="25"/>
  <c r="L6" i="25"/>
  <c r="G6" i="25"/>
  <c r="J6" i="25"/>
  <c r="E6" i="25"/>
  <c r="I6" i="25"/>
  <c r="D6" i="25"/>
  <c r="K6" i="25"/>
  <c r="F6" i="25"/>
  <c r="H6" i="25"/>
  <c r="C6" i="25"/>
  <c r="M6" i="25" s="1"/>
  <c r="L4" i="25"/>
  <c r="G4" i="25"/>
  <c r="J4" i="25"/>
  <c r="E4" i="25"/>
  <c r="I4" i="25"/>
  <c r="D4" i="25"/>
  <c r="K4" i="25"/>
  <c r="F4" i="25"/>
  <c r="H4" i="25"/>
  <c r="C4" i="25"/>
  <c r="L9" i="25"/>
  <c r="G9" i="25"/>
  <c r="J9" i="25"/>
  <c r="E9" i="25"/>
  <c r="I9" i="25"/>
  <c r="D9" i="25"/>
  <c r="K9" i="25"/>
  <c r="F9" i="25"/>
  <c r="H9" i="25"/>
  <c r="C9" i="25"/>
  <c r="M9" i="25" s="1"/>
  <c r="L22" i="25"/>
  <c r="G22" i="25"/>
  <c r="J22" i="25"/>
  <c r="E22" i="25"/>
  <c r="I22" i="25"/>
  <c r="D22" i="25"/>
  <c r="K22" i="25"/>
  <c r="F22" i="25"/>
  <c r="H22" i="25"/>
  <c r="C22" i="25"/>
  <c r="L5" i="25"/>
  <c r="G5" i="25"/>
  <c r="J5" i="25"/>
  <c r="E5" i="25"/>
  <c r="I5" i="25"/>
  <c r="D5" i="25"/>
  <c r="K5" i="25"/>
  <c r="F5" i="25"/>
  <c r="H5" i="25"/>
  <c r="C5" i="25"/>
  <c r="M5" i="25" s="1"/>
  <c r="L3" i="25"/>
  <c r="G3" i="25"/>
  <c r="J3" i="25"/>
  <c r="E3" i="25"/>
  <c r="I3" i="25"/>
  <c r="D3" i="25"/>
  <c r="K3" i="25"/>
  <c r="F3" i="25"/>
  <c r="H3" i="25"/>
  <c r="C3" i="25"/>
  <c r="L17" i="25"/>
  <c r="G17" i="25"/>
  <c r="J17" i="25"/>
  <c r="E17" i="25"/>
  <c r="I17" i="25"/>
  <c r="D17" i="25"/>
  <c r="K17" i="25"/>
  <c r="F17" i="25"/>
  <c r="H17" i="25"/>
  <c r="C17" i="25"/>
  <c r="M17" i="25" s="1"/>
  <c r="L8" i="25"/>
  <c r="G8" i="25"/>
  <c r="J8" i="25"/>
  <c r="E8" i="25"/>
  <c r="I8" i="25"/>
  <c r="D8" i="25"/>
  <c r="K8" i="25"/>
  <c r="F8" i="25"/>
  <c r="H8" i="25"/>
  <c r="C8" i="25"/>
  <c r="L19" i="25"/>
  <c r="G19" i="25"/>
  <c r="J19" i="25"/>
  <c r="E19" i="25"/>
  <c r="I19" i="25"/>
  <c r="D19" i="25"/>
  <c r="K19" i="25"/>
  <c r="F19" i="25"/>
  <c r="H19" i="25"/>
  <c r="C19" i="25"/>
  <c r="M19" i="25" s="1"/>
  <c r="D23" i="24"/>
  <c r="C23" i="24"/>
  <c r="D22" i="24"/>
  <c r="C22" i="24"/>
  <c r="D21" i="24"/>
  <c r="C21" i="24"/>
  <c r="D20" i="24"/>
  <c r="C20" i="24"/>
  <c r="D19" i="24"/>
  <c r="C19" i="24"/>
  <c r="D18" i="24"/>
  <c r="C18" i="24"/>
  <c r="D17" i="24"/>
  <c r="C17" i="24"/>
  <c r="D16" i="24"/>
  <c r="C16" i="24"/>
  <c r="D15" i="24"/>
  <c r="C15" i="24"/>
  <c r="D14" i="24"/>
  <c r="C14" i="24"/>
  <c r="D13" i="24"/>
  <c r="C13" i="24"/>
  <c r="D12" i="24"/>
  <c r="C12" i="24"/>
  <c r="D11" i="24"/>
  <c r="C11" i="24"/>
  <c r="D10" i="24"/>
  <c r="C10" i="24"/>
  <c r="D9" i="24"/>
  <c r="C9" i="24"/>
  <c r="D8" i="24"/>
  <c r="C8" i="24"/>
  <c r="D7" i="24"/>
  <c r="C7" i="24"/>
  <c r="D6" i="24"/>
  <c r="C6" i="24"/>
  <c r="D5" i="24"/>
  <c r="C5" i="24"/>
  <c r="D4" i="24"/>
  <c r="C4" i="24"/>
  <c r="D3" i="24"/>
  <c r="C3" i="24"/>
  <c r="D2" i="24"/>
  <c r="C2" i="24"/>
  <c r="H22" i="23"/>
  <c r="H21" i="23"/>
  <c r="H18" i="23"/>
  <c r="H17" i="23"/>
  <c r="H14" i="23"/>
  <c r="H13" i="23"/>
  <c r="H10" i="23"/>
  <c r="H9" i="23"/>
  <c r="H6" i="23"/>
  <c r="H5" i="23"/>
  <c r="R8" i="19" l="1"/>
  <c r="M8" i="19"/>
  <c r="S8" i="19"/>
  <c r="L8" i="19"/>
  <c r="J8" i="19"/>
  <c r="T8" i="19"/>
  <c r="Q8" i="19"/>
  <c r="N8" i="19"/>
  <c r="H6" i="19"/>
  <c r="W8" i="19"/>
  <c r="V8" i="19"/>
  <c r="P8" i="19"/>
  <c r="O8" i="19"/>
  <c r="K8" i="19"/>
  <c r="I8" i="19"/>
  <c r="N9" i="25"/>
  <c r="O9" i="25" s="1"/>
  <c r="S5" i="19"/>
  <c r="L5" i="19"/>
  <c r="J5" i="19"/>
  <c r="T5" i="19"/>
  <c r="Q5" i="19"/>
  <c r="N5" i="19"/>
  <c r="F5" i="19"/>
  <c r="N6" i="25"/>
  <c r="W5" i="19"/>
  <c r="V5" i="19"/>
  <c r="P5" i="19"/>
  <c r="O5" i="19"/>
  <c r="K5" i="19"/>
  <c r="I5" i="19"/>
  <c r="G5" i="19"/>
  <c r="U5" i="19"/>
  <c r="R5" i="19"/>
  <c r="M5" i="19"/>
  <c r="H5" i="19"/>
  <c r="U13" i="19"/>
  <c r="M12" i="19"/>
  <c r="S13" i="19"/>
  <c r="Q13" i="19"/>
  <c r="N13" i="19"/>
  <c r="N14" i="25"/>
  <c r="W13" i="19"/>
  <c r="T13" i="19"/>
  <c r="P13" i="19"/>
  <c r="O13" i="19"/>
  <c r="M6" i="19"/>
  <c r="V13" i="19"/>
  <c r="R13" i="19"/>
  <c r="W7" i="19"/>
  <c r="V7" i="19"/>
  <c r="P7" i="19"/>
  <c r="O7" i="19"/>
  <c r="K7" i="19"/>
  <c r="I7" i="19"/>
  <c r="U7" i="19"/>
  <c r="R7" i="19"/>
  <c r="M7" i="19"/>
  <c r="H7" i="19"/>
  <c r="G6" i="19"/>
  <c r="N8" i="25"/>
  <c r="S7" i="19"/>
  <c r="L7" i="19"/>
  <c r="J7" i="19"/>
  <c r="T7" i="19"/>
  <c r="Q7" i="19"/>
  <c r="N7" i="19"/>
  <c r="V2" i="19"/>
  <c r="R2" i="19"/>
  <c r="N2" i="19"/>
  <c r="J2" i="19"/>
  <c r="F2" i="19"/>
  <c r="U2" i="19"/>
  <c r="Q2" i="19"/>
  <c r="M2" i="19"/>
  <c r="I2" i="19"/>
  <c r="E2" i="19"/>
  <c r="T2" i="19"/>
  <c r="P2" i="19"/>
  <c r="L2" i="19"/>
  <c r="H2" i="19"/>
  <c r="D2" i="19"/>
  <c r="N3" i="25"/>
  <c r="W2" i="19"/>
  <c r="S2" i="19"/>
  <c r="O2" i="19"/>
  <c r="K2" i="19"/>
  <c r="G2" i="19"/>
  <c r="C2" i="19"/>
  <c r="U17" i="19"/>
  <c r="N22" i="25"/>
  <c r="V21" i="19"/>
  <c r="U20" i="19"/>
  <c r="U12" i="19"/>
  <c r="W21" i="19"/>
  <c r="U19" i="19"/>
  <c r="U15" i="19"/>
  <c r="U6" i="19"/>
  <c r="U14" i="19"/>
  <c r="W3" i="19"/>
  <c r="V3" i="19"/>
  <c r="U3" i="19"/>
  <c r="P3" i="19"/>
  <c r="O3" i="19"/>
  <c r="K3" i="19"/>
  <c r="I3" i="19"/>
  <c r="H3" i="19"/>
  <c r="G3" i="19"/>
  <c r="R3" i="19"/>
  <c r="M3" i="19"/>
  <c r="E3" i="19"/>
  <c r="N4" i="25"/>
  <c r="S3" i="19"/>
  <c r="L3" i="19"/>
  <c r="J3" i="19"/>
  <c r="D3" i="19"/>
  <c r="T3" i="19"/>
  <c r="Q3" i="19"/>
  <c r="N3" i="19"/>
  <c r="F3" i="19"/>
  <c r="U9" i="19"/>
  <c r="S9" i="19"/>
  <c r="L9" i="19"/>
  <c r="T9" i="19"/>
  <c r="Q9" i="19"/>
  <c r="N9" i="19"/>
  <c r="I6" i="19"/>
  <c r="N10" i="25"/>
  <c r="W9" i="19"/>
  <c r="V9" i="19"/>
  <c r="P9" i="19"/>
  <c r="O9" i="19"/>
  <c r="R9" i="19"/>
  <c r="M9" i="19"/>
  <c r="W11" i="19"/>
  <c r="V11" i="19"/>
  <c r="P11" i="19"/>
  <c r="O11" i="19"/>
  <c r="R11" i="19"/>
  <c r="M11" i="19"/>
  <c r="K6" i="19"/>
  <c r="N12" i="25"/>
  <c r="U11" i="19"/>
  <c r="S11" i="19"/>
  <c r="L11" i="19"/>
  <c r="T11" i="19"/>
  <c r="Q11" i="19"/>
  <c r="N11" i="19"/>
  <c r="S18" i="19"/>
  <c r="R12" i="19"/>
  <c r="W18" i="19"/>
  <c r="T18" i="19"/>
  <c r="R15" i="19"/>
  <c r="V18" i="19"/>
  <c r="R14" i="19"/>
  <c r="R6" i="19"/>
  <c r="N19" i="25"/>
  <c r="U18" i="19"/>
  <c r="R17" i="19"/>
  <c r="O6" i="26"/>
  <c r="V16" i="19"/>
  <c r="R16" i="19"/>
  <c r="P15" i="19"/>
  <c r="N17" i="25"/>
  <c r="U16" i="19"/>
  <c r="P14" i="19"/>
  <c r="P6" i="19"/>
  <c r="S16" i="19"/>
  <c r="Q16" i="19"/>
  <c r="W16" i="19"/>
  <c r="T16" i="19"/>
  <c r="P12" i="19"/>
  <c r="R4" i="19"/>
  <c r="M4" i="19"/>
  <c r="E4" i="19"/>
  <c r="S4" i="19"/>
  <c r="L4" i="19"/>
  <c r="J4" i="19"/>
  <c r="T4" i="19"/>
  <c r="Q4" i="19"/>
  <c r="N4" i="19"/>
  <c r="F4" i="19"/>
  <c r="W4" i="19"/>
  <c r="V4" i="19"/>
  <c r="P4" i="19"/>
  <c r="O4" i="19"/>
  <c r="K4" i="19"/>
  <c r="I4" i="19"/>
  <c r="G4" i="19"/>
  <c r="N5" i="25"/>
  <c r="T10" i="19"/>
  <c r="Q10" i="19"/>
  <c r="N10" i="19"/>
  <c r="N11" i="25"/>
  <c r="W10" i="19"/>
  <c r="V10" i="19"/>
  <c r="P10" i="19"/>
  <c r="O10" i="19"/>
  <c r="R10" i="19"/>
  <c r="M10" i="19"/>
  <c r="U10" i="19"/>
  <c r="S10" i="19"/>
  <c r="L10" i="19"/>
  <c r="J6" i="19"/>
  <c r="M8" i="25"/>
  <c r="M3" i="25"/>
  <c r="M22" i="25"/>
  <c r="M4" i="25"/>
  <c r="M10" i="25"/>
  <c r="M12" i="25"/>
  <c r="H3" i="23"/>
  <c r="H8" i="23"/>
  <c r="H11" i="23"/>
  <c r="H16" i="23"/>
  <c r="H19" i="23"/>
  <c r="H24" i="23"/>
  <c r="H4" i="23"/>
  <c r="H7" i="23"/>
  <c r="H12" i="23"/>
  <c r="H15" i="23"/>
  <c r="H20" i="23"/>
  <c r="H23" i="23"/>
  <c r="C25" i="25"/>
  <c r="G25" i="25"/>
  <c r="K25" i="25"/>
  <c r="F25" i="25"/>
  <c r="H25" i="25"/>
  <c r="I25" i="25"/>
  <c r="L25" i="25"/>
  <c r="D25" i="25"/>
  <c r="J25" i="25"/>
  <c r="E25" i="25"/>
  <c r="O8" i="25"/>
  <c r="O4" i="25" l="1"/>
  <c r="O10" i="25"/>
  <c r="O12" i="25"/>
  <c r="O22" i="25"/>
  <c r="O6" i="25"/>
  <c r="O19" i="25"/>
  <c r="O11" i="25"/>
  <c r="O17" i="25"/>
  <c r="O5" i="25"/>
  <c r="M25" i="25"/>
  <c r="N25" i="25"/>
  <c r="O3" i="25"/>
  <c r="O14" i="25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N22" i="22"/>
  <c r="M22" i="22"/>
  <c r="L22" i="22"/>
  <c r="K22" i="22"/>
  <c r="J22" i="22"/>
  <c r="I22" i="22"/>
  <c r="H22" i="22"/>
  <c r="G22" i="22"/>
  <c r="F22" i="22"/>
  <c r="E22" i="22"/>
  <c r="D22" i="22"/>
  <c r="C22" i="22"/>
  <c r="B22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B26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N2" i="17"/>
  <c r="N10" i="17"/>
  <c r="N4" i="17"/>
  <c r="N7" i="17"/>
  <c r="N9" i="17"/>
  <c r="N5" i="17"/>
  <c r="N3" i="17"/>
  <c r="N26" i="17"/>
  <c r="N6" i="17"/>
  <c r="N15" i="17"/>
  <c r="N25" i="17"/>
  <c r="N17" i="17"/>
  <c r="N13" i="17"/>
  <c r="N19" i="17"/>
  <c r="N21" i="17"/>
  <c r="N12" i="17"/>
  <c r="N24" i="17"/>
  <c r="N14" i="17"/>
  <c r="N8" i="17"/>
  <c r="N23" i="17"/>
  <c r="N20" i="17"/>
  <c r="N16" i="17"/>
  <c r="N22" i="17"/>
  <c r="N18" i="17"/>
  <c r="M2" i="17"/>
  <c r="M10" i="17"/>
  <c r="M4" i="17"/>
  <c r="M7" i="17"/>
  <c r="M9" i="17"/>
  <c r="M5" i="17"/>
  <c r="M3" i="17"/>
  <c r="M26" i="17"/>
  <c r="M6" i="17"/>
  <c r="M15" i="17"/>
  <c r="M25" i="17"/>
  <c r="M17" i="17"/>
  <c r="M13" i="17"/>
  <c r="M19" i="17"/>
  <c r="M21" i="17"/>
  <c r="M12" i="17"/>
  <c r="M24" i="17"/>
  <c r="M14" i="17"/>
  <c r="M8" i="17"/>
  <c r="M23" i="17"/>
  <c r="M20" i="17"/>
  <c r="M16" i="17"/>
  <c r="M22" i="17"/>
  <c r="M18" i="17"/>
  <c r="L2" i="17"/>
  <c r="L10" i="17"/>
  <c r="L4" i="17"/>
  <c r="L7" i="17"/>
  <c r="L9" i="17"/>
  <c r="L5" i="17"/>
  <c r="L3" i="17"/>
  <c r="L26" i="17"/>
  <c r="L6" i="17"/>
  <c r="L15" i="17"/>
  <c r="L25" i="17"/>
  <c r="L17" i="17"/>
  <c r="L13" i="17"/>
  <c r="L19" i="17"/>
  <c r="L21" i="17"/>
  <c r="L12" i="17"/>
  <c r="L24" i="17"/>
  <c r="L14" i="17"/>
  <c r="L8" i="17"/>
  <c r="L23" i="17"/>
  <c r="L20" i="17"/>
  <c r="L16" i="17"/>
  <c r="L22" i="17"/>
  <c r="L18" i="17"/>
  <c r="K2" i="17"/>
  <c r="K10" i="17"/>
  <c r="K4" i="17"/>
  <c r="K7" i="17"/>
  <c r="K9" i="17"/>
  <c r="K5" i="17"/>
  <c r="K3" i="17"/>
  <c r="K26" i="17"/>
  <c r="K6" i="17"/>
  <c r="K15" i="17"/>
  <c r="K25" i="17"/>
  <c r="K17" i="17"/>
  <c r="K13" i="17"/>
  <c r="K19" i="17"/>
  <c r="K21" i="17"/>
  <c r="K12" i="17"/>
  <c r="K24" i="17"/>
  <c r="K14" i="17"/>
  <c r="K8" i="17"/>
  <c r="K23" i="17"/>
  <c r="K20" i="17"/>
  <c r="K16" i="17"/>
  <c r="K22" i="17"/>
  <c r="K18" i="17"/>
  <c r="J2" i="17"/>
  <c r="J10" i="17"/>
  <c r="J4" i="17"/>
  <c r="J7" i="17"/>
  <c r="J9" i="17"/>
  <c r="J5" i="17"/>
  <c r="J3" i="17"/>
  <c r="J26" i="17"/>
  <c r="J6" i="17"/>
  <c r="J15" i="17"/>
  <c r="J25" i="17"/>
  <c r="J17" i="17"/>
  <c r="J13" i="17"/>
  <c r="J19" i="17"/>
  <c r="J21" i="17"/>
  <c r="J12" i="17"/>
  <c r="J24" i="17"/>
  <c r="J14" i="17"/>
  <c r="J8" i="17"/>
  <c r="J23" i="17"/>
  <c r="J20" i="17"/>
  <c r="J16" i="17"/>
  <c r="J22" i="17"/>
  <c r="J18" i="17"/>
  <c r="I2" i="17"/>
  <c r="I10" i="17"/>
  <c r="I4" i="17"/>
  <c r="I7" i="17"/>
  <c r="I9" i="17"/>
  <c r="I5" i="17"/>
  <c r="I3" i="17"/>
  <c r="I26" i="17"/>
  <c r="I6" i="17"/>
  <c r="I15" i="17"/>
  <c r="I25" i="17"/>
  <c r="I17" i="17"/>
  <c r="I13" i="17"/>
  <c r="I19" i="17"/>
  <c r="I21" i="17"/>
  <c r="I12" i="17"/>
  <c r="I24" i="17"/>
  <c r="I14" i="17"/>
  <c r="I8" i="17"/>
  <c r="I23" i="17"/>
  <c r="I20" i="17"/>
  <c r="I16" i="17"/>
  <c r="I22" i="17"/>
  <c r="I18" i="17"/>
  <c r="H2" i="17"/>
  <c r="H10" i="17"/>
  <c r="H4" i="17"/>
  <c r="H7" i="17"/>
  <c r="H9" i="17"/>
  <c r="H5" i="17"/>
  <c r="H3" i="17"/>
  <c r="H26" i="17"/>
  <c r="H6" i="17"/>
  <c r="H15" i="17"/>
  <c r="H25" i="17"/>
  <c r="H17" i="17"/>
  <c r="H13" i="17"/>
  <c r="H19" i="17"/>
  <c r="H21" i="17"/>
  <c r="H12" i="17"/>
  <c r="H24" i="17"/>
  <c r="H14" i="17"/>
  <c r="H8" i="17"/>
  <c r="H23" i="17"/>
  <c r="H20" i="17"/>
  <c r="H16" i="17"/>
  <c r="H22" i="17"/>
  <c r="H18" i="17"/>
  <c r="G2" i="17"/>
  <c r="G10" i="17"/>
  <c r="G4" i="17"/>
  <c r="G7" i="17"/>
  <c r="G9" i="17"/>
  <c r="G5" i="17"/>
  <c r="G3" i="17"/>
  <c r="G26" i="17"/>
  <c r="G6" i="17"/>
  <c r="G15" i="17"/>
  <c r="G25" i="17"/>
  <c r="G17" i="17"/>
  <c r="G13" i="17"/>
  <c r="G19" i="17"/>
  <c r="G21" i="17"/>
  <c r="G12" i="17"/>
  <c r="G24" i="17"/>
  <c r="G14" i="17"/>
  <c r="G8" i="17"/>
  <c r="G23" i="17"/>
  <c r="G20" i="17"/>
  <c r="G16" i="17"/>
  <c r="G22" i="17"/>
  <c r="G18" i="17"/>
  <c r="F2" i="17"/>
  <c r="F10" i="17"/>
  <c r="F4" i="17"/>
  <c r="F7" i="17"/>
  <c r="F9" i="17"/>
  <c r="F5" i="17"/>
  <c r="F3" i="17"/>
  <c r="F26" i="17"/>
  <c r="F6" i="17"/>
  <c r="F15" i="17"/>
  <c r="F25" i="17"/>
  <c r="F17" i="17"/>
  <c r="F13" i="17"/>
  <c r="F19" i="17"/>
  <c r="F21" i="17"/>
  <c r="F12" i="17"/>
  <c r="F24" i="17"/>
  <c r="F14" i="17"/>
  <c r="F8" i="17"/>
  <c r="F23" i="17"/>
  <c r="F20" i="17"/>
  <c r="F16" i="17"/>
  <c r="F22" i="17"/>
  <c r="F18" i="17"/>
  <c r="E2" i="17"/>
  <c r="E10" i="17"/>
  <c r="E4" i="17"/>
  <c r="E7" i="17"/>
  <c r="E9" i="17"/>
  <c r="E5" i="17"/>
  <c r="E3" i="17"/>
  <c r="E26" i="17"/>
  <c r="E6" i="17"/>
  <c r="E15" i="17"/>
  <c r="E25" i="17"/>
  <c r="E17" i="17"/>
  <c r="E13" i="17"/>
  <c r="E19" i="17"/>
  <c r="E21" i="17"/>
  <c r="E12" i="17"/>
  <c r="E24" i="17"/>
  <c r="E14" i="17"/>
  <c r="E8" i="17"/>
  <c r="E23" i="17"/>
  <c r="E20" i="17"/>
  <c r="E16" i="17"/>
  <c r="E22" i="17"/>
  <c r="E18" i="17"/>
  <c r="D2" i="17"/>
  <c r="D10" i="17"/>
  <c r="D4" i="17"/>
  <c r="D7" i="17"/>
  <c r="D9" i="17"/>
  <c r="D5" i="17"/>
  <c r="D3" i="17"/>
  <c r="D26" i="17"/>
  <c r="D6" i="17"/>
  <c r="D15" i="17"/>
  <c r="D25" i="17"/>
  <c r="D17" i="17"/>
  <c r="D13" i="17"/>
  <c r="D19" i="17"/>
  <c r="D21" i="17"/>
  <c r="D12" i="17"/>
  <c r="D24" i="17"/>
  <c r="D14" i="17"/>
  <c r="D8" i="17"/>
  <c r="D23" i="17"/>
  <c r="D20" i="17"/>
  <c r="D16" i="17"/>
  <c r="D22" i="17"/>
  <c r="D18" i="17"/>
  <c r="C2" i="17"/>
  <c r="C10" i="17"/>
  <c r="C4" i="17"/>
  <c r="C7" i="17"/>
  <c r="C9" i="17"/>
  <c r="C5" i="17"/>
  <c r="C3" i="17"/>
  <c r="C26" i="17"/>
  <c r="C6" i="17"/>
  <c r="C15" i="17"/>
  <c r="C25" i="17"/>
  <c r="C17" i="17"/>
  <c r="C13" i="17"/>
  <c r="C19" i="17"/>
  <c r="C21" i="17"/>
  <c r="C12" i="17"/>
  <c r="C24" i="17"/>
  <c r="C14" i="17"/>
  <c r="C8" i="17"/>
  <c r="C23" i="17"/>
  <c r="C20" i="17"/>
  <c r="C16" i="17"/>
  <c r="C22" i="17"/>
  <c r="C18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B2" i="17"/>
  <c r="B10" i="17"/>
  <c r="O10" i="17" s="1"/>
  <c r="B4" i="17"/>
  <c r="B7" i="17"/>
  <c r="O7" i="17" s="1"/>
  <c r="B9" i="17"/>
  <c r="O9" i="17" s="1"/>
  <c r="B5" i="17"/>
  <c r="O5" i="17" s="1"/>
  <c r="B3" i="17"/>
  <c r="O3" i="17" s="1"/>
  <c r="B26" i="17"/>
  <c r="O26" i="17" s="1"/>
  <c r="B6" i="17"/>
  <c r="O6" i="17" s="1"/>
  <c r="B15" i="17"/>
  <c r="O15" i="17" s="1"/>
  <c r="B25" i="17"/>
  <c r="O25" i="17" s="1"/>
  <c r="B17" i="17"/>
  <c r="O17" i="17" s="1"/>
  <c r="B13" i="17"/>
  <c r="O13" i="17" s="1"/>
  <c r="B19" i="17"/>
  <c r="O19" i="17" s="1"/>
  <c r="B21" i="17"/>
  <c r="O21" i="17" s="1"/>
  <c r="B12" i="17"/>
  <c r="O12" i="17" s="1"/>
  <c r="B24" i="17"/>
  <c r="O24" i="17" s="1"/>
  <c r="B14" i="17"/>
  <c r="O14" i="17" s="1"/>
  <c r="B8" i="17"/>
  <c r="O8" i="17" s="1"/>
  <c r="B23" i="17"/>
  <c r="O23" i="17" s="1"/>
  <c r="B20" i="17"/>
  <c r="O20" i="17" s="1"/>
  <c r="B16" i="17"/>
  <c r="O16" i="17" s="1"/>
  <c r="B22" i="17"/>
  <c r="O22" i="17" s="1"/>
  <c r="B18" i="17"/>
  <c r="B11" i="17"/>
  <c r="N2" i="16"/>
  <c r="N8" i="16"/>
  <c r="N15" i="16"/>
  <c r="N6" i="16"/>
  <c r="N7" i="16"/>
  <c r="N4" i="16"/>
  <c r="N5" i="16"/>
  <c r="N26" i="16"/>
  <c r="N3" i="16"/>
  <c r="N13" i="16"/>
  <c r="N25" i="16"/>
  <c r="N19" i="16"/>
  <c r="N18" i="16"/>
  <c r="N23" i="16"/>
  <c r="N22" i="16"/>
  <c r="N9" i="16"/>
  <c r="N24" i="16"/>
  <c r="N12" i="16"/>
  <c r="N11" i="16"/>
  <c r="N20" i="16"/>
  <c r="N17" i="16"/>
  <c r="N14" i="16"/>
  <c r="N21" i="16"/>
  <c r="N16" i="16"/>
  <c r="M2" i="16"/>
  <c r="M8" i="16"/>
  <c r="M15" i="16"/>
  <c r="M6" i="16"/>
  <c r="M7" i="16"/>
  <c r="M4" i="16"/>
  <c r="M5" i="16"/>
  <c r="M26" i="16"/>
  <c r="M3" i="16"/>
  <c r="M13" i="16"/>
  <c r="M25" i="16"/>
  <c r="M19" i="16"/>
  <c r="M18" i="16"/>
  <c r="M23" i="16"/>
  <c r="M22" i="16"/>
  <c r="M9" i="16"/>
  <c r="M24" i="16"/>
  <c r="M12" i="16"/>
  <c r="M11" i="16"/>
  <c r="M20" i="16"/>
  <c r="M17" i="16"/>
  <c r="M14" i="16"/>
  <c r="M21" i="16"/>
  <c r="M16" i="16"/>
  <c r="L2" i="16"/>
  <c r="L8" i="16"/>
  <c r="L15" i="16"/>
  <c r="L6" i="16"/>
  <c r="L7" i="16"/>
  <c r="L4" i="16"/>
  <c r="L5" i="16"/>
  <c r="L26" i="16"/>
  <c r="L3" i="16"/>
  <c r="L13" i="16"/>
  <c r="L25" i="16"/>
  <c r="L19" i="16"/>
  <c r="L18" i="16"/>
  <c r="L23" i="16"/>
  <c r="L22" i="16"/>
  <c r="L9" i="16"/>
  <c r="L24" i="16"/>
  <c r="L12" i="16"/>
  <c r="L11" i="16"/>
  <c r="L20" i="16"/>
  <c r="L17" i="16"/>
  <c r="L14" i="16"/>
  <c r="L21" i="16"/>
  <c r="L16" i="16"/>
  <c r="K2" i="16"/>
  <c r="K8" i="16"/>
  <c r="K15" i="16"/>
  <c r="K6" i="16"/>
  <c r="K7" i="16"/>
  <c r="K4" i="16"/>
  <c r="K5" i="16"/>
  <c r="K26" i="16"/>
  <c r="K3" i="16"/>
  <c r="K13" i="16"/>
  <c r="K25" i="16"/>
  <c r="K19" i="16"/>
  <c r="K18" i="16"/>
  <c r="K23" i="16"/>
  <c r="K22" i="16"/>
  <c r="K9" i="16"/>
  <c r="K24" i="16"/>
  <c r="K12" i="16"/>
  <c r="K11" i="16"/>
  <c r="K20" i="16"/>
  <c r="K17" i="16"/>
  <c r="K14" i="16"/>
  <c r="K21" i="16"/>
  <c r="K16" i="16"/>
  <c r="J2" i="16"/>
  <c r="J8" i="16"/>
  <c r="J15" i="16"/>
  <c r="J6" i="16"/>
  <c r="J7" i="16"/>
  <c r="J4" i="16"/>
  <c r="J5" i="16"/>
  <c r="J26" i="16"/>
  <c r="J3" i="16"/>
  <c r="J13" i="16"/>
  <c r="J25" i="16"/>
  <c r="J19" i="16"/>
  <c r="J18" i="16"/>
  <c r="J23" i="16"/>
  <c r="J22" i="16"/>
  <c r="J9" i="16"/>
  <c r="J24" i="16"/>
  <c r="J12" i="16"/>
  <c r="J11" i="16"/>
  <c r="J20" i="16"/>
  <c r="J17" i="16"/>
  <c r="J14" i="16"/>
  <c r="J21" i="16"/>
  <c r="J16" i="16"/>
  <c r="I2" i="16"/>
  <c r="I8" i="16"/>
  <c r="I15" i="16"/>
  <c r="I6" i="16"/>
  <c r="I7" i="16"/>
  <c r="I4" i="16"/>
  <c r="I5" i="16"/>
  <c r="I26" i="16"/>
  <c r="I3" i="16"/>
  <c r="I13" i="16"/>
  <c r="I25" i="16"/>
  <c r="I19" i="16"/>
  <c r="I18" i="16"/>
  <c r="I23" i="16"/>
  <c r="I22" i="16"/>
  <c r="I9" i="16"/>
  <c r="I24" i="16"/>
  <c r="I12" i="16"/>
  <c r="I11" i="16"/>
  <c r="I20" i="16"/>
  <c r="I17" i="16"/>
  <c r="I14" i="16"/>
  <c r="I21" i="16"/>
  <c r="I16" i="16"/>
  <c r="H2" i="16"/>
  <c r="H8" i="16"/>
  <c r="H15" i="16"/>
  <c r="H6" i="16"/>
  <c r="H7" i="16"/>
  <c r="H4" i="16"/>
  <c r="H5" i="16"/>
  <c r="H26" i="16"/>
  <c r="H3" i="16"/>
  <c r="H13" i="16"/>
  <c r="H25" i="16"/>
  <c r="H19" i="16"/>
  <c r="H18" i="16"/>
  <c r="H23" i="16"/>
  <c r="H22" i="16"/>
  <c r="H9" i="16"/>
  <c r="H24" i="16"/>
  <c r="H12" i="16"/>
  <c r="H11" i="16"/>
  <c r="H20" i="16"/>
  <c r="H17" i="16"/>
  <c r="H14" i="16"/>
  <c r="H21" i="16"/>
  <c r="H16" i="16"/>
  <c r="G2" i="16"/>
  <c r="G8" i="16"/>
  <c r="G15" i="16"/>
  <c r="G6" i="16"/>
  <c r="G7" i="16"/>
  <c r="G4" i="16"/>
  <c r="G5" i="16"/>
  <c r="G26" i="16"/>
  <c r="G3" i="16"/>
  <c r="G13" i="16"/>
  <c r="G25" i="16"/>
  <c r="G19" i="16"/>
  <c r="G18" i="16"/>
  <c r="G23" i="16"/>
  <c r="G22" i="16"/>
  <c r="G9" i="16"/>
  <c r="G24" i="16"/>
  <c r="G12" i="16"/>
  <c r="G11" i="16"/>
  <c r="G20" i="16"/>
  <c r="G17" i="16"/>
  <c r="G14" i="16"/>
  <c r="G21" i="16"/>
  <c r="G16" i="16"/>
  <c r="F2" i="16"/>
  <c r="F8" i="16"/>
  <c r="F15" i="16"/>
  <c r="F6" i="16"/>
  <c r="F7" i="16"/>
  <c r="F4" i="16"/>
  <c r="F5" i="16"/>
  <c r="F26" i="16"/>
  <c r="F3" i="16"/>
  <c r="F13" i="16"/>
  <c r="F25" i="16"/>
  <c r="F19" i="16"/>
  <c r="F18" i="16"/>
  <c r="F23" i="16"/>
  <c r="F22" i="16"/>
  <c r="F9" i="16"/>
  <c r="F24" i="16"/>
  <c r="F12" i="16"/>
  <c r="F11" i="16"/>
  <c r="F20" i="16"/>
  <c r="F17" i="16"/>
  <c r="F14" i="16"/>
  <c r="F21" i="16"/>
  <c r="F16" i="16"/>
  <c r="E2" i="16"/>
  <c r="E8" i="16"/>
  <c r="E15" i="16"/>
  <c r="E6" i="16"/>
  <c r="E7" i="16"/>
  <c r="E4" i="16"/>
  <c r="E5" i="16"/>
  <c r="E26" i="16"/>
  <c r="E3" i="16"/>
  <c r="E13" i="16"/>
  <c r="E25" i="16"/>
  <c r="E19" i="16"/>
  <c r="E18" i="16"/>
  <c r="E23" i="16"/>
  <c r="E22" i="16"/>
  <c r="E9" i="16"/>
  <c r="E24" i="16"/>
  <c r="E12" i="16"/>
  <c r="E11" i="16"/>
  <c r="E20" i="16"/>
  <c r="E17" i="16"/>
  <c r="E14" i="16"/>
  <c r="E21" i="16"/>
  <c r="E16" i="16"/>
  <c r="D2" i="16"/>
  <c r="D8" i="16"/>
  <c r="D15" i="16"/>
  <c r="D6" i="16"/>
  <c r="D7" i="16"/>
  <c r="D4" i="16"/>
  <c r="D5" i="16"/>
  <c r="D26" i="16"/>
  <c r="D3" i="16"/>
  <c r="D13" i="16"/>
  <c r="D25" i="16"/>
  <c r="D19" i="16"/>
  <c r="D18" i="16"/>
  <c r="D23" i="16"/>
  <c r="D22" i="16"/>
  <c r="D9" i="16"/>
  <c r="D24" i="16"/>
  <c r="D12" i="16"/>
  <c r="D11" i="16"/>
  <c r="D20" i="16"/>
  <c r="D17" i="16"/>
  <c r="D14" i="16"/>
  <c r="D21" i="16"/>
  <c r="D16" i="16"/>
  <c r="C2" i="16"/>
  <c r="C8" i="16"/>
  <c r="C15" i="16"/>
  <c r="C6" i="16"/>
  <c r="C7" i="16"/>
  <c r="C4" i="16"/>
  <c r="C5" i="16"/>
  <c r="C26" i="16"/>
  <c r="C3" i="16"/>
  <c r="C13" i="16"/>
  <c r="C25" i="16"/>
  <c r="C19" i="16"/>
  <c r="C18" i="16"/>
  <c r="C23" i="16"/>
  <c r="C22" i="16"/>
  <c r="C9" i="16"/>
  <c r="C24" i="16"/>
  <c r="C12" i="16"/>
  <c r="C11" i="16"/>
  <c r="C20" i="16"/>
  <c r="C17" i="16"/>
  <c r="C14" i="16"/>
  <c r="C21" i="16"/>
  <c r="C16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B2" i="16"/>
  <c r="B8" i="16"/>
  <c r="O8" i="16" s="1"/>
  <c r="B15" i="16"/>
  <c r="O15" i="16" s="1"/>
  <c r="B6" i="16"/>
  <c r="O6" i="16" s="1"/>
  <c r="B7" i="16"/>
  <c r="O7" i="16" s="1"/>
  <c r="B4" i="16"/>
  <c r="O4" i="16" s="1"/>
  <c r="B5" i="16"/>
  <c r="O5" i="16" s="1"/>
  <c r="B26" i="16"/>
  <c r="O26" i="16" s="1"/>
  <c r="B3" i="16"/>
  <c r="O3" i="16" s="1"/>
  <c r="B13" i="16"/>
  <c r="O13" i="16" s="1"/>
  <c r="B25" i="16"/>
  <c r="O25" i="16" s="1"/>
  <c r="B19" i="16"/>
  <c r="O19" i="16" s="1"/>
  <c r="B18" i="16"/>
  <c r="O18" i="16" s="1"/>
  <c r="B23" i="16"/>
  <c r="O23" i="16" s="1"/>
  <c r="B22" i="16"/>
  <c r="O22" i="16" s="1"/>
  <c r="B9" i="16"/>
  <c r="O9" i="16" s="1"/>
  <c r="B24" i="16"/>
  <c r="O24" i="16" s="1"/>
  <c r="B12" i="16"/>
  <c r="O12" i="16" s="1"/>
  <c r="B11" i="16"/>
  <c r="O11" i="16" s="1"/>
  <c r="B20" i="16"/>
  <c r="O20" i="16" s="1"/>
  <c r="B17" i="16"/>
  <c r="O17" i="16" s="1"/>
  <c r="B14" i="16"/>
  <c r="O14" i="16" s="1"/>
  <c r="B21" i="16"/>
  <c r="O21" i="16" s="1"/>
  <c r="B16" i="16"/>
  <c r="O16" i="16" s="1"/>
  <c r="B10" i="16"/>
  <c r="C27" i="15"/>
  <c r="D27" i="15"/>
  <c r="E27" i="15"/>
  <c r="F27" i="15"/>
  <c r="G27" i="15"/>
  <c r="H27" i="15"/>
  <c r="I27" i="15"/>
  <c r="J27" i="15"/>
  <c r="K27" i="15"/>
  <c r="L27" i="15"/>
  <c r="M27" i="15"/>
  <c r="N27" i="15"/>
  <c r="B27" i="15"/>
  <c r="C27" i="14"/>
  <c r="D27" i="14"/>
  <c r="E27" i="14"/>
  <c r="F27" i="14"/>
  <c r="G27" i="14"/>
  <c r="H27" i="14"/>
  <c r="I27" i="14"/>
  <c r="J27" i="14"/>
  <c r="K27" i="14"/>
  <c r="L27" i="14"/>
  <c r="M27" i="14"/>
  <c r="N27" i="14"/>
  <c r="B27" i="14"/>
  <c r="C27" i="12"/>
  <c r="D27" i="12"/>
  <c r="E27" i="12"/>
  <c r="F27" i="12"/>
  <c r="G27" i="12"/>
  <c r="H27" i="12"/>
  <c r="I27" i="12"/>
  <c r="J27" i="12"/>
  <c r="K27" i="12"/>
  <c r="L27" i="12"/>
  <c r="M27" i="12"/>
  <c r="N27" i="12"/>
  <c r="B27" i="12"/>
  <c r="C27" i="11"/>
  <c r="D27" i="11"/>
  <c r="E27" i="11"/>
  <c r="F27" i="11"/>
  <c r="G27" i="11"/>
  <c r="H27" i="11"/>
  <c r="I27" i="11"/>
  <c r="J27" i="11"/>
  <c r="K27" i="11"/>
  <c r="L27" i="11"/>
  <c r="M27" i="11"/>
  <c r="N27" i="11"/>
  <c r="B27" i="11"/>
  <c r="C27" i="9"/>
  <c r="D27" i="9"/>
  <c r="E27" i="9"/>
  <c r="F27" i="9"/>
  <c r="G27" i="9"/>
  <c r="H27" i="9"/>
  <c r="I27" i="9"/>
  <c r="J27" i="9"/>
  <c r="K27" i="9"/>
  <c r="L27" i="9"/>
  <c r="M27" i="9"/>
  <c r="N27" i="9"/>
  <c r="B27" i="9"/>
  <c r="C27" i="8"/>
  <c r="D27" i="8"/>
  <c r="E27" i="8"/>
  <c r="F27" i="8"/>
  <c r="G27" i="8"/>
  <c r="H27" i="8"/>
  <c r="I27" i="8"/>
  <c r="J27" i="8"/>
  <c r="K27" i="8"/>
  <c r="L27" i="8"/>
  <c r="M27" i="8"/>
  <c r="N27" i="8"/>
  <c r="B27" i="8"/>
  <c r="C27" i="6"/>
  <c r="D27" i="6"/>
  <c r="E27" i="6"/>
  <c r="F27" i="6"/>
  <c r="G27" i="6"/>
  <c r="H27" i="6"/>
  <c r="I27" i="6"/>
  <c r="J27" i="6"/>
  <c r="K27" i="6"/>
  <c r="L27" i="6"/>
  <c r="M27" i="6"/>
  <c r="N27" i="6"/>
  <c r="B27" i="6"/>
  <c r="C27" i="5"/>
  <c r="D27" i="5"/>
  <c r="E27" i="5"/>
  <c r="F27" i="5"/>
  <c r="G27" i="5"/>
  <c r="H27" i="5"/>
  <c r="I27" i="5"/>
  <c r="J27" i="5"/>
  <c r="K27" i="5"/>
  <c r="L27" i="5"/>
  <c r="M27" i="5"/>
  <c r="N27" i="5"/>
  <c r="B27" i="5"/>
  <c r="C27" i="2"/>
  <c r="D27" i="2"/>
  <c r="E27" i="2"/>
  <c r="F27" i="2"/>
  <c r="G27" i="2"/>
  <c r="H27" i="2"/>
  <c r="I27" i="2"/>
  <c r="J27" i="2"/>
  <c r="K27" i="2"/>
  <c r="L27" i="2"/>
  <c r="M27" i="2"/>
  <c r="N27" i="2"/>
  <c r="B27" i="2"/>
  <c r="C27" i="3"/>
  <c r="D27" i="3"/>
  <c r="E27" i="3"/>
  <c r="F27" i="3"/>
  <c r="G27" i="3"/>
  <c r="H27" i="3"/>
  <c r="I27" i="3"/>
  <c r="J27" i="3"/>
  <c r="K27" i="3"/>
  <c r="L27" i="3"/>
  <c r="M27" i="3"/>
  <c r="N27" i="3"/>
  <c r="B27" i="3"/>
  <c r="B29" i="16" l="1"/>
  <c r="C29" i="16"/>
  <c r="D29" i="16"/>
  <c r="E29" i="16"/>
  <c r="F29" i="16"/>
  <c r="G29" i="16"/>
  <c r="H29" i="16"/>
  <c r="I29" i="16"/>
  <c r="J29" i="16"/>
  <c r="K29" i="16"/>
  <c r="L29" i="16"/>
  <c r="M29" i="16"/>
  <c r="N29" i="16"/>
  <c r="O4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" i="17"/>
  <c r="B27" i="17"/>
  <c r="I27" i="17"/>
  <c r="M27" i="17"/>
  <c r="C27" i="17"/>
  <c r="E27" i="17"/>
  <c r="G27" i="17"/>
  <c r="K27" i="17"/>
  <c r="N27" i="17"/>
  <c r="B27" i="21"/>
  <c r="V6" i="18"/>
  <c r="Z8" i="18"/>
  <c r="R11" i="18"/>
  <c r="F5" i="18"/>
  <c r="X3" i="18"/>
  <c r="V14" i="18"/>
  <c r="Z20" i="18"/>
  <c r="Z12" i="18"/>
  <c r="V18" i="18"/>
  <c r="Q9" i="18"/>
  <c r="U8" i="18"/>
  <c r="R7" i="18"/>
  <c r="Z4" i="18"/>
  <c r="Z25" i="18"/>
  <c r="X2" i="18"/>
  <c r="I27" i="22"/>
  <c r="M27" i="22"/>
  <c r="Z24" i="18"/>
  <c r="T13" i="18"/>
  <c r="W7" i="18"/>
  <c r="V10" i="18"/>
  <c r="F27" i="17"/>
  <c r="L27" i="17"/>
  <c r="D27" i="17"/>
  <c r="H27" i="17"/>
  <c r="J27" i="17"/>
  <c r="O2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F27" i="21"/>
  <c r="J27" i="21"/>
  <c r="N27" i="21"/>
  <c r="O18" i="17"/>
  <c r="O11" i="17"/>
  <c r="O10" i="16"/>
  <c r="O25" i="25"/>
  <c r="Z15" i="18"/>
  <c r="U15" i="18"/>
  <c r="T15" i="18"/>
  <c r="S15" i="18"/>
  <c r="Q15" i="18"/>
  <c r="Y15" i="18"/>
  <c r="V15" i="18"/>
  <c r="P15" i="18"/>
  <c r="Z19" i="18"/>
  <c r="U19" i="18"/>
  <c r="T19" i="18"/>
  <c r="Y19" i="18"/>
  <c r="V19" i="18"/>
  <c r="T16" i="18"/>
  <c r="S16" i="18"/>
  <c r="Q16" i="18"/>
  <c r="Y16" i="18"/>
  <c r="V16" i="18"/>
  <c r="X16" i="18"/>
  <c r="W16" i="18"/>
  <c r="R16" i="18"/>
  <c r="E27" i="22"/>
  <c r="P2" i="18"/>
  <c r="J3" i="18"/>
  <c r="L4" i="18"/>
  <c r="M11" i="18"/>
  <c r="O6" i="18"/>
  <c r="P10" i="18"/>
  <c r="Q13" i="18"/>
  <c r="R15" i="18"/>
  <c r="S17" i="18"/>
  <c r="T17" i="18"/>
  <c r="U16" i="18"/>
  <c r="W11" i="18"/>
  <c r="X7" i="18"/>
  <c r="X23" i="18"/>
  <c r="Y18" i="18"/>
  <c r="Y5" i="18"/>
  <c r="V5" i="18"/>
  <c r="P5" i="18"/>
  <c r="O5" i="18"/>
  <c r="H5" i="18"/>
  <c r="G5" i="18"/>
  <c r="X5" i="18"/>
  <c r="W5" i="18"/>
  <c r="R5" i="18"/>
  <c r="M5" i="18"/>
  <c r="J5" i="18"/>
  <c r="Z5" i="18"/>
  <c r="U5" i="18"/>
  <c r="S5" i="18"/>
  <c r="L5" i="18"/>
  <c r="K5" i="18"/>
  <c r="T12" i="18"/>
  <c r="S12" i="18"/>
  <c r="Q12" i="18"/>
  <c r="N12" i="18"/>
  <c r="Y12" i="18"/>
  <c r="V12" i="18"/>
  <c r="P12" i="18"/>
  <c r="O12" i="18"/>
  <c r="X12" i="18"/>
  <c r="W12" i="18"/>
  <c r="R12" i="18"/>
  <c r="M12" i="18"/>
  <c r="C27" i="21"/>
  <c r="G27" i="21"/>
  <c r="K27" i="21"/>
  <c r="X6" i="18"/>
  <c r="Z3" i="18"/>
  <c r="X18" i="18"/>
  <c r="Y24" i="18"/>
  <c r="W2" i="18"/>
  <c r="F27" i="22"/>
  <c r="J27" i="22"/>
  <c r="N27" i="22"/>
  <c r="X22" i="18"/>
  <c r="X10" i="18"/>
  <c r="D2" i="18"/>
  <c r="T2" i="18"/>
  <c r="G6" i="18"/>
  <c r="J7" i="18"/>
  <c r="L8" i="18"/>
  <c r="N5" i="18"/>
  <c r="O10" i="18"/>
  <c r="P14" i="18"/>
  <c r="R3" i="18"/>
  <c r="S4" i="18"/>
  <c r="T5" i="18"/>
  <c r="U4" i="18"/>
  <c r="U20" i="18"/>
  <c r="W15" i="18"/>
  <c r="X11" i="18"/>
  <c r="Y6" i="18"/>
  <c r="Y22" i="18"/>
  <c r="Z16" i="18"/>
  <c r="D27" i="21"/>
  <c r="H27" i="21"/>
  <c r="L27" i="21"/>
  <c r="T8" i="18"/>
  <c r="X14" i="18"/>
  <c r="Y9" i="18"/>
  <c r="Z7" i="18"/>
  <c r="C27" i="22"/>
  <c r="G27" i="22"/>
  <c r="K27" i="22"/>
  <c r="Y17" i="18"/>
  <c r="H2" i="18"/>
  <c r="H6" i="18"/>
  <c r="K4" i="18"/>
  <c r="M3" i="18"/>
  <c r="N9" i="18"/>
  <c r="O14" i="18"/>
  <c r="Q5" i="18"/>
  <c r="S8" i="18"/>
  <c r="T9" i="18"/>
  <c r="W3" i="18"/>
  <c r="W19" i="18"/>
  <c r="X15" i="18"/>
  <c r="Y10" i="18"/>
  <c r="E27" i="21"/>
  <c r="I27" i="21"/>
  <c r="M27" i="21"/>
  <c r="Z11" i="18"/>
  <c r="Y20" i="18"/>
  <c r="Y21" i="18"/>
  <c r="T4" i="18"/>
  <c r="D27" i="22"/>
  <c r="H27" i="22"/>
  <c r="L27" i="22"/>
  <c r="Y13" i="18"/>
  <c r="Z23" i="18"/>
  <c r="L2" i="18"/>
  <c r="E3" i="18"/>
  <c r="I5" i="18"/>
  <c r="K8" i="18"/>
  <c r="M7" i="18"/>
  <c r="N13" i="18"/>
  <c r="P6" i="18"/>
  <c r="S13" i="18"/>
  <c r="U12" i="18"/>
  <c r="X19" i="18"/>
  <c r="Y14" i="18"/>
  <c r="E2" i="18"/>
  <c r="I2" i="18"/>
  <c r="M2" i="18"/>
  <c r="Q2" i="18"/>
  <c r="U2" i="18"/>
  <c r="Y2" i="18"/>
  <c r="E4" i="18"/>
  <c r="G3" i="18"/>
  <c r="H3" i="18"/>
  <c r="H7" i="18"/>
  <c r="I6" i="18"/>
  <c r="J4" i="18"/>
  <c r="J8" i="18"/>
  <c r="K9" i="18"/>
  <c r="L9" i="18"/>
  <c r="M4" i="18"/>
  <c r="M8" i="18"/>
  <c r="N6" i="18"/>
  <c r="N10" i="18"/>
  <c r="O3" i="18"/>
  <c r="O7" i="18"/>
  <c r="O11" i="18"/>
  <c r="P3" i="18"/>
  <c r="P7" i="18"/>
  <c r="P11" i="18"/>
  <c r="Q6" i="18"/>
  <c r="Q10" i="18"/>
  <c r="Q14" i="18"/>
  <c r="R4" i="18"/>
  <c r="R8" i="18"/>
  <c r="S9" i="18"/>
  <c r="S14" i="18"/>
  <c r="S18" i="18"/>
  <c r="T6" i="18"/>
  <c r="T10" i="18"/>
  <c r="T14" i="18"/>
  <c r="T18" i="18"/>
  <c r="U9" i="18"/>
  <c r="U13" i="18"/>
  <c r="U17" i="18"/>
  <c r="V3" i="18"/>
  <c r="V7" i="18"/>
  <c r="V11" i="18"/>
  <c r="W4" i="18"/>
  <c r="W8" i="18"/>
  <c r="W20" i="18"/>
  <c r="X4" i="18"/>
  <c r="X8" i="18"/>
  <c r="X20" i="18"/>
  <c r="Y3" i="18"/>
  <c r="Y7" i="18"/>
  <c r="Y11" i="18"/>
  <c r="Y23" i="18"/>
  <c r="Z9" i="18"/>
  <c r="Z13" i="18"/>
  <c r="Z17" i="18"/>
  <c r="Z21" i="18"/>
  <c r="B27" i="22"/>
  <c r="F2" i="18"/>
  <c r="J2" i="18"/>
  <c r="N2" i="18"/>
  <c r="R2" i="18"/>
  <c r="V2" i="18"/>
  <c r="Z2" i="18"/>
  <c r="F3" i="18"/>
  <c r="G4" i="18"/>
  <c r="H4" i="18"/>
  <c r="I3" i="18"/>
  <c r="I7" i="18"/>
  <c r="J9" i="18"/>
  <c r="K6" i="18"/>
  <c r="K10" i="18"/>
  <c r="L6" i="18"/>
  <c r="L10" i="18"/>
  <c r="M9" i="18"/>
  <c r="N3" i="18"/>
  <c r="N7" i="18"/>
  <c r="N11" i="18"/>
  <c r="O4" i="18"/>
  <c r="O8" i="18"/>
  <c r="P4" i="18"/>
  <c r="P8" i="18"/>
  <c r="Q3" i="18"/>
  <c r="Q7" i="18"/>
  <c r="Q11" i="18"/>
  <c r="R9" i="18"/>
  <c r="R13" i="18"/>
  <c r="R17" i="18"/>
  <c r="S6" i="18"/>
  <c r="S11" i="18"/>
  <c r="T3" i="18"/>
  <c r="T7" i="18"/>
  <c r="T11" i="18"/>
  <c r="U6" i="18"/>
  <c r="U10" i="18"/>
  <c r="U14" i="18"/>
  <c r="U18" i="18"/>
  <c r="V4" i="18"/>
  <c r="V8" i="18"/>
  <c r="V20" i="18"/>
  <c r="W9" i="18"/>
  <c r="W13" i="18"/>
  <c r="W17" i="18"/>
  <c r="W21" i="18"/>
  <c r="X9" i="18"/>
  <c r="X13" i="18"/>
  <c r="X17" i="18"/>
  <c r="X21" i="18"/>
  <c r="Y4" i="18"/>
  <c r="Y8" i="18"/>
  <c r="Z6" i="18"/>
  <c r="Z10" i="18"/>
  <c r="Z14" i="18"/>
  <c r="Z18" i="18"/>
  <c r="Z22" i="18"/>
  <c r="S10" i="18"/>
  <c r="C2" i="18"/>
  <c r="G2" i="18"/>
  <c r="K2" i="18"/>
  <c r="O2" i="18"/>
  <c r="S2" i="18"/>
  <c r="D3" i="18"/>
  <c r="F4" i="18"/>
  <c r="I4" i="18"/>
  <c r="I8" i="18"/>
  <c r="J6" i="18"/>
  <c r="K3" i="18"/>
  <c r="K7" i="18"/>
  <c r="L3" i="18"/>
  <c r="L7" i="18"/>
  <c r="L11" i="18"/>
  <c r="M6" i="18"/>
  <c r="M10" i="18"/>
  <c r="N4" i="18"/>
  <c r="N8" i="18"/>
  <c r="O9" i="18"/>
  <c r="O13" i="18"/>
  <c r="P9" i="18"/>
  <c r="P13" i="18"/>
  <c r="Q4" i="18"/>
  <c r="Q8" i="18"/>
  <c r="R6" i="18"/>
  <c r="R10" i="18"/>
  <c r="R14" i="18"/>
  <c r="S3" i="18"/>
  <c r="S7" i="18"/>
  <c r="U3" i="18"/>
  <c r="U7" i="18"/>
  <c r="U11" i="18"/>
  <c r="V9" i="18"/>
  <c r="V13" i="18"/>
  <c r="V17" i="18"/>
  <c r="V21" i="18"/>
  <c r="W6" i="18"/>
  <c r="W10" i="18"/>
  <c r="W14" i="18"/>
  <c r="W18" i="18"/>
  <c r="W22" i="18"/>
  <c r="B37" i="17" l="1"/>
  <c r="Y26" i="18"/>
  <c r="O27" i="16"/>
  <c r="O27" i="17"/>
</calcChain>
</file>

<file path=xl/connections.xml><?xml version="1.0" encoding="utf-8"?>
<connections xmlns="http://schemas.openxmlformats.org/spreadsheetml/2006/main">
  <connection id="1" name="Test_all_ICmodels_Agirre203_dataset_14566574968991" type="6" refreshedVersion="5" background="1" saveData="1">
    <textPr codePage="850" sourceFile="C:\SVN_Publications\Publicaciones\Elsevier_Refined_IC_models\Raw_data\Test_all_ICmodels_Agirre203_dataset_1456657496899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st_all_ICmodels_Agirre203_dataset_14566574968992" type="6" refreshedVersion="5" background="1" saveData="1">
    <textPr codePage="850" sourceFile="C:\SVN_Publications\Publicaciones\Elsevier_Refined_IC_models\Raw_data\Test_all_ICmodels_Agirre203_dataset_1456657496899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est_all_ICmodels_Miller_Charles_dataset_14565226334001" type="6" refreshedVersion="5" background="1" saveData="1">
    <textPr codePage="850" sourceFile="C:\SVN_Publications\Publicaciones\Elsevier_Refined_IC_models\Raw_data\Test_all_ICmodels_Miller_Charles_dataset_1456522633400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Test_all_ICmodels_Miller_Charles_dataset_14565226334002" type="6" refreshedVersion="5" background="1" saveData="1">
    <textPr codePage="850" sourceFile="C:\SVN_Publications\Publicaciones\Elsevier_Refined_IC_models\Raw_data\Test_all_ICmodels_Miller_Charles_dataset_1456522633400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Test_all_ICmodels_PirroSeco_full_dataset_14565298098611" type="6" refreshedVersion="5" background="1" saveData="1">
    <textPr codePage="850" sourceFile="C:\SVN_Publications\Publicaciones\Elsevier_Refined_IC_models\Raw_data\Test_all_ICmodels_PirroSeco_full_dataset_1456529809861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Test_all_ICmodels_PirroSeco_full_dataset_14565298098612" type="6" refreshedVersion="5" background="1" saveData="1">
    <textPr codePage="850" sourceFile="C:\SVN_Publications\Publicaciones\Elsevier_Refined_IC_models\Raw_data\Test_all_ICmodels_PirroSeco_full_dataset_1456529809861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Test_all_ICmodels_Rubenstein_Goodenough_dataset_14565057879801" type="6" refreshedVersion="5" background="1" saveData="1">
    <textPr codePage="850" sourceFile="C:\SVN_Publications\Publicaciones\Elsevier_Refined_IC_models\Raw_data\Test_all_ICmodels_Rubenstein_Goodenough_dataset_1456505787980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Test_all_ICmodels_Rubenstein_Goodenough_dataset_14565057879802" type="6" refreshedVersion="5" background="1" saveData="1">
    <textPr codePage="850" sourceFile="C:\SVN_Publications\Publicaciones\Elsevier_Refined_IC_models\Raw_data\Test_all_ICmodels_Rubenstein_Goodenough_dataset_1456505787980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Test_all_ICmodels_SimLex999_dataset_14574594454071" type="6" refreshedVersion="5" background="1" saveData="1">
    <textPr codePage="850" sourceFile="C:\SVN_Publications\Publicaciones\Elsevier_Refined_IC_models\Raw_data\Test_all_ICmodels_SimLex999_dataset_1457459445407.csv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Test_all_ICmodels_SimLex999_dataset_14574594454072" type="6" refreshedVersion="5" background="1" saveData="1">
    <textPr codePage="850" sourceFile="C:\SVN_Publications\Publicaciones\Elsevier_Refined_IC_models\Raw_data\Test_all_ICmodels_SimLex999_dataset_1457459445407.csv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Test_all_ICmodels_SimLex999_dataset_14575110938041" type="6" refreshedVersion="5" background="1" saveData="1">
    <textPr codePage="850" firstRow="2" sourceFile="C:\SVN_Publications\Publicaciones\Elsevier_Refined_IC_models\Raw_data\Test_all_ICmodels_SimLex999_dataset_1457511093804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Test_all_ICmodels_SimLex999_dataset_14575110938042" type="6" refreshedVersion="5" background="1" saveData="1">
    <textPr codePage="850" firstRow="2" sourceFile="C:\SVN_Publications\Publicaciones\Elsevier_Refined_IC_models\Raw_data\Test_all_ICmodels_SimLex999_dataset_1457511093804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Test_all_ICmodels_SimLex999_dataset_14576294247811" type="6" refreshedVersion="5" background="1" saveData="1">
    <textPr codePage="850" firstRow="2" sourceFile="C:\SVN_Publications\Publicaciones\Elsevier_Refined_IC_models\Raw_data\Test_all_ICmodels_SimLex999_dataset_1457629424781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Test_all_ICmodels_SimLex999_dataset_14576294247812" type="6" refreshedVersion="5" background="1" saveData="1">
    <textPr codePage="850" firstRow="2" sourceFile="C:\SVN_Publications\Publicaciones\Elsevier_Refined_IC_models\Raw_data\Test_all_ICmodels_SimLex999_dataset_1457629424781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Test_results_Corpus__CondProbCorpus_Agirre203_dataset_14576942267931" type="6" refreshedVersion="5" background="1" saveData="1">
    <textPr codePage="850" firstRow="2" sourceFile="C:\SVN_Publications\Publicaciones\Elsevier_Refined_IC_models\Raw_data\Test_results_Corpus__CondProbCorpus_Agirre203_dataset_1457694226793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Test_results_Corpus__CondProbCorpus_Agirre203_dataset_14576942267932" type="6" refreshedVersion="5" background="1" saveData="1">
    <textPr codePage="850" firstRow="2" sourceFile="C:\SVN_Publications\Publicaciones\Elsevier_Refined_IC_models\Raw_data\Test_results_Corpus__CondProbCorpus_Agirre203_dataset_1457694226793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Test_results_Corpus__CondProbCorpus_Miller_Charles_dataset_14576862009731" type="6" refreshedVersion="5" background="1" saveData="1">
    <textPr codePage="850" firstRow="2" sourceFile="C:\SVN_Publications\Publicaciones\Elsevier_Refined_IC_models\Raw_data\Test_results_Corpus__CondProbCorpus_Miller_Charles_dataset_1457686200973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Test_results_Corpus__CondProbCorpus_Miller_Charles_dataset_14576862009732" type="6" refreshedVersion="5" background="1" saveData="1">
    <textPr codePage="850" firstRow="2" sourceFile="C:\SVN_Publications\Publicaciones\Elsevier_Refined_IC_models\Raw_data\Test_results_Corpus__CondProbCorpus_Miller_Charles_dataset_1457686200973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Test_results_Corpus__CondProbCorpus_PirroSeco_full_dataset_14577093080411" type="6" refreshedVersion="5" background="1" saveData="1">
    <textPr codePage="850" firstRow="2" sourceFile="C:\SVN_Publications\Publicaciones\Elsevier_Refined_IC_models\Raw_data\Test_results_Corpus__CondProbCorpus_PirroSeco_full_dataset_1457709308041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Test_results_Corpus__CondProbCorpus_PirroSeco_full_dataset_14577093080412" type="6" refreshedVersion="5" background="1" saveData="1">
    <textPr codePage="850" firstRow="2" sourceFile="C:\SVN_Publications\Publicaciones\Elsevier_Refined_IC_models\Raw_data\Test_results_Corpus__CondProbCorpus_PirroSeco_full_dataset_1457709308041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Test_results_Corpus__CondProbCorpus_Rubenstein_Goodenough_dataset_14576841776521" type="6" refreshedVersion="5" background="1" saveData="1">
    <textPr codePage="850" firstRow="2" sourceFile="C:\SVN_Publications\Publicaciones\Elsevier_Refined_IC_models\Raw_data\Test_results_Corpus__CondProbCorpus_Rubenstein_Goodenough_dataset_1457684177652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Test_results_Corpus__CondProbCorpus_Rubenstein_Goodenough_dataset_14576841776522" type="6" refreshedVersion="5" background="1" saveData="1">
    <textPr codePage="850" firstRow="2" sourceFile="C:\SVN_Publications\Publicaciones\Elsevier_Refined_IC_models\Raw_data\Test_results_Corpus__CondProbCorpus_Rubenstein_Goodenough_dataset_1457684177652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Test_results_Corpus__CondProbCorpus_SimLex999_dataset_14577342625791" type="6" refreshedVersion="3" background="1" saveData="1">
    <textPr codePage="850" firstRow="2" sourceFile="D:\Publicaciones\Elsevier_Refined_IC_models\Raw_data\Test_results_Corpus__CondProbCorpus_SimLex999_dataset_1457734262579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Test_results_Corpus__CondProbCorpus_SimLex999_dataset_14577342625792" type="6" refreshedVersion="3" background="1" saveData="1">
    <textPr codePage="850" firstRow="2" sourceFile="D:\Publicaciones\Elsevier_Refined_IC_models\Raw_data\Test_results_Corpus__CondProbCorpus_SimLex999_dataset_1457734262579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Test_results_Corpus__CondProbRefinedCorpus_Agirre203_dataset_14577013428051" type="6" refreshedVersion="5" background="1" saveData="1">
    <textPr codePage="850" firstRow="2" sourceFile="C:\SVN_Publications\Publicaciones\Elsevier_Refined_IC_models\Raw_data\Test_results_Corpus__CondProbRefinedCorpus_Agirre203_dataset_1457701342805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Test_results_Corpus__CondProbRefinedCorpus_Agirre203_dataset_14577013428052" type="6" refreshedVersion="5" background="1" saveData="1">
    <textPr codePage="850" firstRow="2" sourceFile="C:\SVN_Publications\Publicaciones\Elsevier_Refined_IC_models\Raw_data\Test_results_Corpus__CondProbRefinedCorpus_Agirre203_dataset_1457701342805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Test_results_Corpus__CondProbRefinedCorpus_Miller_Charles_dataset_14576865238491" type="6" refreshedVersion="5" background="1" saveData="1">
    <textPr codePage="850" firstRow="2" sourceFile="C:\SVN_Publications\Publicaciones\Elsevier_Refined_IC_models\Raw_data\Test_results_Corpus__CondProbRefinedCorpus_Miller_Charles_dataset_1457686523849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name="Test_results_Corpus__CondProbRefinedCorpus_Miller_Charles_dataset_14576865238492" type="6" refreshedVersion="5" background="1" saveData="1">
    <textPr codePage="850" firstRow="2" sourceFile="C:\SVN_Publications\Publicaciones\Elsevier_Refined_IC_models\Raw_data\Test_results_Corpus__CondProbRefinedCorpus_Miller_Charles_dataset_1457686523849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Test_results_Corpus__CondProbRefinedCorpus_PirroSeco_full_dataset_14577100722121" type="6" refreshedVersion="5" background="1" saveData="1">
    <textPr codePage="850" firstRow="2" sourceFile="C:\SVN_Publications\Publicaciones\Elsevier_Refined_IC_models\Raw_data\Test_results_Corpus__CondProbRefinedCorpus_PirroSeco_full_dataset_1457710072212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Test_results_Corpus__CondProbRefinedCorpus_PirroSeco_full_dataset_14577100722122" type="6" refreshedVersion="5" background="1" saveData="1">
    <textPr codePage="850" firstRow="2" sourceFile="C:\SVN_Publications\Publicaciones\Elsevier_Refined_IC_models\Raw_data\Test_results_Corpus__CondProbRefinedCorpus_PirroSeco_full_dataset_1457710072212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" name="Test_results_Corpus__CondProbRefinedCorpus_Rubenstein_Goodenough_dataset_14576849761231" type="6" refreshedVersion="5" background="1" saveData="1">
    <textPr codePage="850" firstRow="2" sourceFile="C:\SVN_Publications\Publicaciones\Elsevier_Refined_IC_models\Raw_data\Test_results_Corpus__CondProbRefinedCorpus_Rubenstein_Goodenough_dataset_1457684976123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name="Test_results_Corpus__CondProbRefinedCorpus_Rubenstein_Goodenough_dataset_14576849761232" type="6" refreshedVersion="5" background="1" saveData="1">
    <textPr codePage="850" firstRow="2" sourceFile="C:\SVN_Publications\Publicaciones\Elsevier_Refined_IC_models\Raw_data\Test_results_Corpus__CondProbRefinedCorpus_Rubenstein_Goodenough_dataset_1457684976123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name="Test_results_Corpus__CondProbRefinedCorpus_SimLex999_dataset_14577568845491" type="6" refreshedVersion="3" background="1" saveData="1">
    <textPr codePage="850" firstRow="2" sourceFile="D:\Publicaciones\Elsevier_Refined_IC_models\Raw_data\Test_results_Corpus__CondProbRefinedCorpus_SimLex999_dataset_1457756884549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" name="Test_results_Corpus__CondProbRefinedCorpus_SimLex999_dataset_14577568845492" type="6" refreshedVersion="3" background="1" saveData="1">
    <textPr codePage="850" firstRow="2" sourceFile="D:\Publicaciones\Elsevier_Refined_IC_models\Raw_data\Test_results_Corpus__CondProbRefinedCorpus_SimLex999_dataset_1457756884549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" name="Test_results_Corpus__ResnikMethod_Agirre203_dataset_14576869448361" type="6" refreshedVersion="5" background="1" saveData="1">
    <textPr codePage="850" firstRow="2" sourceFile="C:\SVN_Publications\Publicaciones\Elsevier_Refined_IC_models\Raw_data\Test_results_Corpus__ResnikMethod_Agirre203_dataset_1457686944836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" name="Test_results_Corpus__ResnikMethod_Agirre203_dataset_14576869448362" type="6" refreshedVersion="5" background="1" saveData="1">
    <textPr codePage="850" firstRow="2" sourceFile="C:\SVN_Publications\Publicaciones\Elsevier_Refined_IC_models\Raw_data\Test_results_Corpus__ResnikMethod_Agirre203_dataset_1457686944836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" name="Test_results_Corpus__ResnikMethod_Miller_Charles_dataset_14576858594631" type="6" refreshedVersion="5" background="1" saveData="1">
    <textPr codePage="850" firstRow="2" sourceFile="C:\SVN_Publications\Publicaciones\Elsevier_Refined_IC_models\Raw_data\Test_results_Corpus__ResnikMethod_Miller_Charles_dataset_1457685859463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" name="Test_results_Corpus__ResnikMethod_Miller_Charles_dataset_14576858594632" type="6" refreshedVersion="5" background="1" saveData="1">
    <textPr codePage="850" firstRow="2" sourceFile="C:\SVN_Publications\Publicaciones\Elsevier_Refined_IC_models\Raw_data\Test_results_Corpus__ResnikMethod_Miller_Charles_dataset_1457685859463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" name="Test_results_Corpus__ResnikMethod_PirroSeco_full_dataset_14577085210341" type="6" refreshedVersion="5" background="1" saveData="1">
    <textPr codePage="850" firstRow="2" sourceFile="C:\SVN_Publications\Publicaciones\Elsevier_Refined_IC_models\Raw_data\Test_results_Corpus__ResnikMethod_PirroSeco_full_dataset_1457708521034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" name="Test_results_Corpus__ResnikMethod_PirroSeco_full_dataset_14577085210342" type="6" refreshedVersion="5" background="1" saveData="1">
    <textPr codePage="850" firstRow="2" sourceFile="C:\SVN_Publications\Publicaciones\Elsevier_Refined_IC_models\Raw_data\Test_results_Corpus__ResnikMethod_PirroSeco_full_dataset_1457708521034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" name="Test_results_Corpus__ResnikMethod_Rubenstein_Goodenough_dataset_14576833655561" type="6" refreshedVersion="5" background="1" saveData="1">
    <textPr codePage="850" firstRow="2" sourceFile="C:\SVN_Publications\Publicaciones\Elsevier_Refined_IC_models\Raw_data\Test_results_Corpus__ResnikMethod_Rubenstein_Goodenough_dataset_1457683365556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" name="Test_results_Corpus__ResnikMethod_Rubenstein_Goodenough_dataset_14576833655562" type="6" refreshedVersion="5" background="1" saveData="1">
    <textPr codePage="850" firstRow="2" sourceFile="C:\SVN_Publications\Publicaciones\Elsevier_Refined_IC_models\Raw_data\Test_results_Corpus__ResnikMethod_Rubenstein_Goodenough_dataset_1457683365556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" name="Test_results_Corpus__ResnikMethod_SimLex999_dataset_14577109281211" type="6" refreshedVersion="3" background="1" saveData="1">
    <textPr codePage="850" firstRow="2" sourceFile="D:\Publicaciones\Elsevier_Refined_IC_models\Raw_data\Test_results_Corpus__ResnikMethod_SimLex999_dataset_1457710928121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" name="Test_results_Corpus__ResnikMethod_SimLex999_dataset_14577109281212" type="6" refreshedVersion="3" background="1" saveData="1">
    <textPr codePage="850" firstRow="2" sourceFile="D:\Publicaciones\Elsevier_Refined_IC_models\Raw_data\Test_results_Corpus__ResnikMethod_SimLex999_dataset_1457710928121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<sst xmlns="http://schemas.openxmlformats.org/spreadsheetml/2006/main" count="1394" uniqueCount="130">
  <si>
    <t>Zhou</t>
  </si>
  <si>
    <t>Resnik</t>
  </si>
  <si>
    <t>\cite{Resnik1995-bn}</t>
  </si>
  <si>
    <t>\cite{Seco2004-fd}</t>
  </si>
  <si>
    <t>\cite{Blanchard2008-fu}</t>
  </si>
  <si>
    <t>\cite{Zhou2008-uq}</t>
  </si>
  <si>
    <t>\cite{Sanchez2011-cf}</t>
  </si>
  <si>
    <t>\cite{Sanchez2012-fd}</t>
  </si>
  <si>
    <t>\cite{Meng2012-md}</t>
  </si>
  <si>
    <t>\cite{Yuan2013-rn}</t>
  </si>
  <si>
    <t>\cite{Hadj_Taieb2014-qg}</t>
  </si>
  <si>
    <t>\cite{Adhikari2015-gx}</t>
  </si>
  <si>
    <t>CPHyponyms</t>
  </si>
  <si>
    <t>CPUniform</t>
  </si>
  <si>
    <t>CPLeaves</t>
  </si>
  <si>
    <t>CPCosine</t>
  </si>
  <si>
    <t>CPLogistic</t>
  </si>
  <si>
    <t>CPCorpus</t>
  </si>
  <si>
    <t>CPRefHyponyms</t>
  </si>
  <si>
    <t>CPRefUniform</t>
  </si>
  <si>
    <t>CPRefLeaves</t>
  </si>
  <si>
    <t>CPRefCosine</t>
  </si>
  <si>
    <t>CPRefLogistic</t>
  </si>
  <si>
    <t>CPRefCorpus</t>
  </si>
  <si>
    <t>CPRefCosineLeaves</t>
  </si>
  <si>
    <t>CPRefLogisticLeaves</t>
  </si>
  <si>
    <t>CPRefLeavesSubsumersRatio</t>
  </si>
  <si>
    <t>Lin</t>
  </si>
  <si>
    <t>J&amp;C</t>
  </si>
  <si>
    <t>P&amp;S</t>
  </si>
  <si>
    <t>Faith</t>
  </si>
  <si>
    <t>Meng2012</t>
  </si>
  <si>
    <t>Garla</t>
  </si>
  <si>
    <t>cosJ&amp;C</t>
  </si>
  <si>
    <t>Li_s9</t>
  </si>
  <si>
    <t>Meng2014</t>
  </si>
  <si>
    <t>Gao</t>
  </si>
  <si>
    <t>coswJ&amp;C</t>
  </si>
  <si>
    <t>IC models</t>
  </si>
  <si>
    <t>Best column value</t>
  </si>
  <si>
    <t>---</t>
  </si>
  <si>
    <t>% Improvement as regard baseline</t>
  </si>
  <si>
    <t>Overall average scores</t>
  </si>
  <si>
    <t>% Difference with J&amp;C baseline</t>
  </si>
  <si>
    <t>Similarity measure</t>
  </si>
  <si>
    <t>IC model</t>
  </si>
  <si>
    <t>Pearson</t>
  </si>
  <si>
    <t>Spearman</t>
  </si>
  <si>
    <t>Both</t>
  </si>
  <si>
    <t>coswJ&amp;C (Lastra-García, 2015)</t>
  </si>
  <si>
    <t>Sánchez et al (2011)</t>
  </si>
  <si>
    <t>Zhou et al (2008)</t>
  </si>
  <si>
    <t>Seco et al (2004)</t>
  </si>
  <si>
    <t>cosJ&amp;C (Lastra-García, 2015)</t>
  </si>
  <si>
    <t>P&amp;S (2008)</t>
  </si>
  <si>
    <t>Taieb et al (2014)</t>
  </si>
  <si>
    <t>not apply</t>
  </si>
  <si>
    <t>Gao et al (2015)</t>
  </si>
  <si>
    <t>Meng &amp; Gu (2012)</t>
  </si>
  <si>
    <t>P&amp;S FaITH (2010)</t>
  </si>
  <si>
    <t>J&amp;C (1997)</t>
  </si>
  <si>
    <t>Lin (1998)</t>
  </si>
  <si>
    <t>Li et al (2003) Strat. 3</t>
  </si>
  <si>
    <t>Li_s9 (2003)</t>
  </si>
  <si>
    <t>Li et al (2003) Strat. 4</t>
  </si>
  <si>
    <t>Meng et al (2014)</t>
  </si>
  <si>
    <t>Sánchez et al (2012)</t>
  </si>
  <si>
    <t>Al-Mubaid &amp; Nguyen (2009)</t>
  </si>
  <si>
    <t>Resnik (1995)</t>
  </si>
  <si>
    <t>Pedersen et al (2007)</t>
  </si>
  <si>
    <t>Leacock &amp; Chodorow (1998)</t>
  </si>
  <si>
    <t>Rada et al (1989)</t>
  </si>
  <si>
    <t>Wu &amp; Palmer (1994)</t>
  </si>
  <si>
    <t>Best column values</t>
  </si>
  <si>
    <t>Running time (msec)</t>
  </si>
  <si>
    <t>Avg. per word pair (msec)</t>
  </si>
  <si>
    <t>Ratio w.r.t. minimum</t>
  </si>
  <si>
    <t>P&amp;E FaITH (2010)</t>
  </si>
  <si>
    <t>Li et al (2003) Strategy 9</t>
  </si>
  <si>
    <t>Li et al (2003) Strategy 4</t>
  </si>
  <si>
    <t>Li et al (2003) Strategy 3</t>
  </si>
  <si>
    <t>Best results per dataset</t>
  </si>
  <si>
    <t>RG65</t>
  </si>
  <si>
    <t>MC28</t>
  </si>
  <si>
    <t>P&amp;Sfull</t>
  </si>
  <si>
    <t>Agirre201</t>
  </si>
  <si>
    <t>SimLex-665</t>
  </si>
  <si>
    <t>x</t>
  </si>
  <si>
    <t>Avg</t>
  </si>
  <si>
    <t>Best IC model</t>
  </si>
  <si>
    <t>Seco et al</t>
  </si>
  <si>
    <t>Blanchard et al</t>
  </si>
  <si>
    <t>Zhou et al</t>
  </si>
  <si>
    <t>Sánchez (2011)</t>
  </si>
  <si>
    <t>Sánchez (2012)</t>
  </si>
  <si>
    <t>Meng et al</t>
  </si>
  <si>
    <t>Yuan et al</t>
  </si>
  <si>
    <t>H. Taieb et al</t>
  </si>
  <si>
    <t>Adhikari et al</t>
  </si>
  <si>
    <t>CPRefLeaSubRatio</t>
  </si>
  <si>
    <t>Similarity measures</t>
  </si>
  <si>
    <t>Lastra \&amp; García (2015), coswJ&amp;C</t>
  </si>
  <si>
    <t>Lastra \&amp; García (2015), cosJ&amp;C</t>
  </si>
  <si>
    <t>\cite{Zhou2008-ww}</t>
  </si>
  <si>
    <t>\cite{Pirro2008-dj}</t>
  </si>
  <si>
    <t>\cite{Hadj_Taieb2014-tr}</t>
  </si>
  <si>
    <t>\cite{Gao2015-hb}</t>
  </si>
  <si>
    <t>\cite{Jiang1997-zz}</t>
  </si>
  <si>
    <t>\cite{Meng2012-it}</t>
  </si>
  <si>
    <t>\cite{Pirro2010-uz}</t>
  </si>
  <si>
    <t>\cite{Lin1998-pm}</t>
  </si>
  <si>
    <t>\cite{Li2003-uu}, strat. 3</t>
  </si>
  <si>
    <t>\cite{Li2003-uu}, strat. 9</t>
  </si>
  <si>
    <t>\cite{Li2003-uu}, strat. 4</t>
  </si>
  <si>
    <t>\cite{Sanchez2012-mt}</t>
  </si>
  <si>
    <t>\cite{Meng2014-ql}</t>
  </si>
  <si>
    <t>\cite{Al-Mubaid2009-pq}</t>
  </si>
  <si>
    <t>\cite{Pedersen2007-nq}</t>
  </si>
  <si>
    <t>\cite{Leacock1998-hr}</t>
  </si>
  <si>
    <t>\cite{Garla2012-hd}</t>
  </si>
  <si>
    <t>\cite{Rada1989-cv}</t>
  </si>
  <si>
    <t>\cite{Wu1994-hh}</t>
  </si>
  <si>
    <t>Sim. Measures</t>
  </si>
  <si>
    <t>p-values std. Dev</t>
  </si>
  <si>
    <t>Std. Deviation*</t>
  </si>
  <si>
    <t>Average per column*</t>
  </si>
  <si>
    <t>Peak ratio*</t>
  </si>
  <si>
    <t>pearson</t>
  </si>
  <si>
    <t>Dif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</si>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</sst>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0" fillId="0" borderId="0" xfId="0" applyNumberFormat="1" applyAlignment="1">
      <alignment textRotation="90"/>
    </xf>
    <xf numFmtId="49" fontId="0" fillId="0" borderId="0" xfId="0" applyNumberFormat="1" applyAlignment="1">
      <alignment horizontal="center" textRotation="90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64" fontId="0" fillId="0" borderId="0" xfId="0" applyNumberFormat="1"/>
    <xf numFmtId="2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textRotation="90"/>
    </xf>
    <xf numFmtId="0" fontId="0" fillId="0" borderId="0" xfId="0" applyAlignment="1">
      <alignment horizontal="center" textRotation="90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/>
    <xf numFmtId="49" fontId="0" fillId="0" borderId="0" xfId="0" applyNumberFormat="1" applyAlignment="1">
      <alignment vertical="center" shrinkToFit="1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Test_results_Corpus__CondProbRefinedCorpus_Rubenstein_Goodenough_dataset_1457684976123" connectionId="3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Test_results_Corpus__ResnikMethod_Miller_Charles_dataset_1457685859463" connectionId="37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Test_all_ICmodels_Miller_Charles_dataset_1456522633400" connectionId="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Test_results_Corpus__CondProbCorpus_Miller_Charles_dataset_1457686200973" connectionId="17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Test_results_Corpus__CondProbRefinedCorpus_Miller_Charles_dataset_1457686523849" connectionId="28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Test_results_Corpus__ResnikMethod_Miller_Charles_dataset_1457685859463" connectionId="38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Test_all_ICmodels_Miller_Charles_dataset_1456522633400" connectionId="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Test_results_Corpus__CondProbCorpus_Miller_Charles_dataset_1457686200973" connectionId="18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Test_results_Corpus__ResnikMethod_Agirre203_dataset_1457686944836" connectionId="3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Test_all_ICmodels_Agirre203_dataset_1456657496899" connectionId="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Test_results_Corpus__CondProbCorpus_Agirre203_dataset_1457694226793" connectionId="1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_results_Corpus__ResnikMethod_Rubenstein_Goodenough_dataset_1457683365556" connectionId="4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Test_results_Corpus__CondProbRefinedCorpus_Agirre203_dataset_1457701342805" connectionId="2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Test_results_Corpus__CondProbRefinedCorpus_Agirre203_dataset_1457701342805" connectionId="2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Test_results_Corpus__ResnikMethod_Agirre203_dataset_1457686944836" connectionId="3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Test_all_ICmodels_Agirre203_dataset_1456657496899" connectionId="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Test_results_Corpus__CondProbCorpus_Agirre203_dataset_1457694226793" connectionId="1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Test_results_Corpus__CondProbCorpus_PirroSeco_full_dataset_1457709308041" connectionId="19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Test_results_Corpus__CondProbRefinedCorpus_PirroSeco_full_dataset_1457710072212" connectionId="29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Test_results_Corpus__ResnikMethod_PirroSeco_full_dataset_1457708521034" connectionId="39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Test_all_ICmodels_PirroSeco_full_dataset_1456529809861" connectionId="5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Test_results_Corpus__CondProbCorpus_PirroSeco_full_dataset_1457709308041" connectionId="2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st_all_ICmodels_Rubenstein_Goodenough_dataset_1456505787980" connectionId="7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Test_results_Corpus__CondProbRefinedCorpus_PirroSeco_full_dataset_1457710072212" connectionId="30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Test_results_Corpus__ResnikMethod_PirroSeco_full_dataset_1457708521034" connectionId="40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Test_all_ICmodels_PirroSeco_full_dataset_1456529809861" connectionId="6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Test_all_ICmodels_SimLex999_dataset_1457629424781" connectionId="13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Test_results_Corpus__ResnikMethod_SimLex999_dataset_1457710928121" connectionId="43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est_results_Corpus__CondProbCorpus_SimLex999_dataset_1457734262579" connectionId="23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est_results_Corpus__CondProbRefinedCorpus_SimLex999_dataset_1457756884549" connectionId="33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est_all_ICmodels_SimLex999_dataset_1457459445407" connectionId="9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Test_all_ICmodels_SimLex999_dataset_1457511093804" connectionId="11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Test_results_Corpus__CondProbCorpus_SimLex999_dataset_1457734262579" connectionId="2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est_results_Corpus__CondProbCorpus_Rubenstein_Goodenough_dataset_1457684177652" connectionId="21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Test_results_Corpus__CondProbRefinedCorpus_SimLex999_dataset_1457756884549" connectionId="34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est_all_ICmodels_SimLex999_dataset_1457459445407" connectionId="10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Test_all_ICmodels_SimLex999_dataset_1457511093804" connectionId="12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Test_all_ICmodels_SimLex999_dataset_1457629424781" connectionId="14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Test_results_Corpus__ResnikMethod_SimLex999_dataset_1457710928121" connectionId="4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st_results_Corpus__ResnikMethod_Rubenstein_Goodenough_dataset_1457683365556" connectionId="4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est_all_ICmodels_Rubenstein_Goodenough_dataset_1456505787980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est_results_Corpus__CondProbCorpus_Rubenstein_Goodenough_dataset_1457684177652" connectionId="2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Test_results_Corpus__CondProbRefinedCorpus_Rubenstein_Goodenough_dataset_1457684976123" connectionId="3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Test_results_Corpus__CondProbRefinedCorpus_Miller_Charles_dataset_1457686523849" connectionId="2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6" Type="http://schemas.openxmlformats.org/officeDocument/2006/relationships/queryTable" Target="../queryTables/queryTable38.xml"/><Relationship Id="rId5" Type="http://schemas.openxmlformats.org/officeDocument/2006/relationships/queryTable" Target="../queryTables/queryTable37.xml"/><Relationship Id="rId4" Type="http://schemas.openxmlformats.org/officeDocument/2006/relationships/queryTable" Target="../queryTables/queryTable3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1.xml"/><Relationship Id="rId2" Type="http://schemas.openxmlformats.org/officeDocument/2006/relationships/queryTable" Target="../queryTables/queryTable40.xml"/><Relationship Id="rId1" Type="http://schemas.openxmlformats.org/officeDocument/2006/relationships/queryTable" Target="../queryTables/queryTable39.xml"/><Relationship Id="rId6" Type="http://schemas.openxmlformats.org/officeDocument/2006/relationships/queryTable" Target="../queryTables/queryTable44.xml"/><Relationship Id="rId5" Type="http://schemas.openxmlformats.org/officeDocument/2006/relationships/queryTable" Target="../queryTables/queryTable43.xml"/><Relationship Id="rId4" Type="http://schemas.openxmlformats.org/officeDocument/2006/relationships/queryTable" Target="../queryTables/queryTable4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30" sqref="B30"/>
    </sheetView>
  </sheetViews>
  <sheetFormatPr defaultColWidth="9.140625" defaultRowHeight="15" x14ac:dyDescent="0.25"/>
  <cols>
    <col min="1" max="1" width="25.7109375" style="9" customWidth="1"/>
    <col min="2" max="2" width="25.7109375" style="6" customWidth="1"/>
    <col min="3" max="4" width="25.7109375" style="11" customWidth="1"/>
  </cols>
  <sheetData>
    <row r="1" spans="1:4" x14ac:dyDescent="0.25">
      <c r="A1" s="9" t="s">
        <v>44</v>
      </c>
      <c r="B1" s="6" t="s">
        <v>74</v>
      </c>
      <c r="C1" s="11" t="s">
        <v>75</v>
      </c>
      <c r="D1" s="11" t="s">
        <v>76</v>
      </c>
    </row>
    <row r="2" spans="1:4" x14ac:dyDescent="0.25">
      <c r="A2" s="9" t="s">
        <v>66</v>
      </c>
      <c r="B2" s="6">
        <v>480</v>
      </c>
      <c r="C2" s="11">
        <f t="shared" ref="C2:C23" si="0">B2/28</f>
        <v>17.142857142857142</v>
      </c>
      <c r="D2" s="11">
        <f t="shared" ref="D2:D23" si="1">B2/726</f>
        <v>0.66115702479338845</v>
      </c>
    </row>
    <row r="3" spans="1:4" x14ac:dyDescent="0.25">
      <c r="A3" s="14" t="s">
        <v>54</v>
      </c>
      <c r="B3" s="6">
        <v>696</v>
      </c>
      <c r="C3" s="11">
        <f t="shared" si="0"/>
        <v>24.857142857142858</v>
      </c>
      <c r="D3" s="11">
        <f t="shared" si="1"/>
        <v>0.95867768595041325</v>
      </c>
    </row>
    <row r="4" spans="1:4" x14ac:dyDescent="0.25">
      <c r="A4" s="14" t="s">
        <v>77</v>
      </c>
      <c r="B4" s="6">
        <v>703</v>
      </c>
      <c r="C4" s="11">
        <f t="shared" si="0"/>
        <v>25.107142857142858</v>
      </c>
      <c r="D4" s="11">
        <f t="shared" si="1"/>
        <v>0.9683195592286501</v>
      </c>
    </row>
    <row r="5" spans="1:4" x14ac:dyDescent="0.25">
      <c r="A5" s="14" t="s">
        <v>32</v>
      </c>
      <c r="B5" s="6">
        <v>715</v>
      </c>
      <c r="C5" s="11">
        <f t="shared" si="0"/>
        <v>25.535714285714285</v>
      </c>
      <c r="D5" s="11">
        <f t="shared" si="1"/>
        <v>0.98484848484848486</v>
      </c>
    </row>
    <row r="6" spans="1:4" x14ac:dyDescent="0.25">
      <c r="A6" s="14" t="s">
        <v>58</v>
      </c>
      <c r="B6" s="6">
        <v>716</v>
      </c>
      <c r="C6" s="11">
        <f t="shared" si="0"/>
        <v>25.571428571428573</v>
      </c>
      <c r="D6" s="11">
        <f t="shared" si="1"/>
        <v>0.98622589531680438</v>
      </c>
    </row>
    <row r="7" spans="1:4" x14ac:dyDescent="0.25">
      <c r="A7" s="14" t="s">
        <v>60</v>
      </c>
      <c r="B7" s="6">
        <v>722</v>
      </c>
      <c r="C7" s="11">
        <f t="shared" si="0"/>
        <v>25.785714285714285</v>
      </c>
      <c r="D7" s="11">
        <f t="shared" si="1"/>
        <v>0.99449035812672182</v>
      </c>
    </row>
    <row r="8" spans="1:4" x14ac:dyDescent="0.25">
      <c r="A8" s="14" t="s">
        <v>68</v>
      </c>
      <c r="B8" s="6">
        <v>726</v>
      </c>
      <c r="C8" s="11">
        <f t="shared" si="0"/>
        <v>25.928571428571427</v>
      </c>
      <c r="D8" s="13">
        <f t="shared" si="1"/>
        <v>1</v>
      </c>
    </row>
    <row r="9" spans="1:4" x14ac:dyDescent="0.25">
      <c r="A9" s="14" t="s">
        <v>61</v>
      </c>
      <c r="B9" s="6">
        <v>728</v>
      </c>
      <c r="C9" s="11">
        <f t="shared" si="0"/>
        <v>26</v>
      </c>
      <c r="D9" s="11">
        <f t="shared" si="1"/>
        <v>1.002754820936639</v>
      </c>
    </row>
    <row r="10" spans="1:4" x14ac:dyDescent="0.25">
      <c r="A10" s="14" t="s">
        <v>53</v>
      </c>
      <c r="B10" s="6">
        <v>735</v>
      </c>
      <c r="C10" s="11">
        <f t="shared" si="0"/>
        <v>26.25</v>
      </c>
      <c r="D10" s="11">
        <f t="shared" si="1"/>
        <v>1.0123966942148761</v>
      </c>
    </row>
    <row r="11" spans="1:4" x14ac:dyDescent="0.25">
      <c r="A11" s="9" t="s">
        <v>55</v>
      </c>
      <c r="B11" s="6">
        <v>774</v>
      </c>
      <c r="C11" s="11">
        <f t="shared" si="0"/>
        <v>27.642857142857142</v>
      </c>
      <c r="D11" s="11">
        <f t="shared" si="1"/>
        <v>1.0661157024793388</v>
      </c>
    </row>
    <row r="12" spans="1:4" x14ac:dyDescent="0.25">
      <c r="A12" s="9" t="s">
        <v>67</v>
      </c>
      <c r="B12" s="6">
        <v>38016</v>
      </c>
      <c r="C12" s="11">
        <f t="shared" si="0"/>
        <v>1357.7142857142858</v>
      </c>
      <c r="D12" s="11">
        <f t="shared" si="1"/>
        <v>52.363636363636367</v>
      </c>
    </row>
    <row r="13" spans="1:4" x14ac:dyDescent="0.25">
      <c r="A13" s="9" t="s">
        <v>72</v>
      </c>
      <c r="B13" s="6">
        <v>42514</v>
      </c>
      <c r="C13" s="11">
        <f t="shared" si="0"/>
        <v>1518.3571428571429</v>
      </c>
      <c r="D13" s="11">
        <f t="shared" si="1"/>
        <v>58.55922865013774</v>
      </c>
    </row>
    <row r="14" spans="1:4" x14ac:dyDescent="0.25">
      <c r="A14" s="14" t="s">
        <v>57</v>
      </c>
      <c r="B14" s="6">
        <v>44343</v>
      </c>
      <c r="C14" s="11">
        <f t="shared" si="0"/>
        <v>1583.6785714285713</v>
      </c>
      <c r="D14" s="11">
        <f t="shared" si="1"/>
        <v>61.078512396694215</v>
      </c>
    </row>
    <row r="15" spans="1:4" x14ac:dyDescent="0.25">
      <c r="A15" s="14" t="s">
        <v>78</v>
      </c>
      <c r="B15" s="6">
        <v>45201</v>
      </c>
      <c r="C15" s="11">
        <f t="shared" si="0"/>
        <v>1614.3214285714287</v>
      </c>
      <c r="D15" s="11">
        <f t="shared" si="1"/>
        <v>62.260330578512395</v>
      </c>
    </row>
    <row r="16" spans="1:4" x14ac:dyDescent="0.25">
      <c r="A16" s="14" t="s">
        <v>65</v>
      </c>
      <c r="B16" s="6">
        <v>48499</v>
      </c>
      <c r="C16" s="11">
        <f t="shared" si="0"/>
        <v>1732.1071428571429</v>
      </c>
      <c r="D16" s="11">
        <f t="shared" si="1"/>
        <v>66.803030303030297</v>
      </c>
    </row>
    <row r="17" spans="1:4" x14ac:dyDescent="0.25">
      <c r="A17" s="14" t="s">
        <v>51</v>
      </c>
      <c r="B17" s="6">
        <v>50343</v>
      </c>
      <c r="C17" s="11">
        <f t="shared" si="0"/>
        <v>1797.9642857142858</v>
      </c>
      <c r="D17" s="11">
        <f t="shared" si="1"/>
        <v>69.34297520661157</v>
      </c>
    </row>
    <row r="18" spans="1:4" x14ac:dyDescent="0.25">
      <c r="A18" s="9" t="s">
        <v>69</v>
      </c>
      <c r="B18" s="6">
        <v>53504</v>
      </c>
      <c r="C18" s="11">
        <f t="shared" si="0"/>
        <v>1910.8571428571429</v>
      </c>
      <c r="D18" s="11">
        <f t="shared" si="1"/>
        <v>73.696969696969703</v>
      </c>
    </row>
    <row r="19" spans="1:4" x14ac:dyDescent="0.25">
      <c r="A19" s="9" t="s">
        <v>70</v>
      </c>
      <c r="B19" s="6">
        <v>53921</v>
      </c>
      <c r="C19" s="11">
        <f t="shared" si="0"/>
        <v>1925.75</v>
      </c>
      <c r="D19" s="11">
        <f t="shared" si="1"/>
        <v>74.271349862258958</v>
      </c>
    </row>
    <row r="20" spans="1:4" x14ac:dyDescent="0.25">
      <c r="A20" s="9" t="s">
        <v>79</v>
      </c>
      <c r="B20" s="6">
        <v>54278</v>
      </c>
      <c r="C20" s="11">
        <f t="shared" si="0"/>
        <v>1938.5</v>
      </c>
      <c r="D20" s="11">
        <f t="shared" si="1"/>
        <v>74.763085399449039</v>
      </c>
    </row>
    <row r="21" spans="1:4" x14ac:dyDescent="0.25">
      <c r="A21" s="9" t="s">
        <v>80</v>
      </c>
      <c r="B21" s="6">
        <v>54607</v>
      </c>
      <c r="C21" s="11">
        <f t="shared" si="0"/>
        <v>1950.25</v>
      </c>
      <c r="D21" s="11">
        <f t="shared" si="1"/>
        <v>75.21625344352617</v>
      </c>
    </row>
    <row r="22" spans="1:4" x14ac:dyDescent="0.25">
      <c r="A22" s="9" t="s">
        <v>71</v>
      </c>
      <c r="B22" s="6">
        <v>56172</v>
      </c>
      <c r="C22" s="11">
        <f t="shared" si="0"/>
        <v>2006.1428571428571</v>
      </c>
      <c r="D22" s="11">
        <f t="shared" si="1"/>
        <v>77.371900826446279</v>
      </c>
    </row>
    <row r="23" spans="1:4" x14ac:dyDescent="0.25">
      <c r="A23" s="14" t="s">
        <v>49</v>
      </c>
      <c r="B23" s="6">
        <v>172490</v>
      </c>
      <c r="C23" s="11">
        <f t="shared" si="0"/>
        <v>6160.3571428571431</v>
      </c>
      <c r="D23" s="11">
        <f t="shared" si="1"/>
        <v>237.58953168044079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D13" sqref="D13"/>
    </sheetView>
  </sheetViews>
  <sheetFormatPr defaultColWidth="9.140625" defaultRowHeight="15" x14ac:dyDescent="0.25"/>
  <cols>
    <col min="1" max="1" width="38.7109375" customWidth="1"/>
    <col min="2" max="14" width="10.7109375" style="1" customWidth="1"/>
  </cols>
  <sheetData>
    <row r="1" spans="1:14" x14ac:dyDescent="0.25">
      <c r="A1" t="s">
        <v>38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0</v>
      </c>
      <c r="L1" s="1" t="s">
        <v>35</v>
      </c>
      <c r="M1" s="1" t="s">
        <v>36</v>
      </c>
      <c r="N1" s="1" t="s">
        <v>37</v>
      </c>
    </row>
    <row r="2" spans="1:14" x14ac:dyDescent="0.25">
      <c r="A2" t="s">
        <v>2</v>
      </c>
      <c r="B2" s="1">
        <v>0.79290493246625804</v>
      </c>
      <c r="C2" s="1">
        <v>0.83501193145017605</v>
      </c>
      <c r="D2" s="3">
        <v>0.88087436118439</v>
      </c>
      <c r="E2" s="2">
        <v>0.84662378827108198</v>
      </c>
      <c r="F2" s="1">
        <v>0.82330819038980396</v>
      </c>
      <c r="G2" s="1">
        <v>0.82763909331404695</v>
      </c>
      <c r="H2" s="1">
        <v>0.66111523968609598</v>
      </c>
      <c r="I2" s="2">
        <v>0.87099258139152103</v>
      </c>
      <c r="J2" s="1">
        <v>0.82598745244401806</v>
      </c>
      <c r="K2" s="2">
        <v>0.87951626430629803</v>
      </c>
      <c r="L2" s="1">
        <v>0.80640861049523505</v>
      </c>
      <c r="M2" s="1">
        <v>0.83362269714639503</v>
      </c>
      <c r="N2" s="2">
        <v>0.878904413365169</v>
      </c>
    </row>
    <row r="3" spans="1:14" x14ac:dyDescent="0.25">
      <c r="A3" t="s">
        <v>3</v>
      </c>
      <c r="B3" s="1">
        <v>0.783387657726895</v>
      </c>
      <c r="C3" s="1">
        <v>0.82398253686400602</v>
      </c>
      <c r="D3" s="1">
        <v>0.85574232663751204</v>
      </c>
      <c r="E3" s="1">
        <v>0.84634327299574896</v>
      </c>
      <c r="F3" s="1">
        <v>0.80941053436171095</v>
      </c>
      <c r="G3" s="1">
        <v>0.81440155615827403</v>
      </c>
      <c r="H3" s="1">
        <v>0.82985759997559905</v>
      </c>
      <c r="I3" s="1">
        <v>0.84269178661483501</v>
      </c>
      <c r="J3" s="1">
        <v>0.77295208628986301</v>
      </c>
      <c r="K3" s="1">
        <v>0.85414104260958901</v>
      </c>
      <c r="L3" s="1">
        <v>0.81073927803651702</v>
      </c>
      <c r="M3" s="1">
        <v>0.77754706005082097</v>
      </c>
      <c r="N3" s="1">
        <v>0.83688520970652502</v>
      </c>
    </row>
    <row r="4" spans="1:14" x14ac:dyDescent="0.25">
      <c r="A4" t="s">
        <v>4</v>
      </c>
      <c r="B4" s="1">
        <v>0.78227439431196899</v>
      </c>
      <c r="C4" s="1">
        <v>0.82283242710455395</v>
      </c>
      <c r="D4" s="1">
        <v>0.852820685543769</v>
      </c>
      <c r="E4" s="1">
        <v>0.81686817460145</v>
      </c>
      <c r="F4" s="1">
        <v>0.80597899414060303</v>
      </c>
      <c r="G4" s="1">
        <v>0.81175599143143995</v>
      </c>
      <c r="H4" s="1">
        <v>0.66942783863594701</v>
      </c>
      <c r="I4" s="1">
        <v>0.83847326898831798</v>
      </c>
      <c r="J4" s="1">
        <v>0.82673070032467799</v>
      </c>
      <c r="K4" s="1">
        <v>0.85345059267269496</v>
      </c>
      <c r="L4" s="1">
        <v>0.81224751564964204</v>
      </c>
      <c r="M4" s="1">
        <v>0.82987237555943805</v>
      </c>
      <c r="N4" s="1">
        <v>0.83561897018815201</v>
      </c>
    </row>
    <row r="5" spans="1:14" x14ac:dyDescent="0.25">
      <c r="A5" t="s">
        <v>5</v>
      </c>
      <c r="B5" s="1">
        <v>0.817903062606954</v>
      </c>
      <c r="C5" s="1">
        <v>0.82218526884735199</v>
      </c>
      <c r="D5" s="1">
        <v>0.82821290245435997</v>
      </c>
      <c r="E5" s="1">
        <v>0.82811325571562</v>
      </c>
      <c r="F5" s="2">
        <v>0.83441485899824297</v>
      </c>
      <c r="G5" s="1">
        <v>0.83377756069878295</v>
      </c>
      <c r="H5" s="2">
        <v>0.84102786314328204</v>
      </c>
      <c r="I5" s="1">
        <v>0.84027467990860905</v>
      </c>
      <c r="J5" s="1">
        <v>0.81015451860363497</v>
      </c>
      <c r="K5" s="1">
        <v>0.83955688103991</v>
      </c>
      <c r="L5" s="1">
        <v>0.76383270731498798</v>
      </c>
      <c r="M5" s="1">
        <v>0.77754706005082097</v>
      </c>
      <c r="N5" s="1">
        <v>0.84921421144731901</v>
      </c>
    </row>
    <row r="6" spans="1:14" x14ac:dyDescent="0.25">
      <c r="A6" t="s">
        <v>6</v>
      </c>
      <c r="B6" s="1">
        <v>0.81894147847882603</v>
      </c>
      <c r="C6" s="1">
        <v>0.83565650139341696</v>
      </c>
      <c r="D6" s="1">
        <v>0.85946439961269305</v>
      </c>
      <c r="E6" s="1">
        <v>0.80558700707303899</v>
      </c>
      <c r="F6" s="1">
        <v>0.83432408291939097</v>
      </c>
      <c r="G6" s="1">
        <v>0.83590208959881696</v>
      </c>
      <c r="H6" s="1">
        <v>0.71977034358715797</v>
      </c>
      <c r="I6" s="1">
        <v>0.84755702159245205</v>
      </c>
      <c r="J6" s="1">
        <v>0.82357291593420001</v>
      </c>
      <c r="K6" s="1">
        <v>0.85823548034679198</v>
      </c>
      <c r="L6" s="1">
        <v>0.79115362793153698</v>
      </c>
      <c r="M6" s="1">
        <v>0.83656059312081199</v>
      </c>
      <c r="N6" s="1">
        <v>0.87100650606610297</v>
      </c>
    </row>
    <row r="7" spans="1:14" x14ac:dyDescent="0.25">
      <c r="A7" t="s">
        <v>7</v>
      </c>
      <c r="B7" s="1">
        <v>0.79046208844025001</v>
      </c>
      <c r="C7" s="1">
        <v>0.82609823344450295</v>
      </c>
      <c r="D7" s="1">
        <v>0.85070926428858995</v>
      </c>
      <c r="E7" s="1">
        <v>0.81769944607367495</v>
      </c>
      <c r="F7" s="1">
        <v>0.81030517345383302</v>
      </c>
      <c r="G7" s="1">
        <v>0.81587555570776404</v>
      </c>
      <c r="H7" s="1">
        <v>0.668621686453444</v>
      </c>
      <c r="I7" s="1">
        <v>0.84107444113419205</v>
      </c>
      <c r="J7" s="1">
        <v>0.82471035648157598</v>
      </c>
      <c r="K7" s="1">
        <v>0.85105599035202695</v>
      </c>
      <c r="L7" s="1">
        <v>0.81010972406210902</v>
      </c>
      <c r="M7" s="1">
        <v>0.82815596952033299</v>
      </c>
      <c r="N7" s="1">
        <v>0.83842416576851198</v>
      </c>
    </row>
    <row r="8" spans="1:14" x14ac:dyDescent="0.25">
      <c r="A8" t="s">
        <v>8</v>
      </c>
      <c r="B8" s="1">
        <v>0.82015025447616696</v>
      </c>
      <c r="C8" s="1">
        <v>0.83927942887262597</v>
      </c>
      <c r="D8" s="1">
        <v>0.83135663764664902</v>
      </c>
      <c r="E8" s="1">
        <v>0.83301314361232603</v>
      </c>
      <c r="F8" s="1">
        <v>0.83304563231140605</v>
      </c>
      <c r="G8" s="1">
        <v>0.83610198461685503</v>
      </c>
      <c r="H8" s="1">
        <v>0.83762886349049304</v>
      </c>
      <c r="I8" s="1">
        <v>0.83930459605595797</v>
      </c>
      <c r="J8" s="1">
        <v>0.79591370285741503</v>
      </c>
      <c r="K8" s="1">
        <v>0.83499168701133097</v>
      </c>
      <c r="L8" s="1">
        <v>0.80047838751229605</v>
      </c>
      <c r="M8" s="1">
        <v>0.77754706005082097</v>
      </c>
      <c r="N8" s="1">
        <v>0.85685642033264797</v>
      </c>
    </row>
    <row r="9" spans="1:14" x14ac:dyDescent="0.25">
      <c r="A9" t="s">
        <v>9</v>
      </c>
      <c r="B9" s="1">
        <v>0.80840990492211695</v>
      </c>
      <c r="C9" s="1">
        <v>0.83407824950704101</v>
      </c>
      <c r="D9" s="1">
        <v>0.83474540159664801</v>
      </c>
      <c r="E9" s="1">
        <v>0.83837683677487895</v>
      </c>
      <c r="F9" s="1">
        <v>0.82767206579038299</v>
      </c>
      <c r="G9" s="1">
        <v>0.83149542263001597</v>
      </c>
      <c r="H9" s="1">
        <v>0.83201033553482195</v>
      </c>
      <c r="I9" s="1">
        <v>0.84071616351851897</v>
      </c>
      <c r="J9" s="1">
        <v>0.78810648398826999</v>
      </c>
      <c r="K9" s="1">
        <v>0.83807324962725205</v>
      </c>
      <c r="L9" s="1">
        <v>0.79525903605529402</v>
      </c>
      <c r="M9" s="1">
        <v>0.77754706005082097</v>
      </c>
      <c r="N9" s="1">
        <v>0.83496942082255499</v>
      </c>
    </row>
    <row r="10" spans="1:14" x14ac:dyDescent="0.25">
      <c r="A10" t="s">
        <v>10</v>
      </c>
      <c r="B10" s="1">
        <v>0.53914283070367697</v>
      </c>
      <c r="C10" s="1">
        <v>0.68423812925279703</v>
      </c>
      <c r="D10" s="1">
        <v>0.45865839800786901</v>
      </c>
      <c r="E10" s="1">
        <v>0.48450315220898799</v>
      </c>
      <c r="F10" s="1">
        <v>0.68989269669971998</v>
      </c>
      <c r="G10" s="1">
        <v>0.68749975950685205</v>
      </c>
      <c r="H10" s="1">
        <v>0.55157483737561697</v>
      </c>
      <c r="I10" s="1">
        <v>0.45935158809557702</v>
      </c>
      <c r="J10" s="1">
        <v>0.80488995495721005</v>
      </c>
      <c r="K10" s="1">
        <v>0.46223902151505297</v>
      </c>
      <c r="L10" s="1">
        <v>0.679193559194743</v>
      </c>
      <c r="M10" s="1">
        <v>0.82426180752343003</v>
      </c>
      <c r="N10" s="1">
        <v>0.45935158809557702</v>
      </c>
    </row>
    <row r="11" spans="1:14" x14ac:dyDescent="0.25">
      <c r="A11" t="s">
        <v>11</v>
      </c>
      <c r="B11" s="2">
        <v>0.82107903866416199</v>
      </c>
      <c r="C11" s="2">
        <v>0.84103933989594004</v>
      </c>
      <c r="D11" s="1">
        <v>0.83312501846554698</v>
      </c>
      <c r="E11" s="1">
        <v>0.83507050103633595</v>
      </c>
      <c r="F11" s="1">
        <v>0.83311475640953903</v>
      </c>
      <c r="G11" s="2">
        <v>0.83645394253757099</v>
      </c>
      <c r="H11" s="1">
        <v>0.83664669064937003</v>
      </c>
      <c r="I11" s="1">
        <v>0.83919786025182297</v>
      </c>
      <c r="J11" s="1">
        <v>0.79486638179096503</v>
      </c>
      <c r="K11" s="1">
        <v>0.83683008849964802</v>
      </c>
      <c r="L11" s="1">
        <v>0.80399809869856598</v>
      </c>
      <c r="M11" s="1">
        <v>0.77754706005082097</v>
      </c>
      <c r="N11" s="1">
        <v>0.85522764710849297</v>
      </c>
    </row>
    <row r="12" spans="1:14" x14ac:dyDescent="0.25">
      <c r="A12" t="s">
        <v>12</v>
      </c>
      <c r="B12" s="1">
        <v>0.78598596680667898</v>
      </c>
      <c r="C12" s="1">
        <v>0.82148415960392096</v>
      </c>
      <c r="D12" s="1">
        <v>0.85519195612833199</v>
      </c>
      <c r="E12" s="1">
        <v>0.81101812120262795</v>
      </c>
      <c r="F12" s="1">
        <v>0.80700847538720699</v>
      </c>
      <c r="G12" s="1">
        <v>0.81238353778236405</v>
      </c>
      <c r="H12" s="1">
        <v>0.66872108595740598</v>
      </c>
      <c r="I12" s="1">
        <v>0.84294781717074696</v>
      </c>
      <c r="J12" s="1">
        <v>0.82418426795574395</v>
      </c>
      <c r="K12" s="1">
        <v>0.85476197078864302</v>
      </c>
      <c r="L12" s="1">
        <v>0.80296643151115699</v>
      </c>
      <c r="M12" s="1">
        <v>0.82799507251089499</v>
      </c>
      <c r="N12" s="1">
        <v>0.84062693403010902</v>
      </c>
    </row>
    <row r="13" spans="1:14" x14ac:dyDescent="0.25">
      <c r="A13" t="s">
        <v>13</v>
      </c>
      <c r="B13" s="1">
        <v>0.74079970858640098</v>
      </c>
      <c r="C13" s="1">
        <v>0.77526073206901303</v>
      </c>
      <c r="D13" s="1">
        <v>0.64831562475087701</v>
      </c>
      <c r="E13" s="1">
        <v>0.63654067657074898</v>
      </c>
      <c r="F13" s="1">
        <v>0.80385025276211797</v>
      </c>
      <c r="G13" s="1">
        <v>0.79709911252697596</v>
      </c>
      <c r="H13" s="1">
        <v>0.62504272276926698</v>
      </c>
      <c r="I13" s="1">
        <v>0.66982539226915805</v>
      </c>
      <c r="J13" s="1">
        <v>0.81896485877969505</v>
      </c>
      <c r="K13" s="1">
        <v>0.65301448857006295</v>
      </c>
      <c r="L13" s="1">
        <v>0.72755543368331199</v>
      </c>
      <c r="M13" s="1">
        <v>0.83253237537665303</v>
      </c>
      <c r="N13" s="1">
        <v>0.79250265207029902</v>
      </c>
    </row>
    <row r="14" spans="1:14" x14ac:dyDescent="0.25">
      <c r="A14" t="s">
        <v>14</v>
      </c>
      <c r="B14" s="1">
        <v>0.78687079016121297</v>
      </c>
      <c r="C14" s="1">
        <v>0.821904463256664</v>
      </c>
      <c r="D14" s="1">
        <v>0.85108704973332105</v>
      </c>
      <c r="E14" s="1">
        <v>0.80732599923717197</v>
      </c>
      <c r="F14" s="1">
        <v>0.808014183008118</v>
      </c>
      <c r="G14" s="1">
        <v>0.81314209153441397</v>
      </c>
      <c r="H14" s="1">
        <v>0.669367867962958</v>
      </c>
      <c r="I14" s="1">
        <v>0.84021945419488497</v>
      </c>
      <c r="J14" s="1">
        <v>0.82484782931275002</v>
      </c>
      <c r="K14" s="1">
        <v>0.85072465170100298</v>
      </c>
      <c r="L14" s="1">
        <v>0.80392479237555903</v>
      </c>
      <c r="M14" s="1">
        <v>0.82873095118967799</v>
      </c>
      <c r="N14" s="1">
        <v>0.838696992172694</v>
      </c>
    </row>
    <row r="15" spans="1:14" x14ac:dyDescent="0.25">
      <c r="A15" t="s">
        <v>15</v>
      </c>
      <c r="B15" s="1">
        <v>0.77969963473048198</v>
      </c>
      <c r="C15" s="1">
        <v>0.82079405410334205</v>
      </c>
      <c r="D15" s="1">
        <v>0.856199319036965</v>
      </c>
      <c r="E15" s="1">
        <v>0.81265474250093095</v>
      </c>
      <c r="F15" s="1">
        <v>0.80541481549244798</v>
      </c>
      <c r="G15" s="1">
        <v>0.81089663602262296</v>
      </c>
      <c r="H15" s="1">
        <v>0.63415296369003404</v>
      </c>
      <c r="I15" s="1">
        <v>0.84454524558771904</v>
      </c>
      <c r="J15" s="1">
        <v>0.82107383927847</v>
      </c>
      <c r="K15" s="1">
        <v>0.85629780969872904</v>
      </c>
      <c r="L15" s="1">
        <v>0.80582914673330297</v>
      </c>
      <c r="M15" s="1">
        <v>0.83161070133818304</v>
      </c>
      <c r="N15" s="1">
        <v>0.84102090910243099</v>
      </c>
    </row>
    <row r="16" spans="1:14" x14ac:dyDescent="0.25">
      <c r="A16" t="s">
        <v>16</v>
      </c>
      <c r="B16" s="1">
        <v>0.76997087384614604</v>
      </c>
      <c r="C16" s="1">
        <v>0.81424803173848004</v>
      </c>
      <c r="D16" s="1">
        <v>0.80197546419980503</v>
      </c>
      <c r="E16" s="1">
        <v>0.76872820888240101</v>
      </c>
      <c r="F16" s="1">
        <v>0.80787701256391498</v>
      </c>
      <c r="G16" s="1">
        <v>0.81191680012107004</v>
      </c>
      <c r="H16" s="1">
        <v>0.66242884104378397</v>
      </c>
      <c r="I16" s="1">
        <v>0.80951498267144295</v>
      </c>
      <c r="J16" s="1">
        <v>0.82254323844944799</v>
      </c>
      <c r="K16" s="1">
        <v>0.80457085040843701</v>
      </c>
      <c r="L16" s="1">
        <v>0.78012814945271203</v>
      </c>
      <c r="M16" s="1">
        <v>0.82493941710139096</v>
      </c>
      <c r="N16" s="1">
        <v>0.82323269930078102</v>
      </c>
    </row>
    <row r="17" spans="1:14" x14ac:dyDescent="0.25">
      <c r="A17" t="s">
        <v>17</v>
      </c>
      <c r="B17" s="1">
        <v>0.79121825212483698</v>
      </c>
      <c r="C17" s="1">
        <v>0.82898903780373301</v>
      </c>
      <c r="D17" s="1">
        <v>0.86781682669371896</v>
      </c>
      <c r="E17" s="1">
        <v>0.82812686583427897</v>
      </c>
      <c r="F17" s="1">
        <v>0.81627504243528703</v>
      </c>
      <c r="G17" s="1">
        <v>0.82088706019770796</v>
      </c>
      <c r="H17" s="1">
        <v>0.68386632792024205</v>
      </c>
      <c r="I17" s="1">
        <v>0.86128175851108901</v>
      </c>
      <c r="J17" s="1">
        <v>0.826222856800093</v>
      </c>
      <c r="K17" s="1">
        <v>0.86684379992595895</v>
      </c>
      <c r="L17" s="1">
        <v>0.80141627108556901</v>
      </c>
      <c r="M17" s="1">
        <v>0.83375157104251296</v>
      </c>
      <c r="N17" s="1">
        <v>0.87447231855025298</v>
      </c>
    </row>
    <row r="18" spans="1:14" x14ac:dyDescent="0.25">
      <c r="A18" t="s">
        <v>18</v>
      </c>
      <c r="B18" s="1">
        <v>0.78843962068252205</v>
      </c>
      <c r="C18" s="1">
        <v>0.82415141193424601</v>
      </c>
      <c r="D18" s="1">
        <v>0.851921121130359</v>
      </c>
      <c r="E18" s="1">
        <v>0.81335246959960095</v>
      </c>
      <c r="F18" s="1">
        <v>0.80609716111150798</v>
      </c>
      <c r="G18" s="1">
        <v>0.81224470806885096</v>
      </c>
      <c r="H18" s="1">
        <v>0.66698777462717396</v>
      </c>
      <c r="I18" s="1">
        <v>0.84120684077851104</v>
      </c>
      <c r="J18" s="1">
        <v>0.83145830887209204</v>
      </c>
      <c r="K18" s="1">
        <v>0.85223332206575697</v>
      </c>
      <c r="L18" s="1">
        <v>0.81695281153919297</v>
      </c>
      <c r="M18" s="1">
        <v>0.83482950311449899</v>
      </c>
      <c r="N18" s="1">
        <v>0.84062693403010902</v>
      </c>
    </row>
    <row r="19" spans="1:14" x14ac:dyDescent="0.25">
      <c r="A19" t="s">
        <v>19</v>
      </c>
      <c r="B19" s="1">
        <v>0.73165012301519206</v>
      </c>
      <c r="C19" s="1">
        <v>0.82571806492062905</v>
      </c>
      <c r="D19" s="1">
        <v>0.69983164827327005</v>
      </c>
      <c r="E19" s="1">
        <v>0.70004310277795301</v>
      </c>
      <c r="F19" s="1">
        <v>0.82232624813226796</v>
      </c>
      <c r="G19" s="1">
        <v>0.82536090084287395</v>
      </c>
      <c r="H19" s="1">
        <v>0.64871033052026195</v>
      </c>
      <c r="I19" s="1">
        <v>0.720578752168755</v>
      </c>
      <c r="J19" s="1">
        <v>0.81928315287643605</v>
      </c>
      <c r="K19" s="1">
        <v>0.70348198758783298</v>
      </c>
      <c r="L19" s="1">
        <v>0.77820754895151001</v>
      </c>
      <c r="M19" s="1">
        <v>0.83438530875106598</v>
      </c>
      <c r="N19" s="1">
        <v>0.79250265207029902</v>
      </c>
    </row>
    <row r="20" spans="1:14" x14ac:dyDescent="0.25">
      <c r="A20" t="s">
        <v>20</v>
      </c>
      <c r="B20" s="1">
        <v>0.78914956363729705</v>
      </c>
      <c r="C20" s="1">
        <v>0.82439206665053699</v>
      </c>
      <c r="D20" s="1">
        <v>0.84759523563022798</v>
      </c>
      <c r="E20" s="1">
        <v>0.80919797441326102</v>
      </c>
      <c r="F20" s="1">
        <v>0.80726069861187399</v>
      </c>
      <c r="G20" s="1">
        <v>0.813093514214144</v>
      </c>
      <c r="H20" s="1">
        <v>0.66745054467422404</v>
      </c>
      <c r="I20" s="1">
        <v>0.83861797946121097</v>
      </c>
      <c r="J20" s="1">
        <v>0.83221849685628901</v>
      </c>
      <c r="K20" s="1">
        <v>0.84799502394499204</v>
      </c>
      <c r="L20" s="1">
        <v>0.81772112065443403</v>
      </c>
      <c r="M20" s="1">
        <v>0.83554929365703601</v>
      </c>
      <c r="N20" s="1">
        <v>0.838696992172694</v>
      </c>
    </row>
    <row r="21" spans="1:14" x14ac:dyDescent="0.25">
      <c r="A21" t="s">
        <v>21</v>
      </c>
      <c r="B21" s="1">
        <v>0.77672083368098299</v>
      </c>
      <c r="C21" s="1">
        <v>0.82148227942933505</v>
      </c>
      <c r="D21" s="1">
        <v>0.85328435067805297</v>
      </c>
      <c r="E21" s="1">
        <v>0.81440711564770796</v>
      </c>
      <c r="F21" s="1">
        <v>0.80287486093523597</v>
      </c>
      <c r="G21" s="1">
        <v>0.80931923648444204</v>
      </c>
      <c r="H21" s="1">
        <v>0.66747360612657503</v>
      </c>
      <c r="I21" s="1">
        <v>0.84545321798617401</v>
      </c>
      <c r="J21" s="1">
        <v>0.82781658221199395</v>
      </c>
      <c r="K21" s="1">
        <v>0.853951405555051</v>
      </c>
      <c r="L21" s="1">
        <v>0.81228371980254099</v>
      </c>
      <c r="M21" s="1">
        <v>0.83089350202554502</v>
      </c>
      <c r="N21" s="1">
        <v>0.83930914287213898</v>
      </c>
    </row>
    <row r="22" spans="1:14" x14ac:dyDescent="0.25">
      <c r="A22" t="s">
        <v>22</v>
      </c>
      <c r="B22" s="1">
        <v>0.78480318299884999</v>
      </c>
      <c r="C22" s="1">
        <v>0.82262267905781195</v>
      </c>
      <c r="D22" s="1">
        <v>0.83757198558982704</v>
      </c>
      <c r="E22" s="1">
        <v>0.79986083195095503</v>
      </c>
      <c r="F22" s="1">
        <v>0.81828097673182398</v>
      </c>
      <c r="G22" s="1">
        <v>0.82101131714655895</v>
      </c>
      <c r="H22" s="1">
        <v>0.68183571151670397</v>
      </c>
      <c r="I22" s="1">
        <v>0.837444459702258</v>
      </c>
      <c r="J22" s="2">
        <v>0.83736273325936506</v>
      </c>
      <c r="K22" s="1">
        <v>0.83961867427894199</v>
      </c>
      <c r="L22" s="1">
        <v>0.82475851903262898</v>
      </c>
      <c r="M22" s="1">
        <v>0.82878780211564096</v>
      </c>
      <c r="N22" s="1">
        <v>0.84368507577127905</v>
      </c>
    </row>
    <row r="23" spans="1:14" x14ac:dyDescent="0.25">
      <c r="A23" t="s">
        <v>23</v>
      </c>
      <c r="B23" s="1">
        <v>0.79497489439048896</v>
      </c>
      <c r="C23" s="1">
        <v>0.83116887824581698</v>
      </c>
      <c r="D23" s="1">
        <v>0.86752878878031303</v>
      </c>
      <c r="E23" s="1">
        <v>0.83240802004219905</v>
      </c>
      <c r="F23" s="1">
        <v>0.81553237917571397</v>
      </c>
      <c r="G23" s="1">
        <v>0.82061932278526994</v>
      </c>
      <c r="H23" s="1">
        <v>0.67580507186636996</v>
      </c>
      <c r="I23" s="1">
        <v>0.85967218326380102</v>
      </c>
      <c r="J23" s="1">
        <v>0.83249470969797501</v>
      </c>
      <c r="K23" s="1">
        <v>0.86699788323669302</v>
      </c>
      <c r="L23" s="1">
        <v>0.816509494613611</v>
      </c>
      <c r="M23" s="2">
        <v>0.83828154112348097</v>
      </c>
      <c r="N23" s="1">
        <v>0.87447231855025298</v>
      </c>
    </row>
    <row r="24" spans="1:14" x14ac:dyDescent="0.25">
      <c r="A24" t="s">
        <v>24</v>
      </c>
      <c r="B24" s="1">
        <v>0.78052542352421295</v>
      </c>
      <c r="C24" s="1">
        <v>0.82202197012209399</v>
      </c>
      <c r="D24" s="1">
        <v>0.84555634335892804</v>
      </c>
      <c r="E24" s="1">
        <v>0.806939773575714</v>
      </c>
      <c r="F24" s="1">
        <v>0.80463645052921395</v>
      </c>
      <c r="G24" s="1">
        <v>0.81058264061579</v>
      </c>
      <c r="H24" s="1">
        <v>0.66802378936087703</v>
      </c>
      <c r="I24" s="1">
        <v>0.83914981838216796</v>
      </c>
      <c r="J24" s="1">
        <v>0.82883516526877199</v>
      </c>
      <c r="K24" s="1">
        <v>0.84643217054343001</v>
      </c>
      <c r="L24" s="1">
        <v>0.81406858924317105</v>
      </c>
      <c r="M24" s="1">
        <v>0.83257541826013803</v>
      </c>
      <c r="N24" s="1">
        <v>0.83649524801615105</v>
      </c>
    </row>
    <row r="25" spans="1:14" x14ac:dyDescent="0.25">
      <c r="A25" t="s">
        <v>25</v>
      </c>
      <c r="B25" s="1">
        <v>0.78807436748784199</v>
      </c>
      <c r="C25" s="1">
        <v>0.82401644984744604</v>
      </c>
      <c r="D25" s="1">
        <v>0.83826558249069305</v>
      </c>
      <c r="E25" s="1">
        <v>0.80044073336822297</v>
      </c>
      <c r="F25" s="1">
        <v>0.82018255345424795</v>
      </c>
      <c r="G25" s="1">
        <v>0.822744570648826</v>
      </c>
      <c r="H25" s="1">
        <v>0.68364603040088801</v>
      </c>
      <c r="I25" s="1">
        <v>0.83845602282814902</v>
      </c>
      <c r="J25" s="1">
        <v>0.83742860219414195</v>
      </c>
      <c r="K25" s="1">
        <v>0.84021188276564895</v>
      </c>
      <c r="L25" s="2">
        <v>0.82521323894550003</v>
      </c>
      <c r="M25" s="1">
        <v>0.82918657365537696</v>
      </c>
      <c r="N25" s="1">
        <v>0.84442066071344402</v>
      </c>
    </row>
    <row r="26" spans="1:14" x14ac:dyDescent="0.25">
      <c r="A26" t="s">
        <v>26</v>
      </c>
      <c r="B26" s="1">
        <v>0.79342981908809695</v>
      </c>
      <c r="C26" s="1">
        <v>0.824275501231156</v>
      </c>
      <c r="D26" s="1">
        <v>0.83625887921458097</v>
      </c>
      <c r="E26" s="1">
        <v>0.79751780481102197</v>
      </c>
      <c r="F26" s="1">
        <v>0.81145609525871498</v>
      </c>
      <c r="G26" s="1">
        <v>0.81604296313958202</v>
      </c>
      <c r="H26" s="1">
        <v>0.65648742658849801</v>
      </c>
      <c r="I26" s="1">
        <v>0.83560950073782903</v>
      </c>
      <c r="J26" s="1">
        <v>0.83152963190748297</v>
      </c>
      <c r="K26" s="1">
        <v>0.83620595558267596</v>
      </c>
      <c r="L26" s="1">
        <v>0.81433122636998301</v>
      </c>
      <c r="M26" s="1">
        <v>0.83522757357377497</v>
      </c>
      <c r="N26" s="1">
        <v>0.84172943771758502</v>
      </c>
    </row>
    <row r="27" spans="1:14" x14ac:dyDescent="0.25">
      <c r="A27" t="s">
        <v>39</v>
      </c>
      <c r="B27" s="1">
        <f>MAX(B2:B26)</f>
        <v>0.82107903866416199</v>
      </c>
      <c r="C27" s="1">
        <f t="shared" ref="C27:N27" si="0">MAX(C2:C26)</f>
        <v>0.84103933989594004</v>
      </c>
      <c r="D27" s="1">
        <f t="shared" si="0"/>
        <v>0.88087436118439</v>
      </c>
      <c r="E27" s="1">
        <f t="shared" si="0"/>
        <v>0.84662378827108198</v>
      </c>
      <c r="F27" s="1">
        <f t="shared" si="0"/>
        <v>0.83441485899824297</v>
      </c>
      <c r="G27" s="1">
        <f t="shared" si="0"/>
        <v>0.83645394253757099</v>
      </c>
      <c r="H27" s="1">
        <f t="shared" si="0"/>
        <v>0.84102786314328204</v>
      </c>
      <c r="I27" s="1">
        <f t="shared" si="0"/>
        <v>0.87099258139152103</v>
      </c>
      <c r="J27" s="1">
        <f t="shared" si="0"/>
        <v>0.83742860219414195</v>
      </c>
      <c r="K27" s="1">
        <f t="shared" si="0"/>
        <v>0.87951626430629803</v>
      </c>
      <c r="L27" s="1">
        <f t="shared" si="0"/>
        <v>0.82521323894550003</v>
      </c>
      <c r="M27" s="1">
        <f t="shared" si="0"/>
        <v>0.83828154112348097</v>
      </c>
      <c r="N27" s="1">
        <f t="shared" si="0"/>
        <v>0.878904413365169</v>
      </c>
    </row>
  </sheetData>
  <conditionalFormatting sqref="A2:A26">
    <cfRule type="duplicateValues" dxfId="19" priority="2"/>
  </conditionalFormatting>
  <conditionalFormatting sqref="A27">
    <cfRule type="duplicateValues" dxfId="18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O26" sqref="O26"/>
    </sheetView>
  </sheetViews>
  <sheetFormatPr defaultColWidth="9.140625" defaultRowHeight="15" x14ac:dyDescent="0.25"/>
  <cols>
    <col min="1" max="1" width="38.7109375" customWidth="1"/>
    <col min="2" max="14" width="10.7109375" style="1" customWidth="1"/>
  </cols>
  <sheetData>
    <row r="1" spans="1:15" x14ac:dyDescent="0.25">
      <c r="A1" t="s">
        <v>38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0</v>
      </c>
      <c r="L1" s="1" t="s">
        <v>35</v>
      </c>
      <c r="M1" s="1" t="s">
        <v>36</v>
      </c>
      <c r="N1" s="1" t="s">
        <v>37</v>
      </c>
      <c r="O1" s="27" t="s">
        <v>129</v>
      </c>
    </row>
    <row r="2" spans="1:15" x14ac:dyDescent="0.25">
      <c r="A2" t="s">
        <v>2</v>
      </c>
      <c r="B2" s="1">
        <v>0.79351395730705998</v>
      </c>
      <c r="C2" s="2">
        <v>0.840311986863711</v>
      </c>
      <c r="D2" s="2">
        <v>0.88820470717022404</v>
      </c>
      <c r="E2" s="1">
        <v>0.82553366174055798</v>
      </c>
      <c r="F2" s="2">
        <v>0.840311986863711</v>
      </c>
      <c r="G2" s="2">
        <v>0.840311986863711</v>
      </c>
      <c r="H2" s="2">
        <v>0.88820470717022404</v>
      </c>
      <c r="I2" s="2">
        <v>0.88820470717022404</v>
      </c>
      <c r="J2" s="1">
        <v>0.77339901477832496</v>
      </c>
      <c r="K2" s="2">
        <v>0.88711001642036102</v>
      </c>
      <c r="L2" s="2">
        <v>0.81349206349206304</v>
      </c>
      <c r="M2" s="1">
        <v>0.80815544608648004</v>
      </c>
      <c r="N2" s="3">
        <v>0.89230979748221095</v>
      </c>
      <c r="O2" s="12">
        <f>MAX(B2:N2)</f>
        <v>0.89230979748221095</v>
      </c>
    </row>
    <row r="3" spans="1:15" x14ac:dyDescent="0.25">
      <c r="A3" t="s">
        <v>3</v>
      </c>
      <c r="B3" s="1">
        <v>0.79474548440065595</v>
      </c>
      <c r="C3" s="1">
        <v>0.83141762452107204</v>
      </c>
      <c r="D3" s="1">
        <v>0.87274220032840699</v>
      </c>
      <c r="E3" s="2">
        <v>0.86781609195402298</v>
      </c>
      <c r="F3" s="1">
        <v>0.83141762452107204</v>
      </c>
      <c r="G3" s="1">
        <v>0.83141762452107204</v>
      </c>
      <c r="H3" s="1">
        <v>0.87274220032840699</v>
      </c>
      <c r="I3" s="1">
        <v>0.87274220032840699</v>
      </c>
      <c r="J3" s="1">
        <v>0.79556650246305405</v>
      </c>
      <c r="K3" s="1">
        <v>0.84660645867542395</v>
      </c>
      <c r="L3" s="1">
        <v>0.80528188286808899</v>
      </c>
      <c r="M3" s="1">
        <v>0.81444991789819299</v>
      </c>
      <c r="N3" s="1">
        <v>0.88013136288998295</v>
      </c>
      <c r="O3" s="12">
        <f t="shared" ref="O3:O26" si="0">MAX(B3:N3)</f>
        <v>0.88013136288998295</v>
      </c>
    </row>
    <row r="4" spans="1:15" x14ac:dyDescent="0.25">
      <c r="A4" t="s">
        <v>4</v>
      </c>
      <c r="B4" s="1">
        <v>0.82389162561576301</v>
      </c>
      <c r="C4" s="1">
        <v>0.82252326217843397</v>
      </c>
      <c r="D4" s="1">
        <v>0.85180623973727398</v>
      </c>
      <c r="E4" s="1">
        <v>0.833470169677066</v>
      </c>
      <c r="F4" s="1">
        <v>0.82252326217843397</v>
      </c>
      <c r="G4" s="1">
        <v>0.82252326217843397</v>
      </c>
      <c r="H4" s="1">
        <v>0.85180623973727398</v>
      </c>
      <c r="I4" s="1">
        <v>0.85180623973727398</v>
      </c>
      <c r="J4" s="1">
        <v>0.78243021346469599</v>
      </c>
      <c r="K4" s="1">
        <v>0.86425834701696702</v>
      </c>
      <c r="L4" s="1">
        <v>0.79734537493158097</v>
      </c>
      <c r="M4" s="1">
        <v>0.81116584564860394</v>
      </c>
      <c r="N4" s="1">
        <v>0.87493158182813302</v>
      </c>
      <c r="O4" s="12">
        <f t="shared" si="0"/>
        <v>0.87493158182813302</v>
      </c>
    </row>
    <row r="5" spans="1:15" x14ac:dyDescent="0.25">
      <c r="A5" t="s">
        <v>5</v>
      </c>
      <c r="B5" s="1">
        <v>0.79707170224411605</v>
      </c>
      <c r="C5" s="1">
        <v>0.80719759168034999</v>
      </c>
      <c r="D5" s="1">
        <v>0.82443897099069496</v>
      </c>
      <c r="E5" s="1">
        <v>0.80911330049260999</v>
      </c>
      <c r="F5" s="1">
        <v>0.80719759168034999</v>
      </c>
      <c r="G5" s="1">
        <v>0.80719759168034999</v>
      </c>
      <c r="H5" s="1">
        <v>0.82443897099069496</v>
      </c>
      <c r="I5" s="1">
        <v>0.82443897099069496</v>
      </c>
      <c r="J5" s="1">
        <v>0.79857690202517695</v>
      </c>
      <c r="K5" s="1">
        <v>0.81923918992884504</v>
      </c>
      <c r="L5" s="1">
        <v>0.80418719211822598</v>
      </c>
      <c r="M5" s="1">
        <v>0.81444991789819299</v>
      </c>
      <c r="N5" s="1">
        <v>0.86001642036124704</v>
      </c>
      <c r="O5" s="12">
        <f t="shared" si="0"/>
        <v>0.86001642036124704</v>
      </c>
    </row>
    <row r="6" spans="1:15" x14ac:dyDescent="0.25">
      <c r="A6" t="s">
        <v>6</v>
      </c>
      <c r="B6" s="1">
        <v>0.79365079365079305</v>
      </c>
      <c r="C6" s="1">
        <v>0.81143951833606998</v>
      </c>
      <c r="D6" s="1">
        <v>0.84920634920634896</v>
      </c>
      <c r="E6" s="1">
        <v>0.73481116584564798</v>
      </c>
      <c r="F6" s="1">
        <v>0.81143951833606998</v>
      </c>
      <c r="G6" s="1">
        <v>0.81143951833606998</v>
      </c>
      <c r="H6" s="1">
        <v>0.84920634920634896</v>
      </c>
      <c r="I6" s="1">
        <v>0.84920634920634896</v>
      </c>
      <c r="J6" s="1">
        <v>0.76354679802955605</v>
      </c>
      <c r="K6" s="1">
        <v>0.84126984126984095</v>
      </c>
      <c r="L6" s="1">
        <v>0.80582922824302095</v>
      </c>
      <c r="M6" s="1">
        <v>0.79830322933771203</v>
      </c>
      <c r="N6" s="1">
        <v>0.87725779967159201</v>
      </c>
      <c r="O6" s="12">
        <f t="shared" si="0"/>
        <v>0.87725779967159201</v>
      </c>
    </row>
    <row r="7" spans="1:15" x14ac:dyDescent="0.25">
      <c r="A7" t="s">
        <v>7</v>
      </c>
      <c r="B7" s="1">
        <v>0.77736726874657902</v>
      </c>
      <c r="C7" s="1">
        <v>0.82115489874110503</v>
      </c>
      <c r="D7" s="1">
        <v>0.85509031198686303</v>
      </c>
      <c r="E7" s="1">
        <v>0.83292282430213405</v>
      </c>
      <c r="F7" s="1">
        <v>0.82115489874110503</v>
      </c>
      <c r="G7" s="1">
        <v>0.82115489874110503</v>
      </c>
      <c r="H7" s="1">
        <v>0.85509031198686303</v>
      </c>
      <c r="I7" s="1">
        <v>0.85509031198686303</v>
      </c>
      <c r="J7" s="1">
        <v>0.78653530377668301</v>
      </c>
      <c r="K7" s="1">
        <v>0.85180623973727398</v>
      </c>
      <c r="L7" s="1">
        <v>0.79679802955665002</v>
      </c>
      <c r="M7" s="1">
        <v>0.79720853858784801</v>
      </c>
      <c r="N7" s="1">
        <v>0.87342638204707101</v>
      </c>
      <c r="O7" s="12">
        <f t="shared" si="0"/>
        <v>0.87342638204707101</v>
      </c>
    </row>
    <row r="8" spans="1:15" x14ac:dyDescent="0.25">
      <c r="A8" t="s">
        <v>8</v>
      </c>
      <c r="B8" s="1">
        <v>0.829638752052545</v>
      </c>
      <c r="C8" s="1">
        <v>0.80801860974274697</v>
      </c>
      <c r="D8" s="1">
        <v>0.81978653530377599</v>
      </c>
      <c r="E8" s="1">
        <v>0.80500821018062396</v>
      </c>
      <c r="F8" s="1">
        <v>0.80801860974274697</v>
      </c>
      <c r="G8" s="1">
        <v>0.80801860974274697</v>
      </c>
      <c r="H8" s="1">
        <v>0.81978653530377599</v>
      </c>
      <c r="I8" s="1">
        <v>0.81978653530377599</v>
      </c>
      <c r="J8" s="1">
        <v>0.79255610290093004</v>
      </c>
      <c r="K8" s="1">
        <v>0.81978653530377599</v>
      </c>
      <c r="L8" s="1">
        <v>0.80418719211822598</v>
      </c>
      <c r="M8" s="1">
        <v>0.81444991789819299</v>
      </c>
      <c r="N8" s="1">
        <v>0.85426929392446604</v>
      </c>
      <c r="O8" s="12">
        <f t="shared" si="0"/>
        <v>0.85426929392446604</v>
      </c>
    </row>
    <row r="9" spans="1:15" x14ac:dyDescent="0.25">
      <c r="A9" t="s">
        <v>9</v>
      </c>
      <c r="B9" s="1">
        <v>0.79707170224411605</v>
      </c>
      <c r="C9" s="1">
        <v>0.80418719211822598</v>
      </c>
      <c r="D9" s="1">
        <v>0.82744937055281798</v>
      </c>
      <c r="E9" s="1">
        <v>0.808292282430213</v>
      </c>
      <c r="F9" s="1">
        <v>0.80418719211822598</v>
      </c>
      <c r="G9" s="1">
        <v>0.80418719211822598</v>
      </c>
      <c r="H9" s="1">
        <v>0.82744937055281798</v>
      </c>
      <c r="I9" s="1">
        <v>0.82744937055281798</v>
      </c>
      <c r="J9" s="1">
        <v>0.79748221127531405</v>
      </c>
      <c r="K9" s="1">
        <v>0.820881226053639</v>
      </c>
      <c r="L9" s="1">
        <v>0.80309250136836297</v>
      </c>
      <c r="M9" s="1">
        <v>0.81444991789819299</v>
      </c>
      <c r="N9" s="1">
        <v>0.82854406130268199</v>
      </c>
      <c r="O9" s="12">
        <f t="shared" si="0"/>
        <v>0.82854406130268199</v>
      </c>
    </row>
    <row r="10" spans="1:15" x14ac:dyDescent="0.25">
      <c r="A10" t="s">
        <v>10</v>
      </c>
      <c r="B10" s="1">
        <v>0.63396278051450405</v>
      </c>
      <c r="C10" s="1">
        <v>0.69608648056923905</v>
      </c>
      <c r="D10" s="1">
        <v>0.61015325670498</v>
      </c>
      <c r="E10" s="1">
        <v>0.46729611384783798</v>
      </c>
      <c r="F10" s="1">
        <v>0.69608648056923905</v>
      </c>
      <c r="G10" s="1">
        <v>0.69608648056923905</v>
      </c>
      <c r="H10" s="1">
        <v>0.61015325670498</v>
      </c>
      <c r="I10" s="1">
        <v>0.61015325670498</v>
      </c>
      <c r="J10" s="1">
        <v>0.78817733990147698</v>
      </c>
      <c r="K10" s="1">
        <v>0.61097427476737798</v>
      </c>
      <c r="L10" s="1">
        <v>0.74288451012588896</v>
      </c>
      <c r="M10" s="1">
        <v>0.80103995621237001</v>
      </c>
      <c r="N10" s="1">
        <v>0.61015325670498</v>
      </c>
      <c r="O10" s="12">
        <f t="shared" si="0"/>
        <v>0.80103995621237001</v>
      </c>
    </row>
    <row r="11" spans="1:15" x14ac:dyDescent="0.25">
      <c r="A11" t="s">
        <v>11</v>
      </c>
      <c r="B11" s="1">
        <v>0.829638752052545</v>
      </c>
      <c r="C11" s="1">
        <v>0.80801860974274697</v>
      </c>
      <c r="D11" s="1">
        <v>0.81978653530377599</v>
      </c>
      <c r="E11" s="1">
        <v>0.80500821018062396</v>
      </c>
      <c r="F11" s="1">
        <v>0.80801860974274697</v>
      </c>
      <c r="G11" s="1">
        <v>0.80801860974274697</v>
      </c>
      <c r="H11" s="1">
        <v>0.81978653530377599</v>
      </c>
      <c r="I11" s="1">
        <v>0.81978653530377599</v>
      </c>
      <c r="J11" s="1">
        <v>0.79255610290093004</v>
      </c>
      <c r="K11" s="1">
        <v>0.81978653530377599</v>
      </c>
      <c r="L11" s="1">
        <v>0.80363984674329503</v>
      </c>
      <c r="M11" s="1">
        <v>0.81444991789819299</v>
      </c>
      <c r="N11" s="1">
        <v>0.85262725779967097</v>
      </c>
      <c r="O11" s="12">
        <f t="shared" si="0"/>
        <v>0.85262725779967097</v>
      </c>
    </row>
    <row r="12" spans="1:15" x14ac:dyDescent="0.25">
      <c r="A12" t="s">
        <v>12</v>
      </c>
      <c r="B12" s="1">
        <v>0.81308155446086405</v>
      </c>
      <c r="C12" s="1">
        <v>0.803366174055829</v>
      </c>
      <c r="D12" s="1">
        <v>0.85536398467432895</v>
      </c>
      <c r="E12" s="1">
        <v>0.81869184455391297</v>
      </c>
      <c r="F12" s="1">
        <v>0.803366174055829</v>
      </c>
      <c r="G12" s="1">
        <v>0.803366174055829</v>
      </c>
      <c r="H12" s="1">
        <v>0.85536398467432895</v>
      </c>
      <c r="I12" s="1">
        <v>0.85536398467432895</v>
      </c>
      <c r="J12" s="1">
        <v>0.77339901477832496</v>
      </c>
      <c r="K12" s="1">
        <v>0.85892172961138402</v>
      </c>
      <c r="L12" s="1">
        <v>0.78749315818281296</v>
      </c>
      <c r="M12" s="1">
        <v>0.78420908593322303</v>
      </c>
      <c r="N12" s="1">
        <v>0.87534209085933201</v>
      </c>
      <c r="O12" s="12">
        <f t="shared" si="0"/>
        <v>0.87534209085933201</v>
      </c>
    </row>
    <row r="13" spans="1:15" x14ac:dyDescent="0.25">
      <c r="A13" t="s">
        <v>13</v>
      </c>
      <c r="B13" s="1">
        <v>0.75643130815544601</v>
      </c>
      <c r="C13" s="1">
        <v>0.77490421455938696</v>
      </c>
      <c r="D13" s="1">
        <v>0.72810618500273605</v>
      </c>
      <c r="E13" s="1">
        <v>0.615489874110563</v>
      </c>
      <c r="F13" s="1">
        <v>0.77490421455938696</v>
      </c>
      <c r="G13" s="1">
        <v>0.77490421455938696</v>
      </c>
      <c r="H13" s="1">
        <v>0.72810618500273605</v>
      </c>
      <c r="I13" s="1">
        <v>0.72810618500273605</v>
      </c>
      <c r="J13" s="1">
        <v>0.77613574165298305</v>
      </c>
      <c r="K13" s="1">
        <v>0.73385331143951804</v>
      </c>
      <c r="L13" s="1">
        <v>0.77463054187192104</v>
      </c>
      <c r="M13" s="1">
        <v>0.78133552271483298</v>
      </c>
      <c r="N13" s="1">
        <v>0.80774493705528105</v>
      </c>
      <c r="O13" s="12">
        <f t="shared" si="0"/>
        <v>0.80774493705528105</v>
      </c>
    </row>
    <row r="14" spans="1:15" x14ac:dyDescent="0.25">
      <c r="A14" t="s">
        <v>14</v>
      </c>
      <c r="B14" s="1">
        <v>0.80733442802408295</v>
      </c>
      <c r="C14" s="1">
        <v>0.80391351943075995</v>
      </c>
      <c r="D14" s="1">
        <v>0.83894362342638196</v>
      </c>
      <c r="E14" s="1">
        <v>0.81102900930487098</v>
      </c>
      <c r="F14" s="1">
        <v>0.80391351943075995</v>
      </c>
      <c r="G14" s="1">
        <v>0.80391351943075995</v>
      </c>
      <c r="H14" s="1">
        <v>0.83894362342638196</v>
      </c>
      <c r="I14" s="1">
        <v>0.83894362342638196</v>
      </c>
      <c r="J14" s="1">
        <v>0.78243021346469599</v>
      </c>
      <c r="K14" s="1">
        <v>0.84359605911330005</v>
      </c>
      <c r="L14" s="1">
        <v>0.78749315818281296</v>
      </c>
      <c r="M14" s="1">
        <v>0.79789272030651304</v>
      </c>
      <c r="N14" s="1">
        <v>0.87411056376573604</v>
      </c>
      <c r="O14" s="12">
        <f t="shared" si="0"/>
        <v>0.87411056376573604</v>
      </c>
    </row>
    <row r="15" spans="1:15" x14ac:dyDescent="0.25">
      <c r="A15" t="s">
        <v>15</v>
      </c>
      <c r="B15" s="1">
        <v>0.77914614121510595</v>
      </c>
      <c r="C15" s="1">
        <v>0.81157635467980205</v>
      </c>
      <c r="D15" s="1">
        <v>0.86056376573617899</v>
      </c>
      <c r="E15" s="1">
        <v>0.83237547892720298</v>
      </c>
      <c r="F15" s="1">
        <v>0.81157635467980205</v>
      </c>
      <c r="G15" s="1">
        <v>0.81157635467980205</v>
      </c>
      <c r="H15" s="1">
        <v>0.86056376573617899</v>
      </c>
      <c r="I15" s="1">
        <v>0.86056376573617899</v>
      </c>
      <c r="J15" s="1">
        <v>0.76354679802955605</v>
      </c>
      <c r="K15" s="1">
        <v>0.86877394636015304</v>
      </c>
      <c r="L15" s="1">
        <v>0.79187192118226601</v>
      </c>
      <c r="M15" s="1">
        <v>0.80117679255610197</v>
      </c>
      <c r="N15" s="1">
        <v>0.87506841817186598</v>
      </c>
      <c r="O15" s="12">
        <f t="shared" si="0"/>
        <v>0.87506841817186598</v>
      </c>
    </row>
    <row r="16" spans="1:15" x14ac:dyDescent="0.25">
      <c r="A16" t="s">
        <v>16</v>
      </c>
      <c r="B16" s="1">
        <v>0.79091406677613496</v>
      </c>
      <c r="C16" s="1">
        <v>0.77517788724685199</v>
      </c>
      <c r="D16" s="1">
        <v>0.803366174055829</v>
      </c>
      <c r="E16" s="1">
        <v>0.73768472906403904</v>
      </c>
      <c r="F16" s="1">
        <v>0.77517788724685199</v>
      </c>
      <c r="G16" s="1">
        <v>0.77517788724685199</v>
      </c>
      <c r="H16" s="1">
        <v>0.803366174055829</v>
      </c>
      <c r="I16" s="1">
        <v>0.803366174055829</v>
      </c>
      <c r="J16" s="1">
        <v>0.77695675971538003</v>
      </c>
      <c r="K16" s="1">
        <v>0.79679802955665002</v>
      </c>
      <c r="L16" s="1">
        <v>0.78475643130815498</v>
      </c>
      <c r="M16" s="1">
        <v>0.79570333880678701</v>
      </c>
      <c r="N16" s="1">
        <v>0.80966064586754205</v>
      </c>
      <c r="O16" s="12">
        <f t="shared" si="0"/>
        <v>0.80966064586754205</v>
      </c>
    </row>
    <row r="17" spans="1:15" x14ac:dyDescent="0.25">
      <c r="A17" t="s">
        <v>17</v>
      </c>
      <c r="B17" s="1">
        <v>0.77066228790366698</v>
      </c>
      <c r="C17" s="1">
        <v>0.80582922824302095</v>
      </c>
      <c r="D17" s="1">
        <v>0.85016420361247902</v>
      </c>
      <c r="E17" s="1">
        <v>0.79460864805692299</v>
      </c>
      <c r="F17" s="1">
        <v>0.80582922824302095</v>
      </c>
      <c r="G17" s="1">
        <v>0.80582922824302095</v>
      </c>
      <c r="H17" s="1">
        <v>0.85016420361247902</v>
      </c>
      <c r="I17" s="1">
        <v>0.85016420361247902</v>
      </c>
      <c r="J17" s="1">
        <v>0.77339901477832496</v>
      </c>
      <c r="K17" s="1">
        <v>0.85372194854953398</v>
      </c>
      <c r="L17" s="1">
        <v>0.79844006568144499</v>
      </c>
      <c r="M17" s="1">
        <v>0.80747126436781602</v>
      </c>
      <c r="N17" s="1">
        <v>0.87972085385878396</v>
      </c>
      <c r="O17" s="12">
        <f t="shared" si="0"/>
        <v>0.87972085385878396</v>
      </c>
    </row>
    <row r="18" spans="1:15" x14ac:dyDescent="0.25">
      <c r="A18" t="s">
        <v>18</v>
      </c>
      <c r="B18" s="2">
        <v>0.84332238642583401</v>
      </c>
      <c r="C18" s="1">
        <v>0.83128078817733897</v>
      </c>
      <c r="D18" s="1">
        <v>0.85043787629994505</v>
      </c>
      <c r="E18" s="1">
        <v>0.82744937055281798</v>
      </c>
      <c r="F18" s="1">
        <v>0.83128078817733897</v>
      </c>
      <c r="G18" s="1">
        <v>0.83128078817733897</v>
      </c>
      <c r="H18" s="1">
        <v>0.85043787629994505</v>
      </c>
      <c r="I18" s="1">
        <v>0.85043787629994505</v>
      </c>
      <c r="J18" s="1">
        <v>0.79584017515051997</v>
      </c>
      <c r="K18" s="1">
        <v>0.85071154898741097</v>
      </c>
      <c r="L18" s="1">
        <v>0.81157635467980205</v>
      </c>
      <c r="M18" s="1">
        <v>0.82758620689655105</v>
      </c>
      <c r="N18" s="1">
        <v>0.87534209085933201</v>
      </c>
      <c r="O18" s="12">
        <f t="shared" si="0"/>
        <v>0.87534209085933201</v>
      </c>
    </row>
    <row r="19" spans="1:15" x14ac:dyDescent="0.25">
      <c r="A19" t="s">
        <v>19</v>
      </c>
      <c r="B19" s="1">
        <v>0.77380952380952295</v>
      </c>
      <c r="C19" s="1">
        <v>0.771346469622331</v>
      </c>
      <c r="D19" s="1">
        <v>0.728653530377668</v>
      </c>
      <c r="E19" s="1">
        <v>0.659688013136289</v>
      </c>
      <c r="F19" s="1">
        <v>0.771346469622331</v>
      </c>
      <c r="G19" s="1">
        <v>0.771346469622331</v>
      </c>
      <c r="H19" s="1">
        <v>0.728653530377668</v>
      </c>
      <c r="I19" s="1">
        <v>0.728653530377668</v>
      </c>
      <c r="J19" s="1">
        <v>0.772851669403393</v>
      </c>
      <c r="K19" s="1">
        <v>0.73440065681444899</v>
      </c>
      <c r="L19" s="1">
        <v>0.78366174055829196</v>
      </c>
      <c r="M19" s="1">
        <v>0.78680897646414805</v>
      </c>
      <c r="N19" s="1">
        <v>0.80774493705528105</v>
      </c>
      <c r="O19" s="12">
        <f t="shared" si="0"/>
        <v>0.80774493705528105</v>
      </c>
    </row>
    <row r="20" spans="1:15" x14ac:dyDescent="0.25">
      <c r="A20" t="s">
        <v>20</v>
      </c>
      <c r="B20" s="1">
        <v>0.83757525998905302</v>
      </c>
      <c r="C20" s="1">
        <v>0.83620689655172398</v>
      </c>
      <c r="D20" s="1">
        <v>0.84085933223864195</v>
      </c>
      <c r="E20" s="1">
        <v>0.82416529830322904</v>
      </c>
      <c r="F20" s="1">
        <v>0.83620689655172398</v>
      </c>
      <c r="G20" s="1">
        <v>0.83620689655172398</v>
      </c>
      <c r="H20" s="1">
        <v>0.84085933223864195</v>
      </c>
      <c r="I20" s="1">
        <v>0.84085933223864195</v>
      </c>
      <c r="J20" s="1">
        <v>0.79118773946360099</v>
      </c>
      <c r="K20" s="1">
        <v>0.85727969348659006</v>
      </c>
      <c r="L20" s="1">
        <v>0.81157635467980205</v>
      </c>
      <c r="M20" s="1">
        <v>0.82758620689655105</v>
      </c>
      <c r="N20" s="1">
        <v>0.87411056376573604</v>
      </c>
      <c r="O20" s="12">
        <f t="shared" si="0"/>
        <v>0.87411056376573604</v>
      </c>
    </row>
    <row r="21" spans="1:15" x14ac:dyDescent="0.25">
      <c r="A21" t="s">
        <v>21</v>
      </c>
      <c r="B21" s="1">
        <v>0.82881773399014702</v>
      </c>
      <c r="C21" s="1">
        <v>0.82170224411603698</v>
      </c>
      <c r="D21" s="1">
        <v>0.850985221674876</v>
      </c>
      <c r="E21" s="1">
        <v>0.829638752052545</v>
      </c>
      <c r="F21" s="1">
        <v>0.82170224411603698</v>
      </c>
      <c r="G21" s="1">
        <v>0.82170224411603698</v>
      </c>
      <c r="H21" s="1">
        <v>0.850985221674876</v>
      </c>
      <c r="I21" s="1">
        <v>0.850985221674876</v>
      </c>
      <c r="J21" s="1">
        <v>0.804871373836891</v>
      </c>
      <c r="K21" s="1">
        <v>0.86001642036124704</v>
      </c>
      <c r="L21" s="1">
        <v>0.80665024630541804</v>
      </c>
      <c r="M21" s="1">
        <v>0.81335522714832997</v>
      </c>
      <c r="N21" s="1">
        <v>0.86932129173508399</v>
      </c>
      <c r="O21" s="12">
        <f t="shared" si="0"/>
        <v>0.86932129173508399</v>
      </c>
    </row>
    <row r="22" spans="1:15" x14ac:dyDescent="0.25">
      <c r="A22" t="s">
        <v>22</v>
      </c>
      <c r="B22" s="1">
        <v>0.77367268746578999</v>
      </c>
      <c r="C22" s="1">
        <v>0.77572523262178406</v>
      </c>
      <c r="D22" s="1">
        <v>0.81239737274220003</v>
      </c>
      <c r="E22" s="1">
        <v>0.75465243568691798</v>
      </c>
      <c r="F22" s="1">
        <v>0.77572523262178406</v>
      </c>
      <c r="G22" s="1">
        <v>0.77572523262178406</v>
      </c>
      <c r="H22" s="1">
        <v>0.81239737274220003</v>
      </c>
      <c r="I22" s="1">
        <v>0.81239737274220003</v>
      </c>
      <c r="J22" s="1">
        <v>0.82525998905309195</v>
      </c>
      <c r="K22" s="1">
        <v>0.82799671592775004</v>
      </c>
      <c r="L22" s="1">
        <v>0.81075533661740495</v>
      </c>
      <c r="M22" s="1">
        <v>0.81349206349206304</v>
      </c>
      <c r="N22" s="1">
        <v>0.84605911330049199</v>
      </c>
      <c r="O22" s="12">
        <f t="shared" si="0"/>
        <v>0.84605911330049199</v>
      </c>
    </row>
    <row r="23" spans="1:15" x14ac:dyDescent="0.25">
      <c r="A23" t="s">
        <v>23</v>
      </c>
      <c r="B23" s="1">
        <v>0.81239737274220003</v>
      </c>
      <c r="C23" s="1">
        <v>0.83675424192665504</v>
      </c>
      <c r="D23" s="1">
        <v>0.85919540229885005</v>
      </c>
      <c r="E23" s="1">
        <v>0.81814449917898102</v>
      </c>
      <c r="F23" s="1">
        <v>0.83675424192665504</v>
      </c>
      <c r="G23" s="1">
        <v>0.83675424192665504</v>
      </c>
      <c r="H23" s="1">
        <v>0.85919540229885005</v>
      </c>
      <c r="I23" s="1">
        <v>0.85919540229885005</v>
      </c>
      <c r="J23" s="1">
        <v>0.79584017515051997</v>
      </c>
      <c r="K23" s="1">
        <v>0.86494252873563204</v>
      </c>
      <c r="L23" s="1">
        <v>0.81102900930487098</v>
      </c>
      <c r="M23" s="2">
        <v>0.83333333333333304</v>
      </c>
      <c r="N23" s="1">
        <v>0.87972085385878396</v>
      </c>
      <c r="O23" s="12">
        <f t="shared" si="0"/>
        <v>0.87972085385878396</v>
      </c>
    </row>
    <row r="24" spans="1:15" x14ac:dyDescent="0.25">
      <c r="A24" t="s">
        <v>24</v>
      </c>
      <c r="B24" s="1">
        <v>0.83100711548987405</v>
      </c>
      <c r="C24" s="1">
        <v>0.82170224411603698</v>
      </c>
      <c r="D24" s="1">
        <v>0.84660645867542395</v>
      </c>
      <c r="E24" s="1">
        <v>0.829638752052545</v>
      </c>
      <c r="F24" s="1">
        <v>0.82170224411603698</v>
      </c>
      <c r="G24" s="1">
        <v>0.82170224411603698</v>
      </c>
      <c r="H24" s="1">
        <v>0.84660645867542395</v>
      </c>
      <c r="I24" s="1">
        <v>0.84660645867542395</v>
      </c>
      <c r="J24" s="1">
        <v>0.79994526546250599</v>
      </c>
      <c r="K24" s="1">
        <v>0.85673234811165799</v>
      </c>
      <c r="L24" s="1">
        <v>0.80774493705528105</v>
      </c>
      <c r="M24" s="1">
        <v>0.82211275314723498</v>
      </c>
      <c r="N24" s="1">
        <v>0.865489874110563</v>
      </c>
      <c r="O24" s="12">
        <f t="shared" si="0"/>
        <v>0.865489874110563</v>
      </c>
    </row>
    <row r="25" spans="1:15" x14ac:dyDescent="0.25">
      <c r="A25" t="s">
        <v>25</v>
      </c>
      <c r="B25" s="1">
        <v>0.77367268746578999</v>
      </c>
      <c r="C25" s="1">
        <v>0.77572523262178406</v>
      </c>
      <c r="D25" s="1">
        <v>0.81376573617952896</v>
      </c>
      <c r="E25" s="1">
        <v>0.75957854406130199</v>
      </c>
      <c r="F25" s="1">
        <v>0.77572523262178406</v>
      </c>
      <c r="G25" s="1">
        <v>0.77572523262178406</v>
      </c>
      <c r="H25" s="1">
        <v>0.81376573617952896</v>
      </c>
      <c r="I25" s="1">
        <v>0.81376573617952896</v>
      </c>
      <c r="J25" s="2">
        <v>0.82580733442802401</v>
      </c>
      <c r="K25" s="1">
        <v>0.82389162561576301</v>
      </c>
      <c r="L25" s="1">
        <v>0.81185002736726797</v>
      </c>
      <c r="M25" s="1">
        <v>0.80856595511767904</v>
      </c>
      <c r="N25" s="1">
        <v>0.84523809523809501</v>
      </c>
      <c r="O25" s="12">
        <f t="shared" si="0"/>
        <v>0.84523809523809501</v>
      </c>
    </row>
    <row r="26" spans="1:15" x14ac:dyDescent="0.25">
      <c r="A26" t="s">
        <v>26</v>
      </c>
      <c r="B26" s="1">
        <v>0.83949096880131302</v>
      </c>
      <c r="C26" s="1">
        <v>0.83949096880131302</v>
      </c>
      <c r="D26" s="1">
        <v>0.79597701149425204</v>
      </c>
      <c r="E26" s="1">
        <v>0.79679802955665002</v>
      </c>
      <c r="F26" s="1">
        <v>0.83949096880131302</v>
      </c>
      <c r="G26" s="1">
        <v>0.83949096880131302</v>
      </c>
      <c r="H26" s="1">
        <v>0.79597701149425204</v>
      </c>
      <c r="I26" s="1">
        <v>0.79597701149425204</v>
      </c>
      <c r="J26" s="1">
        <v>0.78954570333880603</v>
      </c>
      <c r="K26" s="1">
        <v>0.80391351943075995</v>
      </c>
      <c r="L26" s="1">
        <v>0.79050355774493697</v>
      </c>
      <c r="M26" s="1">
        <v>0.82484948002189296</v>
      </c>
      <c r="N26" s="1">
        <v>0.83538587848932599</v>
      </c>
      <c r="O26" s="12">
        <f t="shared" si="0"/>
        <v>0.83949096880131302</v>
      </c>
    </row>
    <row r="27" spans="1:15" x14ac:dyDescent="0.25">
      <c r="A27" t="s">
        <v>39</v>
      </c>
      <c r="B27" s="1">
        <f>MAX(B2:B26)</f>
        <v>0.84332238642583401</v>
      </c>
      <c r="C27" s="1">
        <f t="shared" ref="C27:N27" si="1">MAX(C2:C26)</f>
        <v>0.840311986863711</v>
      </c>
      <c r="D27" s="1">
        <f t="shared" si="1"/>
        <v>0.88820470717022404</v>
      </c>
      <c r="E27" s="1">
        <f t="shared" si="1"/>
        <v>0.86781609195402298</v>
      </c>
      <c r="F27" s="1">
        <f t="shared" si="1"/>
        <v>0.840311986863711</v>
      </c>
      <c r="G27" s="1">
        <f t="shared" si="1"/>
        <v>0.840311986863711</v>
      </c>
      <c r="H27" s="1">
        <f t="shared" si="1"/>
        <v>0.88820470717022404</v>
      </c>
      <c r="I27" s="1">
        <f t="shared" si="1"/>
        <v>0.88820470717022404</v>
      </c>
      <c r="J27" s="1">
        <f t="shared" si="1"/>
        <v>0.82580733442802401</v>
      </c>
      <c r="K27" s="1">
        <f t="shared" si="1"/>
        <v>0.88711001642036102</v>
      </c>
      <c r="L27" s="1">
        <f t="shared" si="1"/>
        <v>0.81349206349206304</v>
      </c>
      <c r="M27" s="1">
        <f t="shared" si="1"/>
        <v>0.83333333333333304</v>
      </c>
      <c r="N27" s="1">
        <f t="shared" si="1"/>
        <v>0.89230979748221095</v>
      </c>
    </row>
  </sheetData>
  <conditionalFormatting sqref="A2:A26">
    <cfRule type="duplicateValues" dxfId="17" priority="2"/>
  </conditionalFormatting>
  <conditionalFormatting sqref="A27">
    <cfRule type="duplicateValues" dxfId="16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B1" workbookViewId="0">
      <selection activeCell="F27" sqref="F27"/>
    </sheetView>
  </sheetViews>
  <sheetFormatPr defaultColWidth="9.140625" defaultRowHeight="15" x14ac:dyDescent="0.25"/>
  <cols>
    <col min="1" max="1" width="43.5703125" customWidth="1"/>
    <col min="2" max="14" width="10.7109375" style="1" customWidth="1"/>
  </cols>
  <sheetData>
    <row r="1" spans="1:14" x14ac:dyDescent="0.25">
      <c r="A1" t="s">
        <v>38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0</v>
      </c>
      <c r="L1" s="1" t="s">
        <v>35</v>
      </c>
      <c r="M1" s="1" t="s">
        <v>36</v>
      </c>
      <c r="N1" s="1" t="s">
        <v>37</v>
      </c>
    </row>
    <row r="2" spans="1:14" x14ac:dyDescent="0.25">
      <c r="A2" t="s">
        <v>2</v>
      </c>
      <c r="B2" s="1">
        <v>0.67156335501584496</v>
      </c>
      <c r="C2" s="1">
        <v>0.66973192986894903</v>
      </c>
      <c r="D2" s="1">
        <v>0.63489787425876199</v>
      </c>
      <c r="E2" s="1">
        <v>0.64011269914121505</v>
      </c>
      <c r="F2" s="1">
        <v>0.69129598737674602</v>
      </c>
      <c r="G2" s="1">
        <v>0.68822505836646397</v>
      </c>
      <c r="H2" s="1">
        <v>0.50071018598065797</v>
      </c>
      <c r="I2" s="1">
        <v>0.65243035708836805</v>
      </c>
      <c r="J2" s="1">
        <v>0.67262806625901095</v>
      </c>
      <c r="K2" s="1">
        <v>0.63928057689763096</v>
      </c>
      <c r="L2" s="1">
        <v>0.60058168164875703</v>
      </c>
      <c r="M2" s="1">
        <v>0.67311760121567199</v>
      </c>
      <c r="N2" s="1">
        <v>0.64901716112055097</v>
      </c>
    </row>
    <row r="3" spans="1:14" x14ac:dyDescent="0.25">
      <c r="A3" t="s">
        <v>3</v>
      </c>
      <c r="B3" s="1">
        <v>0.66286999614727604</v>
      </c>
      <c r="C3" s="1">
        <v>0.68501019013834497</v>
      </c>
      <c r="D3" s="2">
        <v>0.67235213000343796</v>
      </c>
      <c r="E3" s="2">
        <v>0.68897103033552198</v>
      </c>
      <c r="F3" s="1">
        <v>0.69657687441979199</v>
      </c>
      <c r="G3" s="1">
        <v>0.69687504489358498</v>
      </c>
      <c r="H3" s="1">
        <v>0.68852271837835399</v>
      </c>
      <c r="I3" s="2">
        <v>0.69037130758234599</v>
      </c>
      <c r="J3" s="1">
        <v>0.68564738562793004</v>
      </c>
      <c r="K3" s="2">
        <v>0.68386323796789295</v>
      </c>
      <c r="L3" s="1">
        <v>0.61848649880860296</v>
      </c>
      <c r="M3" s="1">
        <v>0.62520352521936695</v>
      </c>
      <c r="N3" s="1">
        <v>0.67842582281942299</v>
      </c>
    </row>
    <row r="4" spans="1:14" x14ac:dyDescent="0.25">
      <c r="A4" t="s">
        <v>4</v>
      </c>
      <c r="B4" s="1">
        <v>0.66146639555143105</v>
      </c>
      <c r="C4" s="1">
        <v>0.68338714548769397</v>
      </c>
      <c r="D4" s="1">
        <v>0.67162867161583595</v>
      </c>
      <c r="E4" s="1">
        <v>0.65902669943623604</v>
      </c>
      <c r="F4" s="1">
        <v>0.69391010854840596</v>
      </c>
      <c r="G4" s="1">
        <v>0.69453370771314205</v>
      </c>
      <c r="H4" s="1">
        <v>0.50457606176812797</v>
      </c>
      <c r="I4" s="1">
        <v>0.68907446202027001</v>
      </c>
      <c r="J4" s="1">
        <v>0.67764518722606604</v>
      </c>
      <c r="K4" s="1">
        <v>0.67421262717923103</v>
      </c>
      <c r="L4" s="1">
        <v>0.618405523746689</v>
      </c>
      <c r="M4" s="1">
        <v>0.67506645330930803</v>
      </c>
      <c r="N4" s="1">
        <v>0.68032456783489204</v>
      </c>
    </row>
    <row r="5" spans="1:14" x14ac:dyDescent="0.25">
      <c r="A5" t="s">
        <v>5</v>
      </c>
      <c r="B5" s="1">
        <v>0.645277513501605</v>
      </c>
      <c r="C5" s="1">
        <v>0.64094221018873299</v>
      </c>
      <c r="D5" s="1">
        <v>0.62878425507884295</v>
      </c>
      <c r="E5" s="1">
        <v>0.65025019848302201</v>
      </c>
      <c r="F5" s="1">
        <v>0.68479180337826295</v>
      </c>
      <c r="G5" s="1">
        <v>0.67525864402520797</v>
      </c>
      <c r="H5" s="1">
        <v>0.68150250599907902</v>
      </c>
      <c r="I5" s="1">
        <v>0.65641257531253006</v>
      </c>
      <c r="J5" s="2">
        <v>0.69989769233085497</v>
      </c>
      <c r="K5" s="1">
        <v>0.66157999894471697</v>
      </c>
      <c r="L5" s="1">
        <v>0.55913273223343796</v>
      </c>
      <c r="M5" s="1">
        <v>0.62520352521936695</v>
      </c>
      <c r="N5" s="1">
        <v>0.66384337707783203</v>
      </c>
    </row>
    <row r="6" spans="1:14" x14ac:dyDescent="0.25">
      <c r="A6" t="s">
        <v>6</v>
      </c>
      <c r="B6" s="1">
        <v>0.65915369688849901</v>
      </c>
      <c r="C6" s="1">
        <v>0.66425697593978095</v>
      </c>
      <c r="D6" s="1">
        <v>0.65914540745127403</v>
      </c>
      <c r="E6" s="1">
        <v>0.63391376138209998</v>
      </c>
      <c r="F6" s="1">
        <v>0.69464809958295004</v>
      </c>
      <c r="G6" s="1">
        <v>0.688947889722895</v>
      </c>
      <c r="H6" s="1">
        <v>0.57328095105782695</v>
      </c>
      <c r="I6" s="1">
        <v>0.68896065861092304</v>
      </c>
      <c r="J6" s="1">
        <v>0.66760489665920797</v>
      </c>
      <c r="K6" s="1">
        <v>0.66161854587586999</v>
      </c>
      <c r="L6" s="1">
        <v>0.58419357028437302</v>
      </c>
      <c r="M6" s="1">
        <v>0.66635387180658001</v>
      </c>
      <c r="N6" s="2">
        <v>0.69327022839821595</v>
      </c>
    </row>
    <row r="7" spans="1:14" x14ac:dyDescent="0.25">
      <c r="A7" t="s">
        <v>7</v>
      </c>
      <c r="B7" s="1">
        <v>0.66777810947877803</v>
      </c>
      <c r="C7" s="1">
        <v>0.684791013732306</v>
      </c>
      <c r="D7" s="1">
        <v>0.67203880755288803</v>
      </c>
      <c r="E7" s="1">
        <v>0.66022454623997096</v>
      </c>
      <c r="F7" s="1">
        <v>0.69723352193378196</v>
      </c>
      <c r="G7" s="1">
        <v>0.69733332038180695</v>
      </c>
      <c r="H7" s="1">
        <v>0.50523947476571895</v>
      </c>
      <c r="I7" s="1">
        <v>0.68781318926205903</v>
      </c>
      <c r="J7" s="1">
        <v>0.67615454288311905</v>
      </c>
      <c r="K7" s="1">
        <v>0.67425786027304102</v>
      </c>
      <c r="L7" s="1">
        <v>0.61667063737849503</v>
      </c>
      <c r="M7" s="1">
        <v>0.6746946745836</v>
      </c>
      <c r="N7" s="1">
        <v>0.67884349144051104</v>
      </c>
    </row>
    <row r="8" spans="1:14" x14ac:dyDescent="0.25">
      <c r="A8" t="s">
        <v>8</v>
      </c>
      <c r="B8" s="1">
        <v>0.675608053844023</v>
      </c>
      <c r="C8" s="1">
        <v>0.68168081544214298</v>
      </c>
      <c r="D8" s="1">
        <v>0.65933497465657598</v>
      </c>
      <c r="E8" s="1">
        <v>0.68631836205167696</v>
      </c>
      <c r="F8" s="1">
        <v>0.70385377308444996</v>
      </c>
      <c r="G8" s="1">
        <v>0.70083070084871901</v>
      </c>
      <c r="H8" s="2">
        <v>0.68896193344600098</v>
      </c>
      <c r="I8" s="1">
        <v>0.67471740556049797</v>
      </c>
      <c r="J8" s="1">
        <v>0.69798045393474495</v>
      </c>
      <c r="K8" s="1">
        <v>0.67185061107974398</v>
      </c>
      <c r="L8" s="1">
        <v>0.60059261057809599</v>
      </c>
      <c r="M8" s="1">
        <v>0.62520352521936695</v>
      </c>
      <c r="N8" s="1">
        <v>0.67816767742226802</v>
      </c>
    </row>
    <row r="9" spans="1:14" x14ac:dyDescent="0.25">
      <c r="A9" t="s">
        <v>9</v>
      </c>
      <c r="B9" s="2">
        <v>0.67600078070620295</v>
      </c>
      <c r="C9" s="1">
        <v>0.68577930545718302</v>
      </c>
      <c r="D9" s="1">
        <v>0.65432820438670103</v>
      </c>
      <c r="E9" s="1">
        <v>0.686334153776471</v>
      </c>
      <c r="F9" s="1">
        <v>0.70606410785368801</v>
      </c>
      <c r="G9" s="1">
        <v>0.704002481841842</v>
      </c>
      <c r="H9" s="1">
        <v>0.68341634641587201</v>
      </c>
      <c r="I9" s="1">
        <v>0.66950085048024699</v>
      </c>
      <c r="J9" s="1">
        <v>0.69441875711984502</v>
      </c>
      <c r="K9" s="1">
        <v>0.66813321054338703</v>
      </c>
      <c r="L9" s="1">
        <v>0.60458280817982002</v>
      </c>
      <c r="M9" s="1">
        <v>0.62520352521936695</v>
      </c>
      <c r="N9" s="1">
        <v>0.66326117082886304</v>
      </c>
    </row>
    <row r="10" spans="1:14" x14ac:dyDescent="0.25">
      <c r="A10" t="s">
        <v>10</v>
      </c>
      <c r="B10" s="1">
        <v>0.41653844246419103</v>
      </c>
      <c r="C10" s="1">
        <v>0.63452633101645095</v>
      </c>
      <c r="D10" s="1">
        <v>7.8996932487649593E-2</v>
      </c>
      <c r="E10" s="1">
        <v>0.31502688863897399</v>
      </c>
      <c r="F10" s="1">
        <v>0.64903479367417305</v>
      </c>
      <c r="G10" s="1">
        <v>0.64667659765058505</v>
      </c>
      <c r="H10" s="1">
        <v>0.267434117450978</v>
      </c>
      <c r="I10" s="1">
        <v>7.9341524978405506E-2</v>
      </c>
      <c r="J10" s="1">
        <v>0.68269176918685603</v>
      </c>
      <c r="K10" s="1">
        <v>8.4425457443916094E-2</v>
      </c>
      <c r="L10" s="1">
        <v>0.58847300812709102</v>
      </c>
      <c r="M10" s="1">
        <v>0.67743471523998899</v>
      </c>
      <c r="N10" s="1">
        <v>7.9341524978405395E-2</v>
      </c>
    </row>
    <row r="11" spans="1:14" x14ac:dyDescent="0.25">
      <c r="A11" t="s">
        <v>11</v>
      </c>
      <c r="B11" s="1">
        <v>0.67554733487868102</v>
      </c>
      <c r="C11" s="1">
        <v>0.68235892117186403</v>
      </c>
      <c r="D11" s="1">
        <v>0.66061953623883596</v>
      </c>
      <c r="E11" s="1">
        <v>0.68657359032168397</v>
      </c>
      <c r="F11" s="1">
        <v>0.70407090963822505</v>
      </c>
      <c r="G11" s="1">
        <v>0.70126648487812504</v>
      </c>
      <c r="H11" s="1">
        <v>0.689017111569314</v>
      </c>
      <c r="I11" s="1">
        <v>0.67564004087230001</v>
      </c>
      <c r="J11" s="1">
        <v>0.69746848057405897</v>
      </c>
      <c r="K11" s="1">
        <v>0.67279159581688996</v>
      </c>
      <c r="L11" s="1">
        <v>0.60284193671465303</v>
      </c>
      <c r="M11" s="1">
        <v>0.62520352521936695</v>
      </c>
      <c r="N11" s="1">
        <v>0.678616939682813</v>
      </c>
    </row>
    <row r="12" spans="1:14" x14ac:dyDescent="0.25">
      <c r="A12" t="s">
        <v>12</v>
      </c>
      <c r="B12" s="1">
        <v>0.65574764526454299</v>
      </c>
      <c r="C12" s="1">
        <v>0.67513339151049001</v>
      </c>
      <c r="D12" s="1">
        <v>0.65849837162969604</v>
      </c>
      <c r="E12" s="1">
        <v>0.64696226986030003</v>
      </c>
      <c r="F12" s="1">
        <v>0.68681015890142905</v>
      </c>
      <c r="G12" s="1">
        <v>0.68737103618514706</v>
      </c>
      <c r="H12" s="1">
        <v>0.50026238939587997</v>
      </c>
      <c r="I12" s="1">
        <v>0.674815842752305</v>
      </c>
      <c r="J12" s="1">
        <v>0.67528357945520401</v>
      </c>
      <c r="K12" s="1">
        <v>0.66178653230371798</v>
      </c>
      <c r="L12" s="1">
        <v>0.60969848411319605</v>
      </c>
      <c r="M12" s="1">
        <v>0.67230705369462096</v>
      </c>
      <c r="N12" s="1">
        <v>0.67520281973804097</v>
      </c>
    </row>
    <row r="13" spans="1:14" x14ac:dyDescent="0.25">
      <c r="A13" t="s">
        <v>13</v>
      </c>
      <c r="B13" s="1">
        <v>0.57130855542026104</v>
      </c>
      <c r="C13" s="1">
        <v>0.61555251818038703</v>
      </c>
      <c r="D13" s="1">
        <v>0.55970720889734804</v>
      </c>
      <c r="E13" s="1">
        <v>0.56824378067419601</v>
      </c>
      <c r="F13" s="1">
        <v>0.65155880992128101</v>
      </c>
      <c r="G13" s="1">
        <v>0.64319265301294704</v>
      </c>
      <c r="H13" s="1">
        <v>0.49315640176557402</v>
      </c>
      <c r="I13" s="1">
        <v>0.57193423132515697</v>
      </c>
      <c r="J13" s="1">
        <v>0.66171371463455697</v>
      </c>
      <c r="K13" s="1">
        <v>0.56362080017360605</v>
      </c>
      <c r="L13" s="1">
        <v>0.55048022458067503</v>
      </c>
      <c r="M13" s="1">
        <v>0.65352378161195501</v>
      </c>
      <c r="N13" s="1">
        <v>0.62326197600657196</v>
      </c>
    </row>
    <row r="14" spans="1:14" x14ac:dyDescent="0.25">
      <c r="A14" t="s">
        <v>14</v>
      </c>
      <c r="B14" s="1">
        <v>0.65686640272701302</v>
      </c>
      <c r="C14" s="1">
        <v>0.67649542844414701</v>
      </c>
      <c r="D14" s="1">
        <v>0.66005285787276602</v>
      </c>
      <c r="E14" s="1">
        <v>0.64782137578034404</v>
      </c>
      <c r="F14" s="1">
        <v>0.68881531308885502</v>
      </c>
      <c r="G14" s="1">
        <v>0.68913438105875802</v>
      </c>
      <c r="H14" s="1">
        <v>0.11505518167399099</v>
      </c>
      <c r="I14" s="1">
        <v>0.67644327807787696</v>
      </c>
      <c r="J14" s="1">
        <v>0.67549629576853498</v>
      </c>
      <c r="K14" s="1">
        <v>0.66306337939746296</v>
      </c>
      <c r="L14" s="1">
        <v>0.609609411267376</v>
      </c>
      <c r="M14" s="1">
        <v>0.67250645464942305</v>
      </c>
      <c r="N14" s="1">
        <v>0.67725620585811697</v>
      </c>
    </row>
    <row r="15" spans="1:14" x14ac:dyDescent="0.25">
      <c r="A15" t="s">
        <v>15</v>
      </c>
      <c r="B15" s="1">
        <v>0.65789067581388705</v>
      </c>
      <c r="C15" s="1">
        <v>0.67893224780693895</v>
      </c>
      <c r="D15" s="1">
        <v>0.66595161869784103</v>
      </c>
      <c r="E15" s="1">
        <v>0.65208545621102898</v>
      </c>
      <c r="F15" s="1">
        <v>0.68934937864371004</v>
      </c>
      <c r="G15" s="1">
        <v>0.69017678980293096</v>
      </c>
      <c r="H15" s="1">
        <v>0.44714080962900399</v>
      </c>
      <c r="I15" s="1">
        <v>0.68053939136087904</v>
      </c>
      <c r="J15" s="1">
        <v>0.66595097139294201</v>
      </c>
      <c r="K15" s="1">
        <v>0.66758009926942696</v>
      </c>
      <c r="L15" s="1">
        <v>0.61442970527290697</v>
      </c>
      <c r="M15" s="1">
        <v>0.65979480450939698</v>
      </c>
      <c r="N15" s="1">
        <v>0.673527271929375</v>
      </c>
    </row>
    <row r="16" spans="1:14" x14ac:dyDescent="0.25">
      <c r="A16" t="s">
        <v>16</v>
      </c>
      <c r="B16" s="1">
        <v>0.65013863756689305</v>
      </c>
      <c r="C16" s="1">
        <v>0.66178661936484695</v>
      </c>
      <c r="D16" s="1">
        <v>0.62056655419303097</v>
      </c>
      <c r="E16" s="1">
        <v>0.62897741336122404</v>
      </c>
      <c r="F16" s="1">
        <v>0.68093561686348902</v>
      </c>
      <c r="G16" s="1">
        <v>0.67956114244272803</v>
      </c>
      <c r="H16" s="1">
        <v>0.47832827923556798</v>
      </c>
      <c r="I16" s="1">
        <v>0.63801672812709898</v>
      </c>
      <c r="J16" s="1">
        <v>0.67158197502467798</v>
      </c>
      <c r="K16" s="1">
        <v>0.62415024173580502</v>
      </c>
      <c r="L16" s="1">
        <v>0.59592564902759704</v>
      </c>
      <c r="M16" s="1">
        <v>0.66531942468595295</v>
      </c>
      <c r="N16" s="1">
        <v>0.64156438827657503</v>
      </c>
    </row>
    <row r="17" spans="1:14" x14ac:dyDescent="0.25">
      <c r="A17" t="s">
        <v>17</v>
      </c>
      <c r="B17" s="1">
        <v>0.66380915102820603</v>
      </c>
      <c r="C17" s="1">
        <v>0.66031437791334602</v>
      </c>
      <c r="D17" s="1">
        <v>0.62846411589844497</v>
      </c>
      <c r="E17" s="1">
        <v>0.632557211262468</v>
      </c>
      <c r="F17" s="1">
        <v>0.68070763247478205</v>
      </c>
      <c r="G17" s="1">
        <v>0.67792449962157098</v>
      </c>
      <c r="H17" s="1">
        <v>0.51624063304661605</v>
      </c>
      <c r="I17" s="1">
        <v>0.64255021133176704</v>
      </c>
      <c r="J17" s="1">
        <v>0.67270323586686298</v>
      </c>
      <c r="K17" s="1">
        <v>0.63394723275951204</v>
      </c>
      <c r="L17" s="1">
        <v>0.59385625991203195</v>
      </c>
      <c r="M17" s="1">
        <v>0.672769980426701</v>
      </c>
      <c r="N17" s="1">
        <v>0.65257902155065395</v>
      </c>
    </row>
    <row r="18" spans="1:14" x14ac:dyDescent="0.25">
      <c r="A18" t="s">
        <v>18</v>
      </c>
      <c r="B18" s="1">
        <v>0.66044509928337003</v>
      </c>
      <c r="C18" s="1">
        <v>0.68174436722296605</v>
      </c>
      <c r="D18" s="1">
        <v>0.66458349697602004</v>
      </c>
      <c r="E18" s="1">
        <v>0.65567584998850703</v>
      </c>
      <c r="F18" s="1">
        <v>0.69153926983470904</v>
      </c>
      <c r="G18" s="1">
        <v>0.69244285204693201</v>
      </c>
      <c r="H18" s="1">
        <v>0.50245466361746904</v>
      </c>
      <c r="I18" s="1">
        <v>0.67982426619371705</v>
      </c>
      <c r="J18" s="1">
        <v>0.67869024063021099</v>
      </c>
      <c r="K18" s="1">
        <v>0.66753676556347297</v>
      </c>
      <c r="L18" s="1">
        <v>0.61783381328420695</v>
      </c>
      <c r="M18" s="1">
        <v>0.67628153200931895</v>
      </c>
      <c r="N18" s="1">
        <v>0.67520281973804097</v>
      </c>
    </row>
    <row r="19" spans="1:14" x14ac:dyDescent="0.25">
      <c r="A19" t="s">
        <v>19</v>
      </c>
      <c r="B19" s="1">
        <v>0.65326894850283002</v>
      </c>
      <c r="C19" s="2">
        <v>0.69261074490924801</v>
      </c>
      <c r="D19" s="1">
        <v>0.59638732492074298</v>
      </c>
      <c r="E19" s="1">
        <v>0.64225197180596105</v>
      </c>
      <c r="F19" s="3">
        <v>0.71370296304806802</v>
      </c>
      <c r="G19" s="2">
        <v>0.71095660998723098</v>
      </c>
      <c r="H19" s="1">
        <v>0.47795731371663103</v>
      </c>
      <c r="I19" s="1">
        <v>0.608640375486729</v>
      </c>
      <c r="J19" s="1">
        <v>0.66214684196078699</v>
      </c>
      <c r="K19" s="1">
        <v>0.60016347172662798</v>
      </c>
      <c r="L19" s="1">
        <v>0.60271963128803097</v>
      </c>
      <c r="M19" s="1">
        <v>0.66177380621928505</v>
      </c>
      <c r="N19" s="1">
        <v>0.62326197600657196</v>
      </c>
    </row>
    <row r="20" spans="1:14" x14ac:dyDescent="0.25">
      <c r="A20" t="s">
        <v>20</v>
      </c>
      <c r="B20" s="1">
        <v>0.66118291132632101</v>
      </c>
      <c r="C20" s="1">
        <v>0.68269460804517601</v>
      </c>
      <c r="D20" s="1">
        <v>0.66584086038935997</v>
      </c>
      <c r="E20" s="1">
        <v>0.65633177785452201</v>
      </c>
      <c r="F20" s="1">
        <v>0.69313179069367303</v>
      </c>
      <c r="G20" s="1">
        <v>0.69383013850711495</v>
      </c>
      <c r="H20" s="1">
        <v>0.50400998370076</v>
      </c>
      <c r="I20" s="1">
        <v>0.68130780615585895</v>
      </c>
      <c r="J20" s="1">
        <v>0.67903209686747301</v>
      </c>
      <c r="K20" s="1">
        <v>0.66857049387693801</v>
      </c>
      <c r="L20" s="1">
        <v>0.61767124676316998</v>
      </c>
      <c r="M20" s="1">
        <v>0.67636050764514799</v>
      </c>
      <c r="N20" s="1">
        <v>0.67725620585811697</v>
      </c>
    </row>
    <row r="21" spans="1:14" x14ac:dyDescent="0.25">
      <c r="A21" t="s">
        <v>21</v>
      </c>
      <c r="B21" s="1">
        <v>0.658622593453977</v>
      </c>
      <c r="C21" s="1">
        <v>0.67981731126628198</v>
      </c>
      <c r="D21" s="1">
        <v>0.66135454743159705</v>
      </c>
      <c r="E21" s="1">
        <v>0.65503527199504596</v>
      </c>
      <c r="F21" s="1">
        <v>0.68841711526000404</v>
      </c>
      <c r="G21" s="1">
        <v>0.68981238334352302</v>
      </c>
      <c r="H21" s="1">
        <v>0.49982063419977402</v>
      </c>
      <c r="I21" s="1">
        <v>0.67363104064189605</v>
      </c>
      <c r="J21" s="1">
        <v>0.67722248968704202</v>
      </c>
      <c r="K21" s="1">
        <v>0.66472976538957096</v>
      </c>
      <c r="L21" s="1">
        <v>0.61724079182087699</v>
      </c>
      <c r="M21" s="1">
        <v>0.67625246585432597</v>
      </c>
      <c r="N21" s="1">
        <v>0.65905408238698304</v>
      </c>
    </row>
    <row r="22" spans="1:14" x14ac:dyDescent="0.25">
      <c r="A22" t="s">
        <v>22</v>
      </c>
      <c r="B22" s="1">
        <v>0.65579649743067003</v>
      </c>
      <c r="C22" s="1">
        <v>0.673453858999432</v>
      </c>
      <c r="D22" s="1">
        <v>0.65429400141685601</v>
      </c>
      <c r="E22" s="1">
        <v>0.648821160781342</v>
      </c>
      <c r="F22" s="1">
        <v>0.692617249263066</v>
      </c>
      <c r="G22" s="1">
        <v>0.69069637293095099</v>
      </c>
      <c r="H22" s="1">
        <v>0.49044653678758798</v>
      </c>
      <c r="I22" s="1">
        <v>0.66951320250274104</v>
      </c>
      <c r="J22" s="1">
        <v>0.68569533359519996</v>
      </c>
      <c r="K22" s="1">
        <v>0.65700347047374996</v>
      </c>
      <c r="L22" s="1">
        <v>0.61481164265601396</v>
      </c>
      <c r="M22" s="2">
        <v>0.67940937921347799</v>
      </c>
      <c r="N22" s="1">
        <v>0.66406495650795405</v>
      </c>
    </row>
    <row r="23" spans="1:14" x14ac:dyDescent="0.25">
      <c r="A23" t="s">
        <v>23</v>
      </c>
      <c r="B23" s="1">
        <v>0.670699670258743</v>
      </c>
      <c r="C23" s="1">
        <v>0.668214065090175</v>
      </c>
      <c r="D23" s="1">
        <v>0.63480871240858106</v>
      </c>
      <c r="E23" s="1">
        <v>0.64156126968703497</v>
      </c>
      <c r="F23" s="1">
        <v>0.68641601719376</v>
      </c>
      <c r="G23" s="1">
        <v>0.68426087214623499</v>
      </c>
      <c r="H23" s="1">
        <v>0.51501290733941096</v>
      </c>
      <c r="I23" s="1">
        <v>0.64844708002820495</v>
      </c>
      <c r="J23" s="1">
        <v>0.67752954695536105</v>
      </c>
      <c r="K23" s="1">
        <v>0.63983426683772704</v>
      </c>
      <c r="L23" s="1">
        <v>0.60240211404881705</v>
      </c>
      <c r="M23" s="1">
        <v>0.67723655418334106</v>
      </c>
      <c r="N23" s="1">
        <v>0.65257902155065395</v>
      </c>
    </row>
    <row r="24" spans="1:14" x14ac:dyDescent="0.25">
      <c r="A24" t="s">
        <v>24</v>
      </c>
      <c r="B24" s="1">
        <v>0.66084145383815995</v>
      </c>
      <c r="C24" s="1">
        <v>0.68192168515639595</v>
      </c>
      <c r="D24" s="1">
        <v>0.66380854567002401</v>
      </c>
      <c r="E24" s="1">
        <v>0.65643735208037401</v>
      </c>
      <c r="F24" s="1">
        <v>0.69173949075276198</v>
      </c>
      <c r="G24" s="1">
        <v>0.69272426332829695</v>
      </c>
      <c r="H24" s="1">
        <v>0.50362964762546603</v>
      </c>
      <c r="I24" s="1">
        <v>0.67713729851918303</v>
      </c>
      <c r="J24" s="1">
        <v>0.67755566759105801</v>
      </c>
      <c r="K24" s="1">
        <v>0.66698736789425495</v>
      </c>
      <c r="L24" s="1">
        <v>0.61690301624145405</v>
      </c>
      <c r="M24" s="1">
        <v>0.67655224876157005</v>
      </c>
      <c r="N24" s="1">
        <v>0.66368089007576903</v>
      </c>
    </row>
    <row r="25" spans="1:14" x14ac:dyDescent="0.25">
      <c r="A25" t="s">
        <v>25</v>
      </c>
      <c r="B25" s="1">
        <v>0.65652377567544196</v>
      </c>
      <c r="C25" s="1">
        <v>0.67415499223628905</v>
      </c>
      <c r="D25" s="1">
        <v>0.65347641078460295</v>
      </c>
      <c r="E25" s="1">
        <v>0.64876578676168495</v>
      </c>
      <c r="F25" s="1">
        <v>0.69434733177655805</v>
      </c>
      <c r="G25" s="1">
        <v>0.69213702701081103</v>
      </c>
      <c r="H25" s="1">
        <v>0.492027585857299</v>
      </c>
      <c r="I25" s="1">
        <v>0.66883819439928405</v>
      </c>
      <c r="J25" s="1">
        <v>0.68578882685380504</v>
      </c>
      <c r="K25" s="1">
        <v>0.65613030658891203</v>
      </c>
      <c r="L25" s="1">
        <v>0.61400479972808097</v>
      </c>
      <c r="M25" s="1">
        <v>0.67927563979676298</v>
      </c>
      <c r="N25" s="1">
        <v>0.66426684254192403</v>
      </c>
    </row>
    <row r="26" spans="1:14" x14ac:dyDescent="0.25">
      <c r="A26" t="s">
        <v>26</v>
      </c>
      <c r="B26" s="1">
        <v>0.67273833100731995</v>
      </c>
      <c r="C26" s="1">
        <v>0.68765684712854303</v>
      </c>
      <c r="D26" s="1">
        <v>0.66638701471843298</v>
      </c>
      <c r="E26" s="1">
        <v>0.66030916473593404</v>
      </c>
      <c r="F26" s="1">
        <v>0.69770371169016998</v>
      </c>
      <c r="G26" s="1">
        <v>0.69841499562356901</v>
      </c>
      <c r="H26" s="1">
        <v>0.49489228003463598</v>
      </c>
      <c r="I26" s="1">
        <v>0.67567510522833496</v>
      </c>
      <c r="J26" s="1">
        <v>0.67860760212894999</v>
      </c>
      <c r="K26" s="1">
        <v>0.668269608122389</v>
      </c>
      <c r="L26" s="2">
        <v>0.61913205323150999</v>
      </c>
      <c r="M26" s="1">
        <v>0.67674249682377596</v>
      </c>
      <c r="N26" s="1">
        <v>0.670850561329286</v>
      </c>
    </row>
    <row r="27" spans="1:14" x14ac:dyDescent="0.25">
      <c r="A27" t="s">
        <v>39</v>
      </c>
      <c r="B27" s="1">
        <f>MAX(B2:B26)</f>
        <v>0.67600078070620295</v>
      </c>
      <c r="C27" s="1">
        <f t="shared" ref="C27:N27" si="0">MAX(C2:C26)</f>
        <v>0.69261074490924801</v>
      </c>
      <c r="D27" s="1">
        <f t="shared" si="0"/>
        <v>0.67235213000343796</v>
      </c>
      <c r="E27" s="1">
        <f t="shared" si="0"/>
        <v>0.68897103033552198</v>
      </c>
      <c r="F27" s="2">
        <f t="shared" si="0"/>
        <v>0.71370296304806802</v>
      </c>
      <c r="G27" s="1">
        <f t="shared" si="0"/>
        <v>0.71095660998723098</v>
      </c>
      <c r="H27" s="1">
        <f t="shared" si="0"/>
        <v>0.689017111569314</v>
      </c>
      <c r="I27" s="1">
        <f t="shared" si="0"/>
        <v>0.69037130758234599</v>
      </c>
      <c r="J27" s="1">
        <f t="shared" si="0"/>
        <v>0.69989769233085497</v>
      </c>
      <c r="K27" s="1">
        <f t="shared" si="0"/>
        <v>0.68386323796789295</v>
      </c>
      <c r="L27" s="1">
        <f t="shared" si="0"/>
        <v>0.61913205323150999</v>
      </c>
      <c r="M27" s="1">
        <f t="shared" si="0"/>
        <v>0.67940937921347799</v>
      </c>
      <c r="N27" s="1">
        <f t="shared" si="0"/>
        <v>0.69327022839821595</v>
      </c>
    </row>
  </sheetData>
  <conditionalFormatting sqref="A2:A26">
    <cfRule type="duplicateValues" dxfId="15" priority="2"/>
  </conditionalFormatting>
  <conditionalFormatting sqref="A27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22" sqref="G22"/>
    </sheetView>
  </sheetViews>
  <sheetFormatPr defaultColWidth="9.140625" defaultRowHeight="15" x14ac:dyDescent="0.25"/>
  <cols>
    <col min="1" max="1" width="43.5703125" customWidth="1"/>
    <col min="2" max="14" width="10.7109375" style="1" customWidth="1"/>
  </cols>
  <sheetData>
    <row r="1" spans="1:14" x14ac:dyDescent="0.25">
      <c r="A1" t="s">
        <v>38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0</v>
      </c>
      <c r="L1" s="1" t="s">
        <v>35</v>
      </c>
      <c r="M1" s="1" t="s">
        <v>36</v>
      </c>
      <c r="N1" s="1" t="s">
        <v>37</v>
      </c>
    </row>
    <row r="2" spans="1:14" x14ac:dyDescent="0.25">
      <c r="A2" t="s">
        <v>2</v>
      </c>
      <c r="B2" s="1">
        <v>0.63200679769469403</v>
      </c>
      <c r="C2" s="1">
        <v>0.64608282843209697</v>
      </c>
      <c r="D2" s="1">
        <v>0.63821412738288696</v>
      </c>
      <c r="E2" s="1">
        <v>0.62816388355253405</v>
      </c>
      <c r="F2" s="1">
        <v>0.64608282843209697</v>
      </c>
      <c r="G2" s="1">
        <v>0.64608282843209697</v>
      </c>
      <c r="H2" s="1">
        <v>0.63821412738288696</v>
      </c>
      <c r="I2" s="1">
        <v>0.63821412738288696</v>
      </c>
      <c r="J2" s="1">
        <v>0.65030441850155096</v>
      </c>
      <c r="K2" s="1">
        <v>0.64122875720407801</v>
      </c>
      <c r="L2" s="1">
        <v>0.66627567607506999</v>
      </c>
      <c r="M2" s="1">
        <v>0.64690704891384598</v>
      </c>
      <c r="N2" s="1">
        <v>0.63314762819565495</v>
      </c>
    </row>
    <row r="3" spans="1:14" x14ac:dyDescent="0.25">
      <c r="A3" t="s">
        <v>3</v>
      </c>
      <c r="B3" s="1">
        <v>0.63077139057189302</v>
      </c>
      <c r="C3" s="1">
        <v>0.65301980198019804</v>
      </c>
      <c r="D3" s="2">
        <v>0.66121693512634805</v>
      </c>
      <c r="E3" s="1">
        <v>0.66427405053938204</v>
      </c>
      <c r="F3" s="1">
        <v>0.65301980198019804</v>
      </c>
      <c r="G3" s="1">
        <v>0.65301980198019804</v>
      </c>
      <c r="H3" s="2">
        <v>0.66121693512634805</v>
      </c>
      <c r="I3" s="2">
        <v>0.66123836264223401</v>
      </c>
      <c r="J3" s="1">
        <v>0.65602852076252405</v>
      </c>
      <c r="K3" s="2">
        <v>0.66194916506575996</v>
      </c>
      <c r="L3" s="1">
        <v>0.66058925668686197</v>
      </c>
      <c r="M3" s="1">
        <v>0.63132037830648702</v>
      </c>
      <c r="N3" s="1">
        <v>0.648179030589626</v>
      </c>
    </row>
    <row r="4" spans="1:14" x14ac:dyDescent="0.25">
      <c r="A4" t="s">
        <v>4</v>
      </c>
      <c r="B4" s="1">
        <v>0.63087446431210203</v>
      </c>
      <c r="C4" s="1">
        <v>0.65053125461799899</v>
      </c>
      <c r="D4" s="1">
        <v>0.65770577804049002</v>
      </c>
      <c r="E4" s="1">
        <v>0.64085340623614595</v>
      </c>
      <c r="F4" s="1">
        <v>0.65053125461799899</v>
      </c>
      <c r="G4" s="1">
        <v>0.65053125461799899</v>
      </c>
      <c r="H4" s="1">
        <v>0.65770577804049002</v>
      </c>
      <c r="I4" s="1">
        <v>0.65770577804049002</v>
      </c>
      <c r="J4" s="1">
        <v>0.65355475099748706</v>
      </c>
      <c r="K4" s="1">
        <v>0.66128306487365096</v>
      </c>
      <c r="L4" s="1">
        <v>0.65938081867888199</v>
      </c>
      <c r="M4" s="1">
        <v>0.64453044185015496</v>
      </c>
      <c r="N4" s="1">
        <v>0.64645965715974496</v>
      </c>
    </row>
    <row r="5" spans="1:14" x14ac:dyDescent="0.25">
      <c r="A5" t="s">
        <v>5</v>
      </c>
      <c r="B5" s="1">
        <v>0.64602815132259495</v>
      </c>
      <c r="C5" s="1">
        <v>0.65907344465789797</v>
      </c>
      <c r="D5" s="1">
        <v>0.652432761932909</v>
      </c>
      <c r="E5" s="1">
        <v>0.65814430323629303</v>
      </c>
      <c r="F5" s="1">
        <v>0.65907344465789797</v>
      </c>
      <c r="G5" s="1">
        <v>0.65907344465789797</v>
      </c>
      <c r="H5" s="1">
        <v>0.652432761932909</v>
      </c>
      <c r="I5" s="1">
        <v>0.652432761932909</v>
      </c>
      <c r="J5" s="1">
        <v>0.66118036057337004</v>
      </c>
      <c r="K5" s="1">
        <v>0.65562841731934296</v>
      </c>
      <c r="L5" s="1">
        <v>0.66305970149253701</v>
      </c>
      <c r="M5" s="1">
        <v>0.63132037830648702</v>
      </c>
      <c r="N5" s="1">
        <v>0.65905755874094796</v>
      </c>
    </row>
    <row r="6" spans="1:14" x14ac:dyDescent="0.25">
      <c r="A6" t="s">
        <v>6</v>
      </c>
      <c r="B6" s="1">
        <v>0.64082422048174903</v>
      </c>
      <c r="C6" s="1">
        <v>0.65337187823259901</v>
      </c>
      <c r="D6" s="1">
        <v>0.65758164622432302</v>
      </c>
      <c r="E6" s="1">
        <v>0.62244975616964604</v>
      </c>
      <c r="F6" s="1">
        <v>0.65337187823259901</v>
      </c>
      <c r="G6" s="1">
        <v>0.65337187823259901</v>
      </c>
      <c r="H6" s="1">
        <v>0.65758164622432302</v>
      </c>
      <c r="I6" s="1">
        <v>0.65758164622432302</v>
      </c>
      <c r="J6" s="1">
        <v>0.64815427811437798</v>
      </c>
      <c r="K6" s="1">
        <v>0.65977427220333895</v>
      </c>
      <c r="L6" s="1">
        <v>0.66005763262893402</v>
      </c>
      <c r="M6" s="1">
        <v>0.649582532880153</v>
      </c>
      <c r="N6" s="2">
        <v>0.66698721737845401</v>
      </c>
    </row>
    <row r="7" spans="1:14" x14ac:dyDescent="0.25">
      <c r="A7" t="s">
        <v>7</v>
      </c>
      <c r="B7" s="1">
        <v>0.63451825033249598</v>
      </c>
      <c r="C7" s="1">
        <v>0.64938007979902401</v>
      </c>
      <c r="D7" s="1">
        <v>0.65895079060144801</v>
      </c>
      <c r="E7" s="1">
        <v>0.63993165361312199</v>
      </c>
      <c r="F7" s="1">
        <v>0.64938007979902401</v>
      </c>
      <c r="G7" s="1">
        <v>0.64938007979902401</v>
      </c>
      <c r="H7" s="1">
        <v>0.65895079060144801</v>
      </c>
      <c r="I7" s="1">
        <v>0.65895079060144801</v>
      </c>
      <c r="J7" s="1">
        <v>0.65448684793852496</v>
      </c>
      <c r="K7" s="1">
        <v>0.65900472883109196</v>
      </c>
      <c r="L7" s="1">
        <v>0.66056228757204005</v>
      </c>
      <c r="M7" s="1">
        <v>0.64759642382148597</v>
      </c>
      <c r="N7" s="1">
        <v>0.64900029555194305</v>
      </c>
    </row>
    <row r="8" spans="1:14" x14ac:dyDescent="0.25">
      <c r="A8" t="s">
        <v>8</v>
      </c>
      <c r="B8" s="1">
        <v>0.64617444953450498</v>
      </c>
      <c r="C8" s="1">
        <v>0.65813580611792499</v>
      </c>
      <c r="D8" s="1">
        <v>0.64875240135953804</v>
      </c>
      <c r="E8" s="1">
        <v>0.65598603517068099</v>
      </c>
      <c r="F8" s="1">
        <v>0.65813580611792499</v>
      </c>
      <c r="G8" s="1">
        <v>0.65813580611792499</v>
      </c>
      <c r="H8" s="1">
        <v>0.64875240135953804</v>
      </c>
      <c r="I8" s="1">
        <v>0.64875240135953804</v>
      </c>
      <c r="J8" s="1">
        <v>0.66463499335008103</v>
      </c>
      <c r="K8" s="1">
        <v>0.65319343874685898</v>
      </c>
      <c r="L8" s="1">
        <v>0.66204337224767196</v>
      </c>
      <c r="M8" s="1">
        <v>0.63132037830648702</v>
      </c>
      <c r="N8" s="1">
        <v>0.65616927737549802</v>
      </c>
    </row>
    <row r="9" spans="1:14" x14ac:dyDescent="0.25">
      <c r="A9" t="s">
        <v>9</v>
      </c>
      <c r="B9" s="2">
        <v>0.64808814836707496</v>
      </c>
      <c r="C9" s="1">
        <v>0.66523718043446101</v>
      </c>
      <c r="D9" s="1">
        <v>0.65049689670459498</v>
      </c>
      <c r="E9" s="2">
        <v>0.66561733412147095</v>
      </c>
      <c r="F9" s="1">
        <v>0.66523718043446101</v>
      </c>
      <c r="G9" s="1">
        <v>0.66523718043446101</v>
      </c>
      <c r="H9" s="1">
        <v>0.65049689670459498</v>
      </c>
      <c r="I9" s="1">
        <v>0.65049689670459498</v>
      </c>
      <c r="J9" s="2">
        <v>0.665627678439485</v>
      </c>
      <c r="K9" s="1">
        <v>0.64947317866114895</v>
      </c>
      <c r="L9" s="2">
        <v>0.66781106842027405</v>
      </c>
      <c r="M9" s="1">
        <v>0.63132037830648702</v>
      </c>
      <c r="N9" s="1">
        <v>0.64664659376385303</v>
      </c>
    </row>
    <row r="10" spans="1:14" x14ac:dyDescent="0.25">
      <c r="A10" t="s">
        <v>10</v>
      </c>
      <c r="B10" s="1">
        <v>0.53434424412590498</v>
      </c>
      <c r="C10" s="1">
        <v>0.617461947687306</v>
      </c>
      <c r="D10" s="1">
        <v>0.15560070932466299</v>
      </c>
      <c r="E10" s="1">
        <v>0.46755135215013999</v>
      </c>
      <c r="F10" s="1">
        <v>0.617461947687306</v>
      </c>
      <c r="G10" s="1">
        <v>0.617461947687306</v>
      </c>
      <c r="H10" s="1">
        <v>0.15560070932466299</v>
      </c>
      <c r="I10" s="1">
        <v>0.15560070932466299</v>
      </c>
      <c r="J10" s="1">
        <v>0.660000738879858</v>
      </c>
      <c r="K10" s="1">
        <v>0.16719077877937</v>
      </c>
      <c r="L10" s="1">
        <v>0.63095832717600098</v>
      </c>
      <c r="M10" s="2">
        <v>0.66623799320230503</v>
      </c>
      <c r="N10" s="1">
        <v>0.15560070932466299</v>
      </c>
    </row>
    <row r="11" spans="1:14" x14ac:dyDescent="0.25">
      <c r="A11" t="s">
        <v>11</v>
      </c>
      <c r="B11" s="1">
        <v>0.64566388355253401</v>
      </c>
      <c r="C11" s="1">
        <v>0.65838185311068398</v>
      </c>
      <c r="D11" s="1">
        <v>0.64967230678291699</v>
      </c>
      <c r="E11" s="1">
        <v>0.65632518102556503</v>
      </c>
      <c r="F11" s="1">
        <v>0.65838185311068398</v>
      </c>
      <c r="G11" s="1">
        <v>0.65838185311068398</v>
      </c>
      <c r="H11" s="1">
        <v>0.64967230678291699</v>
      </c>
      <c r="I11" s="1">
        <v>0.64967230678291699</v>
      </c>
      <c r="J11" s="1">
        <v>0.66512228461652101</v>
      </c>
      <c r="K11" s="1">
        <v>0.65384586966159297</v>
      </c>
      <c r="L11" s="1">
        <v>0.66101854588443898</v>
      </c>
      <c r="M11" s="1">
        <v>0.63132037830648702</v>
      </c>
      <c r="N11" s="1">
        <v>0.65600524604699195</v>
      </c>
    </row>
    <row r="12" spans="1:14" x14ac:dyDescent="0.25">
      <c r="A12" t="s">
        <v>12</v>
      </c>
      <c r="B12" s="1">
        <v>0.62674375646519798</v>
      </c>
      <c r="C12" s="1">
        <v>0.64656753361903296</v>
      </c>
      <c r="D12" s="1">
        <v>0.646215457366632</v>
      </c>
      <c r="E12" s="1">
        <v>0.63292596423821401</v>
      </c>
      <c r="F12" s="1">
        <v>0.64656753361903296</v>
      </c>
      <c r="G12" s="1">
        <v>0.64656753361903296</v>
      </c>
      <c r="H12" s="1">
        <v>0.64601743756465102</v>
      </c>
      <c r="I12" s="1">
        <v>0.646215457366632</v>
      </c>
      <c r="J12" s="1">
        <v>0.65205667208511897</v>
      </c>
      <c r="K12" s="1">
        <v>0.649141421604847</v>
      </c>
      <c r="L12" s="1">
        <v>0.65525528299098501</v>
      </c>
      <c r="M12" s="1">
        <v>0.64546512487069596</v>
      </c>
      <c r="N12" s="1">
        <v>0.64518545884439105</v>
      </c>
    </row>
    <row r="13" spans="1:14" x14ac:dyDescent="0.25">
      <c r="A13" t="s">
        <v>13</v>
      </c>
      <c r="B13" s="1">
        <v>0.56174634254470202</v>
      </c>
      <c r="C13" s="1">
        <v>0.63251810255652396</v>
      </c>
      <c r="D13" s="1">
        <v>0.60046327767105001</v>
      </c>
      <c r="E13" s="1">
        <v>0.570430766957292</v>
      </c>
      <c r="F13" s="1">
        <v>0.63251810255652396</v>
      </c>
      <c r="G13" s="1">
        <v>0.63251810255652396</v>
      </c>
      <c r="H13" s="1">
        <v>0.597257277966602</v>
      </c>
      <c r="I13" s="1">
        <v>0.60022609723658904</v>
      </c>
      <c r="J13" s="1">
        <v>0.64823851041820602</v>
      </c>
      <c r="K13" s="1">
        <v>0.60223621989064502</v>
      </c>
      <c r="L13" s="1">
        <v>0.64549135510565903</v>
      </c>
      <c r="M13" s="1">
        <v>0.64783212649623101</v>
      </c>
      <c r="N13" s="1">
        <v>0.63945692330426995</v>
      </c>
    </row>
    <row r="14" spans="1:14" x14ac:dyDescent="0.25">
      <c r="A14" t="s">
        <v>14</v>
      </c>
      <c r="B14" s="1">
        <v>0.62893601300428503</v>
      </c>
      <c r="C14" s="1">
        <v>0.64776599674892799</v>
      </c>
      <c r="D14" s="1">
        <v>0.64761859021723001</v>
      </c>
      <c r="E14" s="1">
        <v>0.63627604551499894</v>
      </c>
      <c r="F14" s="1">
        <v>0.64776599674892799</v>
      </c>
      <c r="G14" s="1">
        <v>0.64776599674892799</v>
      </c>
      <c r="H14" s="1">
        <v>0.64761859021723001</v>
      </c>
      <c r="I14" s="1">
        <v>0.64761859021723001</v>
      </c>
      <c r="J14" s="1">
        <v>0.65341842766366098</v>
      </c>
      <c r="K14" s="1">
        <v>0.65086892271316599</v>
      </c>
      <c r="L14" s="1">
        <v>0.65526267178956699</v>
      </c>
      <c r="M14" s="1">
        <v>0.64616041081720099</v>
      </c>
      <c r="N14" s="1">
        <v>0.64849342396926202</v>
      </c>
    </row>
    <row r="15" spans="1:14" x14ac:dyDescent="0.25">
      <c r="A15" t="s">
        <v>15</v>
      </c>
      <c r="B15" s="1">
        <v>0.62744938672971695</v>
      </c>
      <c r="C15" s="1">
        <v>0.64789751736367596</v>
      </c>
      <c r="D15" s="1">
        <v>0.65236663218560598</v>
      </c>
      <c r="E15" s="1">
        <v>0.63876976503620497</v>
      </c>
      <c r="F15" s="1">
        <v>0.64789751736367596</v>
      </c>
      <c r="G15" s="1">
        <v>0.64789751736367596</v>
      </c>
      <c r="H15" s="1">
        <v>0.65199054233781495</v>
      </c>
      <c r="I15" s="1">
        <v>0.65236663218560598</v>
      </c>
      <c r="J15" s="1">
        <v>0.64674523422491503</v>
      </c>
      <c r="K15" s="1">
        <v>0.65476281956553795</v>
      </c>
      <c r="L15" s="1">
        <v>0.65675742574257401</v>
      </c>
      <c r="M15" s="1">
        <v>0.64577804049061605</v>
      </c>
      <c r="N15" s="1">
        <v>0.64569233042707197</v>
      </c>
    </row>
    <row r="16" spans="1:14" x14ac:dyDescent="0.25">
      <c r="A16" t="s">
        <v>16</v>
      </c>
      <c r="B16" s="1">
        <v>0.62413329392640704</v>
      </c>
      <c r="C16" s="1">
        <v>0.64599342396926196</v>
      </c>
      <c r="D16" s="1">
        <v>0.63019136988325697</v>
      </c>
      <c r="E16" s="1">
        <v>0.62836190335451403</v>
      </c>
      <c r="F16" s="1">
        <v>0.64599342396926196</v>
      </c>
      <c r="G16" s="1">
        <v>0.64599342396926196</v>
      </c>
      <c r="H16" s="1">
        <v>0.63056302645189799</v>
      </c>
      <c r="I16" s="1">
        <v>0.63019136988325697</v>
      </c>
      <c r="J16" s="1">
        <v>0.64972920053199301</v>
      </c>
      <c r="K16" s="1">
        <v>0.632515147037091</v>
      </c>
      <c r="L16" s="1">
        <v>0.65384550022166299</v>
      </c>
      <c r="M16" s="1">
        <v>0.64231860499482696</v>
      </c>
      <c r="N16" s="1">
        <v>0.62718338998078904</v>
      </c>
    </row>
    <row r="17" spans="1:14" x14ac:dyDescent="0.25">
      <c r="A17" t="s">
        <v>17</v>
      </c>
      <c r="B17" s="1">
        <v>0.62816018915324301</v>
      </c>
      <c r="C17" s="1">
        <v>0.63640276341066904</v>
      </c>
      <c r="D17" s="1">
        <v>0.625615486921826</v>
      </c>
      <c r="E17" s="1">
        <v>0.62022092507758197</v>
      </c>
      <c r="F17" s="1">
        <v>0.63640276341066904</v>
      </c>
      <c r="G17" s="1">
        <v>0.63640276341066904</v>
      </c>
      <c r="H17" s="1">
        <v>0.62579577360721095</v>
      </c>
      <c r="I17" s="1">
        <v>0.625615486921826</v>
      </c>
      <c r="J17" s="1">
        <v>0.65049357174523403</v>
      </c>
      <c r="K17" s="1">
        <v>0.62843209694103697</v>
      </c>
      <c r="L17" s="1">
        <v>0.65909450273385495</v>
      </c>
      <c r="M17" s="1">
        <v>0.64580574848529604</v>
      </c>
      <c r="N17" s="1">
        <v>0.63904093394413997</v>
      </c>
    </row>
    <row r="18" spans="1:14" x14ac:dyDescent="0.25">
      <c r="A18" t="s">
        <v>18</v>
      </c>
      <c r="B18" s="1">
        <v>0.63271796955814896</v>
      </c>
      <c r="C18" s="1">
        <v>0.64945433722476698</v>
      </c>
      <c r="D18" s="1">
        <v>0.65100783212649604</v>
      </c>
      <c r="E18" s="1">
        <v>0.64237032658489701</v>
      </c>
      <c r="F18" s="1">
        <v>0.64945433722476698</v>
      </c>
      <c r="G18" s="1">
        <v>0.64945433722476698</v>
      </c>
      <c r="H18" s="1">
        <v>0.65100783212649604</v>
      </c>
      <c r="I18" s="1">
        <v>0.65100783212649604</v>
      </c>
      <c r="J18" s="1">
        <v>0.65300317718338996</v>
      </c>
      <c r="K18" s="1">
        <v>0.65281291561992005</v>
      </c>
      <c r="L18" s="1">
        <v>0.65981047731638798</v>
      </c>
      <c r="M18" s="1">
        <v>0.64683205260824495</v>
      </c>
      <c r="N18" s="1">
        <v>0.64518545884439105</v>
      </c>
    </row>
    <row r="19" spans="1:14" x14ac:dyDescent="0.25">
      <c r="A19" t="s">
        <v>19</v>
      </c>
      <c r="B19" s="1">
        <v>0.63844946061770302</v>
      </c>
      <c r="C19" s="3">
        <v>0.66785983449091102</v>
      </c>
      <c r="D19" s="1">
        <v>0.62359317275010995</v>
      </c>
      <c r="E19" s="1">
        <v>0.63657159745825298</v>
      </c>
      <c r="F19" s="3">
        <v>0.66785983449091102</v>
      </c>
      <c r="G19" s="3">
        <v>0.66785983449091102</v>
      </c>
      <c r="H19" s="1">
        <v>0.62359317275010995</v>
      </c>
      <c r="I19" s="1">
        <v>0.62359317275010995</v>
      </c>
      <c r="J19" s="1">
        <v>0.64864341658046398</v>
      </c>
      <c r="K19" s="1">
        <v>0.62619846312989502</v>
      </c>
      <c r="L19" s="1">
        <v>0.66648699571449599</v>
      </c>
      <c r="M19" s="1">
        <v>0.65254617999113296</v>
      </c>
      <c r="N19" s="1">
        <v>0.63945692330426995</v>
      </c>
    </row>
    <row r="20" spans="1:14" x14ac:dyDescent="0.25">
      <c r="A20" t="s">
        <v>20</v>
      </c>
      <c r="B20" s="1">
        <v>0.63440704891384603</v>
      </c>
      <c r="C20" s="1">
        <v>0.65257610462538795</v>
      </c>
      <c r="D20" s="1">
        <v>0.65507093246638104</v>
      </c>
      <c r="E20" s="1">
        <v>0.64294221959509301</v>
      </c>
      <c r="F20" s="1">
        <v>0.65257610462538795</v>
      </c>
      <c r="G20" s="1">
        <v>0.65257610462538795</v>
      </c>
      <c r="H20" s="1">
        <v>0.65507093246638104</v>
      </c>
      <c r="I20" s="1">
        <v>0.65507093246638104</v>
      </c>
      <c r="J20" s="1">
        <v>0.65379895079060102</v>
      </c>
      <c r="K20" s="1">
        <v>0.655324368257721</v>
      </c>
      <c r="L20" s="1">
        <v>0.66086485887394697</v>
      </c>
      <c r="M20" s="1">
        <v>0.64698573961873795</v>
      </c>
      <c r="N20" s="1">
        <v>0.64849342396926202</v>
      </c>
    </row>
    <row r="21" spans="1:14" x14ac:dyDescent="0.25">
      <c r="A21" t="s">
        <v>21</v>
      </c>
      <c r="B21" s="1">
        <v>0.63183353036796197</v>
      </c>
      <c r="C21" s="1">
        <v>0.64588554750997496</v>
      </c>
      <c r="D21" s="1">
        <v>0.65147554307669497</v>
      </c>
      <c r="E21" s="1">
        <v>0.64160410817201097</v>
      </c>
      <c r="F21" s="1">
        <v>0.64588554750997496</v>
      </c>
      <c r="G21" s="1">
        <v>0.64588554750997496</v>
      </c>
      <c r="H21" s="1">
        <v>0.65147554307669497</v>
      </c>
      <c r="I21" s="1">
        <v>0.65147554307669497</v>
      </c>
      <c r="J21" s="1">
        <v>0.653110314762819</v>
      </c>
      <c r="K21" s="1">
        <v>0.65362272794443599</v>
      </c>
      <c r="L21" s="1">
        <v>0.65984151027043003</v>
      </c>
      <c r="M21" s="1">
        <v>0.64633958918279799</v>
      </c>
      <c r="N21" s="1">
        <v>0.63684793852519495</v>
      </c>
    </row>
    <row r="22" spans="1:14" x14ac:dyDescent="0.25">
      <c r="A22" t="s">
        <v>22</v>
      </c>
      <c r="B22" s="1">
        <v>0.63234483522979101</v>
      </c>
      <c r="C22" s="1">
        <v>0.65382850598492603</v>
      </c>
      <c r="D22" s="1">
        <v>0.64899069011378696</v>
      </c>
      <c r="E22" s="1">
        <v>0.63549357174523402</v>
      </c>
      <c r="F22" s="1">
        <v>0.65382850598492603</v>
      </c>
      <c r="G22" s="1">
        <v>0.65382850598492603</v>
      </c>
      <c r="H22" s="1">
        <v>0.64899069011378696</v>
      </c>
      <c r="I22" s="1">
        <v>0.64899069011378696</v>
      </c>
      <c r="J22" s="1">
        <v>0.66388613861386103</v>
      </c>
      <c r="K22" s="1">
        <v>0.65153095906605496</v>
      </c>
      <c r="L22" s="1">
        <v>0.66394155460322102</v>
      </c>
      <c r="M22" s="1">
        <v>0.65781328505984904</v>
      </c>
      <c r="N22" s="1">
        <v>0.65386729717747805</v>
      </c>
    </row>
    <row r="23" spans="1:14" x14ac:dyDescent="0.25">
      <c r="A23" t="s">
        <v>23</v>
      </c>
      <c r="B23" s="1">
        <v>0.634093024974139</v>
      </c>
      <c r="C23" s="1">
        <v>0.64353664844096303</v>
      </c>
      <c r="D23" s="1">
        <v>0.62835155903649997</v>
      </c>
      <c r="E23" s="1">
        <v>0.62970814245603601</v>
      </c>
      <c r="F23" s="1">
        <v>0.64353664844096303</v>
      </c>
      <c r="G23" s="1">
        <v>0.64353664844096303</v>
      </c>
      <c r="H23" s="1">
        <v>0.62835155903649997</v>
      </c>
      <c r="I23" s="1">
        <v>0.62835155903649997</v>
      </c>
      <c r="J23" s="1">
        <v>0.65336005615486903</v>
      </c>
      <c r="K23" s="1">
        <v>0.63278114378602002</v>
      </c>
      <c r="L23" s="1">
        <v>0.66170570415250396</v>
      </c>
      <c r="M23" s="1">
        <v>0.65042116151913698</v>
      </c>
      <c r="N23" s="1">
        <v>0.63904093394413997</v>
      </c>
    </row>
    <row r="24" spans="1:14" x14ac:dyDescent="0.25">
      <c r="A24" t="s">
        <v>24</v>
      </c>
      <c r="B24" s="1">
        <v>0.631414954928328</v>
      </c>
      <c r="C24" s="1">
        <v>0.64851374316536103</v>
      </c>
      <c r="D24" s="1">
        <v>0.65365302201861897</v>
      </c>
      <c r="E24" s="1">
        <v>0.64366114969705901</v>
      </c>
      <c r="F24" s="1">
        <v>0.64851374316536103</v>
      </c>
      <c r="G24" s="1">
        <v>0.64851374316536103</v>
      </c>
      <c r="H24" s="1">
        <v>0.65365302201861897</v>
      </c>
      <c r="I24" s="1">
        <v>0.65365302201861897</v>
      </c>
      <c r="J24" s="1">
        <v>0.65292337815871104</v>
      </c>
      <c r="K24" s="1">
        <v>0.65665213536278999</v>
      </c>
      <c r="L24" s="1">
        <v>0.65977501108319703</v>
      </c>
      <c r="M24" s="1">
        <v>0.64628491207329597</v>
      </c>
      <c r="N24" s="1">
        <v>0.64186641052164894</v>
      </c>
    </row>
    <row r="25" spans="1:14" x14ac:dyDescent="0.25">
      <c r="A25" t="s">
        <v>25</v>
      </c>
      <c r="B25" s="1">
        <v>0.631237993202305</v>
      </c>
      <c r="C25" s="1">
        <v>0.65535503177183396</v>
      </c>
      <c r="D25" s="1">
        <v>0.65086818383330802</v>
      </c>
      <c r="E25" s="1">
        <v>0.63801980198019803</v>
      </c>
      <c r="F25" s="1">
        <v>0.65535503177183396</v>
      </c>
      <c r="G25" s="1">
        <v>0.65535503177183396</v>
      </c>
      <c r="H25" s="1">
        <v>0.65086818383330802</v>
      </c>
      <c r="I25" s="1">
        <v>0.65086818383330802</v>
      </c>
      <c r="J25" s="1">
        <v>0.66500110831978698</v>
      </c>
      <c r="K25" s="1">
        <v>0.65238732082163398</v>
      </c>
      <c r="L25" s="1">
        <v>0.66384476134180503</v>
      </c>
      <c r="M25" s="1">
        <v>0.65892751588591603</v>
      </c>
      <c r="N25" s="1">
        <v>0.65582237328210402</v>
      </c>
    </row>
    <row r="26" spans="1:14" x14ac:dyDescent="0.25">
      <c r="A26" t="s">
        <v>26</v>
      </c>
      <c r="B26" s="1">
        <v>0.64238953746120797</v>
      </c>
      <c r="C26" s="1">
        <v>0.655756243534801</v>
      </c>
      <c r="D26" s="1">
        <v>0.65395670164031305</v>
      </c>
      <c r="E26" s="1">
        <v>0.64735296290823097</v>
      </c>
      <c r="F26" s="1">
        <v>0.655756243534801</v>
      </c>
      <c r="G26" s="1">
        <v>0.655756243534801</v>
      </c>
      <c r="H26" s="1">
        <v>0.65395670164031305</v>
      </c>
      <c r="I26" s="1">
        <v>0.65395670164031305</v>
      </c>
      <c r="J26" s="1">
        <v>0.65391569380818604</v>
      </c>
      <c r="K26" s="1">
        <v>0.65413255504654899</v>
      </c>
      <c r="L26" s="1">
        <v>0.65904130338406897</v>
      </c>
      <c r="M26" s="1">
        <v>0.64941443771242802</v>
      </c>
      <c r="N26" s="1">
        <v>0.64748337520319099</v>
      </c>
    </row>
    <row r="27" spans="1:14" x14ac:dyDescent="0.25">
      <c r="A27" t="s">
        <v>39</v>
      </c>
      <c r="B27" s="1">
        <f>MAX(B2:B26)</f>
        <v>0.64808814836707496</v>
      </c>
      <c r="C27" s="2">
        <f t="shared" ref="C27:N27" si="0">MAX(C2:C26)</f>
        <v>0.66785983449091102</v>
      </c>
      <c r="D27" s="1">
        <f t="shared" si="0"/>
        <v>0.66121693512634805</v>
      </c>
      <c r="E27" s="1">
        <f t="shared" si="0"/>
        <v>0.66561733412147095</v>
      </c>
      <c r="F27" s="2">
        <f t="shared" si="0"/>
        <v>0.66785983449091102</v>
      </c>
      <c r="G27" s="2">
        <f t="shared" si="0"/>
        <v>0.66785983449091102</v>
      </c>
      <c r="H27" s="1">
        <f t="shared" si="0"/>
        <v>0.66121693512634805</v>
      </c>
      <c r="I27" s="1">
        <f t="shared" si="0"/>
        <v>0.66123836264223401</v>
      </c>
      <c r="J27" s="1">
        <f t="shared" si="0"/>
        <v>0.665627678439485</v>
      </c>
      <c r="K27" s="1">
        <f t="shared" si="0"/>
        <v>0.66194916506575996</v>
      </c>
      <c r="L27" s="1">
        <f t="shared" si="0"/>
        <v>0.66781106842027405</v>
      </c>
      <c r="M27" s="1">
        <f t="shared" si="0"/>
        <v>0.66623799320230503</v>
      </c>
      <c r="N27" s="1">
        <f t="shared" si="0"/>
        <v>0.66698721737845401</v>
      </c>
    </row>
  </sheetData>
  <conditionalFormatting sqref="A2:A26">
    <cfRule type="duplicateValues" dxfId="13" priority="2"/>
  </conditionalFormatting>
  <conditionalFormatting sqref="A27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23" sqref="G23"/>
    </sheetView>
  </sheetViews>
  <sheetFormatPr defaultColWidth="9.140625" defaultRowHeight="15" x14ac:dyDescent="0.25"/>
  <cols>
    <col min="1" max="1" width="38.7109375" customWidth="1"/>
    <col min="2" max="14" width="10.7109375" style="1" customWidth="1"/>
  </cols>
  <sheetData>
    <row r="1" spans="1:14" x14ac:dyDescent="0.25">
      <c r="A1" t="s">
        <v>38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0</v>
      </c>
      <c r="L1" s="1" t="s">
        <v>35</v>
      </c>
      <c r="M1" s="1" t="s">
        <v>36</v>
      </c>
      <c r="N1" s="1" t="s">
        <v>37</v>
      </c>
    </row>
    <row r="2" spans="1:14" x14ac:dyDescent="0.25">
      <c r="A2" t="s">
        <v>2</v>
      </c>
      <c r="B2" s="1">
        <v>0.87356241852876304</v>
      </c>
      <c r="C2" s="1">
        <v>0.88771267356540895</v>
      </c>
      <c r="D2" s="1">
        <v>0.87490476994754995</v>
      </c>
      <c r="E2" s="1">
        <v>0.83277356339910802</v>
      </c>
      <c r="F2" s="1">
        <v>0.90029878593971802</v>
      </c>
      <c r="G2" s="1">
        <v>0.89880970102655</v>
      </c>
      <c r="H2" s="1">
        <v>0.776062949777513</v>
      </c>
      <c r="I2" s="1">
        <v>0.89223957796295705</v>
      </c>
      <c r="J2" s="1">
        <v>0.88573493283956295</v>
      </c>
      <c r="K2" s="1">
        <v>0.87778658496899298</v>
      </c>
      <c r="L2" s="1">
        <v>0.82862945678377697</v>
      </c>
      <c r="M2" s="1">
        <v>0.89090966778308001</v>
      </c>
      <c r="N2" s="1">
        <v>0.88261032013681895</v>
      </c>
    </row>
    <row r="3" spans="1:14" x14ac:dyDescent="0.25">
      <c r="A3" t="s">
        <v>3</v>
      </c>
      <c r="B3" s="1">
        <v>0.879874222903542</v>
      </c>
      <c r="C3" s="1">
        <v>0.89449090450746405</v>
      </c>
      <c r="D3" s="1">
        <v>0.87814047744328405</v>
      </c>
      <c r="E3" s="2">
        <v>0.89696639870061101</v>
      </c>
      <c r="F3" s="1">
        <v>0.90418956151024499</v>
      </c>
      <c r="G3" s="1">
        <v>0.90314793592328102</v>
      </c>
      <c r="H3" s="1">
        <v>0.90209674808691498</v>
      </c>
      <c r="I3" s="1">
        <v>0.89661110901005403</v>
      </c>
      <c r="J3" s="1">
        <v>0.88392868965558002</v>
      </c>
      <c r="K3" s="2">
        <v>0.89491190492608297</v>
      </c>
      <c r="L3" s="1">
        <v>0.83744619110266705</v>
      </c>
      <c r="M3" s="1">
        <v>0.85854747222388506</v>
      </c>
      <c r="N3" s="1">
        <v>0.88190910449872595</v>
      </c>
    </row>
    <row r="4" spans="1:14" x14ac:dyDescent="0.25">
      <c r="A4" t="s">
        <v>4</v>
      </c>
      <c r="B4" s="1">
        <v>0.878801840503451</v>
      </c>
      <c r="C4" s="1">
        <v>0.89315470362459604</v>
      </c>
      <c r="D4" s="1">
        <v>0.87360147750470896</v>
      </c>
      <c r="E4" s="1">
        <v>0.83806131218172497</v>
      </c>
      <c r="F4" s="1">
        <v>0.90195495098207301</v>
      </c>
      <c r="G4" s="1">
        <v>0.90126594847666097</v>
      </c>
      <c r="H4" s="1">
        <v>0.78126241209418801</v>
      </c>
      <c r="I4" s="1">
        <v>0.89423670593299398</v>
      </c>
      <c r="J4" s="1">
        <v>0.88904343821250698</v>
      </c>
      <c r="K4" s="1">
        <v>0.87689620446197103</v>
      </c>
      <c r="L4" s="2">
        <v>0.83752235686827103</v>
      </c>
      <c r="M4" s="2">
        <v>0.89257112850679898</v>
      </c>
      <c r="N4" s="1">
        <v>0.88107922843655995</v>
      </c>
    </row>
    <row r="5" spans="1:14" x14ac:dyDescent="0.25">
      <c r="A5" t="s">
        <v>5</v>
      </c>
      <c r="B5" s="1">
        <v>0.83572157980252404</v>
      </c>
      <c r="C5" s="1">
        <v>0.84196217578625099</v>
      </c>
      <c r="D5" s="1">
        <v>0.83720916015980595</v>
      </c>
      <c r="E5" s="1">
        <v>0.85633036203929103</v>
      </c>
      <c r="F5" s="1">
        <v>0.89053265410329796</v>
      </c>
      <c r="G5" s="1">
        <v>0.88062918315040295</v>
      </c>
      <c r="H5" s="1">
        <v>0.89791208450426097</v>
      </c>
      <c r="I5" s="1">
        <v>0.87264868636469495</v>
      </c>
      <c r="J5" s="2">
        <v>0.88966985255211295</v>
      </c>
      <c r="K5" s="1">
        <v>0.87248111878254797</v>
      </c>
      <c r="L5" s="1">
        <v>0.74884167691909798</v>
      </c>
      <c r="M5" s="1">
        <v>0.85854747222388506</v>
      </c>
      <c r="N5" s="1">
        <v>0.85933710806694397</v>
      </c>
    </row>
    <row r="6" spans="1:14" x14ac:dyDescent="0.25">
      <c r="A6" t="s">
        <v>6</v>
      </c>
      <c r="B6" s="1">
        <v>0.87396554172024798</v>
      </c>
      <c r="C6" s="1">
        <v>0.87382570110763003</v>
      </c>
      <c r="D6" s="1">
        <v>0.87622493098631005</v>
      </c>
      <c r="E6" s="1">
        <v>0.80507252071754898</v>
      </c>
      <c r="F6" s="1">
        <v>0.90245702682289897</v>
      </c>
      <c r="G6" s="1">
        <v>0.896380021020035</v>
      </c>
      <c r="H6" s="1">
        <v>0.84703860208832904</v>
      </c>
      <c r="I6" s="2">
        <v>0.89963763828477905</v>
      </c>
      <c r="J6" s="1">
        <v>0.88073151695227403</v>
      </c>
      <c r="K6" s="1">
        <v>0.87886797115172099</v>
      </c>
      <c r="L6" s="1">
        <v>0.79433852655971904</v>
      </c>
      <c r="M6" s="1">
        <v>0.884360091191842</v>
      </c>
      <c r="N6" s="2">
        <v>0.88495845944877405</v>
      </c>
    </row>
    <row r="7" spans="1:14" x14ac:dyDescent="0.25">
      <c r="A7" t="s">
        <v>7</v>
      </c>
      <c r="B7" s="2">
        <v>0.88285311449346804</v>
      </c>
      <c r="C7" s="2">
        <v>0.89479075899302396</v>
      </c>
      <c r="D7" s="1">
        <v>0.87416434644517604</v>
      </c>
      <c r="E7" s="1">
        <v>0.83976225850052499</v>
      </c>
      <c r="F7" s="1">
        <v>0.90420909479298395</v>
      </c>
      <c r="G7" s="1">
        <v>0.90348310719760505</v>
      </c>
      <c r="H7" s="1">
        <v>0.77983927403913</v>
      </c>
      <c r="I7" s="1">
        <v>0.89177778105365901</v>
      </c>
      <c r="J7" s="1">
        <v>0.88769066167856603</v>
      </c>
      <c r="K7" s="1">
        <v>0.87712204693471296</v>
      </c>
      <c r="L7" s="1">
        <v>0.83503994962224504</v>
      </c>
      <c r="M7" s="1">
        <v>0.89198189916769199</v>
      </c>
      <c r="N7" s="1">
        <v>0.87904616566551497</v>
      </c>
    </row>
    <row r="8" spans="1:14" x14ac:dyDescent="0.25">
      <c r="A8" t="s">
        <v>8</v>
      </c>
      <c r="B8" s="1">
        <v>0.86454077216872705</v>
      </c>
      <c r="C8" s="1">
        <v>0.88628584388711795</v>
      </c>
      <c r="D8" s="1">
        <v>0.87149527525523995</v>
      </c>
      <c r="E8" s="1">
        <v>0.88972420726191304</v>
      </c>
      <c r="F8" s="1">
        <v>0.90572068937576899</v>
      </c>
      <c r="G8" s="1">
        <v>0.90254588205634101</v>
      </c>
      <c r="H8" s="2">
        <v>0.90581938926252203</v>
      </c>
      <c r="I8" s="1">
        <v>0.89173953280238305</v>
      </c>
      <c r="J8" s="1">
        <v>0.88128208301572797</v>
      </c>
      <c r="K8" s="1">
        <v>0.88052869116624999</v>
      </c>
      <c r="L8" s="1">
        <v>0.81055461589061895</v>
      </c>
      <c r="M8" s="1">
        <v>0.85854747222388506</v>
      </c>
      <c r="N8" s="1">
        <v>0.87649043737604404</v>
      </c>
    </row>
    <row r="9" spans="1:14" x14ac:dyDescent="0.25">
      <c r="A9" t="s">
        <v>9</v>
      </c>
      <c r="B9" s="1">
        <v>0.865471206647217</v>
      </c>
      <c r="C9" s="1">
        <v>0.88959114908070003</v>
      </c>
      <c r="D9" s="1">
        <v>0.86409083019852595</v>
      </c>
      <c r="E9" s="1">
        <v>0.88906525007312398</v>
      </c>
      <c r="F9" s="3">
        <v>0.90822257170070497</v>
      </c>
      <c r="G9" s="2">
        <v>0.90605345621378497</v>
      </c>
      <c r="H9" s="1">
        <v>0.90096051127700805</v>
      </c>
      <c r="I9" s="1">
        <v>0.88400287900382002</v>
      </c>
      <c r="J9" s="1">
        <v>0.87741807716591402</v>
      </c>
      <c r="K9" s="1">
        <v>0.87955456724746695</v>
      </c>
      <c r="L9" s="1">
        <v>0.80854720183326501</v>
      </c>
      <c r="M9" s="1">
        <v>0.85854747222388506</v>
      </c>
      <c r="N9" s="1">
        <v>0.87134828718009405</v>
      </c>
    </row>
    <row r="10" spans="1:14" x14ac:dyDescent="0.25">
      <c r="A10" t="s">
        <v>10</v>
      </c>
      <c r="B10" s="1">
        <v>0.49150424608320498</v>
      </c>
      <c r="C10" s="1">
        <v>0.79619644535577505</v>
      </c>
      <c r="D10" s="1">
        <v>0.42606094142224898</v>
      </c>
      <c r="E10" s="1">
        <v>0.46596027457374201</v>
      </c>
      <c r="F10" s="1">
        <v>0.81674300316661197</v>
      </c>
      <c r="G10" s="1">
        <v>0.81250735547695796</v>
      </c>
      <c r="H10" s="1">
        <v>0.67489670081759801</v>
      </c>
      <c r="I10" s="1">
        <v>0.427171344134607</v>
      </c>
      <c r="J10" s="1">
        <v>0.87240091558678801</v>
      </c>
      <c r="K10" s="1">
        <v>0.43080087329786898</v>
      </c>
      <c r="L10" s="1">
        <v>0.76317900024855401</v>
      </c>
      <c r="M10" s="1">
        <v>0.87513183867558197</v>
      </c>
      <c r="N10" s="1">
        <v>0.427171344134607</v>
      </c>
    </row>
    <row r="11" spans="1:14" x14ac:dyDescent="0.25">
      <c r="A11" t="s">
        <v>11</v>
      </c>
      <c r="B11" s="1">
        <v>0.86530814629180897</v>
      </c>
      <c r="C11" s="1">
        <v>0.88748632892627</v>
      </c>
      <c r="D11" s="1">
        <v>0.87346829219093403</v>
      </c>
      <c r="E11" s="1">
        <v>0.89075417795117295</v>
      </c>
      <c r="F11" s="1">
        <v>0.90561183276240598</v>
      </c>
      <c r="G11" s="1">
        <v>0.90267646187092898</v>
      </c>
      <c r="H11" s="1">
        <v>0.90568988650273796</v>
      </c>
      <c r="I11" s="1">
        <v>0.89258363003803098</v>
      </c>
      <c r="J11" s="1">
        <v>0.88035305785763796</v>
      </c>
      <c r="K11" s="1">
        <v>0.88188761903810498</v>
      </c>
      <c r="L11" s="1">
        <v>0.81627800563213004</v>
      </c>
      <c r="M11" s="1">
        <v>0.85854747222388506</v>
      </c>
      <c r="N11" s="1">
        <v>0.877377002660641</v>
      </c>
    </row>
    <row r="12" spans="1:14" x14ac:dyDescent="0.25">
      <c r="A12" t="s">
        <v>12</v>
      </c>
      <c r="B12" s="1">
        <v>0.87254867250986801</v>
      </c>
      <c r="C12" s="1">
        <v>0.89026074853463599</v>
      </c>
      <c r="D12" s="2">
        <v>0.87833908961189699</v>
      </c>
      <c r="E12" s="1">
        <v>0.83245762754007502</v>
      </c>
      <c r="F12" s="1">
        <v>0.90152818802627499</v>
      </c>
      <c r="G12" s="1">
        <v>0.900238789981749</v>
      </c>
      <c r="H12" s="1">
        <v>0.78836337140697299</v>
      </c>
      <c r="I12" s="1">
        <v>0.89630274664095999</v>
      </c>
      <c r="J12" s="1">
        <v>0.88646440507661295</v>
      </c>
      <c r="K12" s="1">
        <v>0.881114616037598</v>
      </c>
      <c r="L12" s="1">
        <v>0.82857514384882802</v>
      </c>
      <c r="M12" s="1">
        <v>0.88989314032309197</v>
      </c>
      <c r="N12" s="1">
        <v>0.88076238435333998</v>
      </c>
    </row>
    <row r="13" spans="1:14" x14ac:dyDescent="0.25">
      <c r="A13" t="s">
        <v>13</v>
      </c>
      <c r="B13" s="1">
        <v>0.70772114346732196</v>
      </c>
      <c r="C13" s="1">
        <v>0.80418200673854001</v>
      </c>
      <c r="D13" s="1">
        <v>0.72037109341599104</v>
      </c>
      <c r="E13" s="1">
        <v>0.66024730127499098</v>
      </c>
      <c r="F13" s="1">
        <v>0.86435452735134299</v>
      </c>
      <c r="G13" s="1">
        <v>0.84977326647970497</v>
      </c>
      <c r="H13" s="1">
        <v>0.75751473226253396</v>
      </c>
      <c r="I13" s="1">
        <v>0.74777882709745402</v>
      </c>
      <c r="J13" s="1">
        <v>0.87590989745070502</v>
      </c>
      <c r="K13" s="1">
        <v>0.72602796925549096</v>
      </c>
      <c r="L13" s="1">
        <v>0.729957037526756</v>
      </c>
      <c r="M13" s="1">
        <v>0.86964914394450599</v>
      </c>
      <c r="N13" s="1">
        <v>0.81686005347648105</v>
      </c>
    </row>
    <row r="14" spans="1:14" x14ac:dyDescent="0.25">
      <c r="A14" t="s">
        <v>14</v>
      </c>
      <c r="B14" s="1">
        <v>0.87145925203908403</v>
      </c>
      <c r="C14" s="1">
        <v>0.88874896954814098</v>
      </c>
      <c r="D14" s="1">
        <v>0.87482705207380396</v>
      </c>
      <c r="E14" s="1">
        <v>0.82967244495847803</v>
      </c>
      <c r="F14" s="1">
        <v>0.90076232956867197</v>
      </c>
      <c r="G14" s="1">
        <v>0.89920870854509205</v>
      </c>
      <c r="H14" s="1">
        <v>0.78647952168511304</v>
      </c>
      <c r="I14" s="1">
        <v>0.89304409541019303</v>
      </c>
      <c r="J14" s="1">
        <v>0.8864466335783</v>
      </c>
      <c r="K14" s="1">
        <v>0.87751277007425099</v>
      </c>
      <c r="L14" s="1">
        <v>0.82774561602459695</v>
      </c>
      <c r="M14" s="1">
        <v>0.88970353119992396</v>
      </c>
      <c r="N14" s="1">
        <v>0.87772242984575499</v>
      </c>
    </row>
    <row r="15" spans="1:14" x14ac:dyDescent="0.25">
      <c r="A15" t="s">
        <v>15</v>
      </c>
      <c r="B15" s="1">
        <v>0.87573639121450897</v>
      </c>
      <c r="C15" s="1">
        <v>0.89149835447886805</v>
      </c>
      <c r="D15" s="1">
        <v>0.877800604154515</v>
      </c>
      <c r="E15" s="1">
        <v>0.83178476115011801</v>
      </c>
      <c r="F15" s="1">
        <v>0.90154454174255705</v>
      </c>
      <c r="G15" s="1">
        <v>0.90046387804034</v>
      </c>
      <c r="H15" s="1">
        <v>0.75024488167049597</v>
      </c>
      <c r="I15" s="1">
        <v>0.89431891062760005</v>
      </c>
      <c r="J15" s="1">
        <v>0.87945205649368097</v>
      </c>
      <c r="K15" s="1">
        <v>0.87966977409525104</v>
      </c>
      <c r="L15" s="1">
        <v>0.83302400589764702</v>
      </c>
      <c r="M15" s="1">
        <v>0.88073789268642699</v>
      </c>
      <c r="N15" s="1">
        <v>0.87847964593055305</v>
      </c>
    </row>
    <row r="16" spans="1:14" x14ac:dyDescent="0.25">
      <c r="A16" t="s">
        <v>16</v>
      </c>
      <c r="B16" s="1">
        <v>0.84189466393905399</v>
      </c>
      <c r="C16" s="1">
        <v>0.89275553623727699</v>
      </c>
      <c r="D16" s="1">
        <v>0.83154430474779095</v>
      </c>
      <c r="E16" s="1">
        <v>0.80613229006938703</v>
      </c>
      <c r="F16" s="1">
        <v>0.90642369248119903</v>
      </c>
      <c r="G16" s="1">
        <v>0.90555768692113703</v>
      </c>
      <c r="H16" s="1">
        <v>0.77420721116858104</v>
      </c>
      <c r="I16" s="1">
        <v>0.863208655989391</v>
      </c>
      <c r="J16" s="1">
        <v>0.88519248019681296</v>
      </c>
      <c r="K16" s="1">
        <v>0.83629194831116904</v>
      </c>
      <c r="L16" s="1">
        <v>0.81927169322704196</v>
      </c>
      <c r="M16" s="1">
        <v>0.88803531638966404</v>
      </c>
      <c r="N16" s="1">
        <v>0.86454328090416499</v>
      </c>
    </row>
    <row r="17" spans="1:14" x14ac:dyDescent="0.25">
      <c r="A17" t="s">
        <v>17</v>
      </c>
      <c r="B17" s="1">
        <v>0.86487835479621</v>
      </c>
      <c r="C17" s="1">
        <v>0.88400655858080901</v>
      </c>
      <c r="D17" s="1">
        <v>0.87106544313975198</v>
      </c>
      <c r="E17" s="1">
        <v>0.82033540380174796</v>
      </c>
      <c r="F17" s="1">
        <v>0.89873682188624904</v>
      </c>
      <c r="G17" s="1">
        <v>0.89636949878189198</v>
      </c>
      <c r="H17" s="1">
        <v>0.81286538058622804</v>
      </c>
      <c r="I17" s="1">
        <v>0.88919895648700498</v>
      </c>
      <c r="J17" s="1">
        <v>0.885821296169367</v>
      </c>
      <c r="K17" s="1">
        <v>0.87437153651626798</v>
      </c>
      <c r="L17" s="1">
        <v>0.82461663432079302</v>
      </c>
      <c r="M17" s="1">
        <v>0.89062311894711998</v>
      </c>
      <c r="N17" s="1">
        <v>0.88069040549578503</v>
      </c>
    </row>
    <row r="18" spans="1:14" x14ac:dyDescent="0.25">
      <c r="A18" t="s">
        <v>18</v>
      </c>
      <c r="B18" s="1">
        <v>0.86901606777241103</v>
      </c>
      <c r="C18" s="1">
        <v>0.88703432170159102</v>
      </c>
      <c r="D18" s="1">
        <v>0.87297648826163099</v>
      </c>
      <c r="E18" s="1">
        <v>0.83120817534606595</v>
      </c>
      <c r="F18" s="1">
        <v>0.89783929012072605</v>
      </c>
      <c r="G18" s="1">
        <v>0.89655244170769099</v>
      </c>
      <c r="H18" s="1">
        <v>0.78517259406275097</v>
      </c>
      <c r="I18" s="1">
        <v>0.89180395845974503</v>
      </c>
      <c r="J18" s="1">
        <v>0.88922422328653306</v>
      </c>
      <c r="K18" s="1">
        <v>0.87630321830625302</v>
      </c>
      <c r="L18" s="1">
        <v>0.83525753982778705</v>
      </c>
      <c r="M18" s="1">
        <v>0.89115299550768601</v>
      </c>
      <c r="N18" s="1">
        <v>0.88076238435333998</v>
      </c>
    </row>
    <row r="19" spans="1:14" x14ac:dyDescent="0.25">
      <c r="A19" t="s">
        <v>19</v>
      </c>
      <c r="B19" s="1">
        <v>0.75773244293154696</v>
      </c>
      <c r="C19" s="1">
        <v>0.87377655936335297</v>
      </c>
      <c r="D19" s="1">
        <v>0.75106537971217902</v>
      </c>
      <c r="E19" s="1">
        <v>0.73005634931728003</v>
      </c>
      <c r="F19" s="1">
        <v>0.89793079251502705</v>
      </c>
      <c r="G19" s="1">
        <v>0.89421439589190299</v>
      </c>
      <c r="H19" s="1">
        <v>0.75642766761930003</v>
      </c>
      <c r="I19" s="1">
        <v>0.77713425179192697</v>
      </c>
      <c r="J19" s="1">
        <v>0.87632388301211495</v>
      </c>
      <c r="K19" s="1">
        <v>0.75600017828405397</v>
      </c>
      <c r="L19" s="1">
        <v>0.79148680853724196</v>
      </c>
      <c r="M19" s="1">
        <v>0.875756652486264</v>
      </c>
      <c r="N19" s="1">
        <v>0.81686005347648105</v>
      </c>
    </row>
    <row r="20" spans="1:14" x14ac:dyDescent="0.25">
      <c r="A20" t="s">
        <v>20</v>
      </c>
      <c r="B20" s="1">
        <v>0.86779761256466803</v>
      </c>
      <c r="C20" s="1">
        <v>0.88535412930756696</v>
      </c>
      <c r="D20" s="1">
        <v>0.86938832110239095</v>
      </c>
      <c r="E20" s="1">
        <v>0.82824691157586705</v>
      </c>
      <c r="F20" s="1">
        <v>0.89708971129746395</v>
      </c>
      <c r="G20" s="1">
        <v>0.89551853812611104</v>
      </c>
      <c r="H20" s="1">
        <v>0.78350832465220799</v>
      </c>
      <c r="I20" s="1">
        <v>0.88868591508046102</v>
      </c>
      <c r="J20" s="1">
        <v>0.88916364887639499</v>
      </c>
      <c r="K20" s="1">
        <v>0.87263439940279297</v>
      </c>
      <c r="L20" s="1">
        <v>0.83429057536167295</v>
      </c>
      <c r="M20" s="1">
        <v>0.89080181265827996</v>
      </c>
      <c r="N20" s="1">
        <v>0.87772242984575499</v>
      </c>
    </row>
    <row r="21" spans="1:14" x14ac:dyDescent="0.25">
      <c r="A21" t="s">
        <v>21</v>
      </c>
      <c r="B21" s="1">
        <v>0.86939771554423495</v>
      </c>
      <c r="C21" s="1">
        <v>0.889289139274968</v>
      </c>
      <c r="D21" s="1">
        <v>0.87482737802456201</v>
      </c>
      <c r="E21" s="1">
        <v>0.83106425799621397</v>
      </c>
      <c r="F21" s="1">
        <v>0.89920074900481495</v>
      </c>
      <c r="G21" s="1">
        <v>0.89816673511815204</v>
      </c>
      <c r="H21" s="1">
        <v>0.79529568381483695</v>
      </c>
      <c r="I21" s="1">
        <v>0.89033362305763797</v>
      </c>
      <c r="J21" s="1">
        <v>0.88826490092709198</v>
      </c>
      <c r="K21" s="1">
        <v>0.87872157231682302</v>
      </c>
      <c r="L21" s="1">
        <v>0.83392856714203401</v>
      </c>
      <c r="M21" s="1">
        <v>0.89121708197389005</v>
      </c>
      <c r="N21" s="1">
        <v>0.87477212256608305</v>
      </c>
    </row>
    <row r="22" spans="1:14" x14ac:dyDescent="0.25">
      <c r="A22" t="s">
        <v>22</v>
      </c>
      <c r="B22" s="1">
        <v>0.84034337982830598</v>
      </c>
      <c r="C22" s="1">
        <v>0.87094464928904103</v>
      </c>
      <c r="D22" s="1">
        <v>0.85636330817953499</v>
      </c>
      <c r="E22" s="1">
        <v>0.81417448416619098</v>
      </c>
      <c r="F22" s="1">
        <v>0.89225543634598503</v>
      </c>
      <c r="G22" s="1">
        <v>0.88845867911687604</v>
      </c>
      <c r="H22" s="1">
        <v>0.79768796117289598</v>
      </c>
      <c r="I22" s="1">
        <v>0.87966138658857995</v>
      </c>
      <c r="J22" s="1">
        <v>0.88269639763642505</v>
      </c>
      <c r="K22" s="1">
        <v>0.85993104964665301</v>
      </c>
      <c r="L22" s="1">
        <v>0.83468949048121799</v>
      </c>
      <c r="M22" s="1">
        <v>0.87505338872459104</v>
      </c>
      <c r="N22" s="1">
        <v>0.86078468569372202</v>
      </c>
    </row>
    <row r="23" spans="1:14" x14ac:dyDescent="0.25">
      <c r="A23" t="s">
        <v>23</v>
      </c>
      <c r="B23" s="1">
        <v>0.86306331952456306</v>
      </c>
      <c r="C23" s="1">
        <v>0.88235143879630795</v>
      </c>
      <c r="D23" s="1">
        <v>0.86870557310951202</v>
      </c>
      <c r="E23" s="1">
        <v>0.82156435543361195</v>
      </c>
      <c r="F23" s="1">
        <v>0.89568713964748403</v>
      </c>
      <c r="G23" s="1">
        <v>0.89354006351158199</v>
      </c>
      <c r="H23" s="1">
        <v>0.80717016804969599</v>
      </c>
      <c r="I23" s="1">
        <v>0.88618397385649605</v>
      </c>
      <c r="J23" s="1">
        <v>0.88880822333731602</v>
      </c>
      <c r="K23" s="1">
        <v>0.87220601042078005</v>
      </c>
      <c r="L23" s="1">
        <v>0.83249341794535903</v>
      </c>
      <c r="M23" s="1">
        <v>0.89185548851100704</v>
      </c>
      <c r="N23" s="1">
        <v>0.88069040549578503</v>
      </c>
    </row>
    <row r="24" spans="1:14" x14ac:dyDescent="0.25">
      <c r="A24" t="s">
        <v>24</v>
      </c>
      <c r="B24" s="1">
        <v>0.86835043035128501</v>
      </c>
      <c r="C24" s="1">
        <v>0.88635956298489904</v>
      </c>
      <c r="D24" s="1">
        <v>0.86890455028172597</v>
      </c>
      <c r="E24" s="1">
        <v>0.82628558190274504</v>
      </c>
      <c r="F24" s="1">
        <v>0.89777161368115799</v>
      </c>
      <c r="G24" s="1">
        <v>0.89624296230626099</v>
      </c>
      <c r="H24" s="1">
        <v>0.78976333952465005</v>
      </c>
      <c r="I24" s="1">
        <v>0.88561860614664301</v>
      </c>
      <c r="J24" s="1">
        <v>0.88821279453185398</v>
      </c>
      <c r="K24" s="1">
        <v>0.87260623398398596</v>
      </c>
      <c r="L24" s="1">
        <v>0.83228399009285403</v>
      </c>
      <c r="M24" s="1">
        <v>0.89087601423320895</v>
      </c>
      <c r="N24" s="1">
        <v>0.87058273565560895</v>
      </c>
    </row>
    <row r="25" spans="1:14" x14ac:dyDescent="0.25">
      <c r="A25" t="s">
        <v>25</v>
      </c>
      <c r="B25" s="1">
        <v>0.84070606214118304</v>
      </c>
      <c r="C25" s="1">
        <v>0.86945297980991398</v>
      </c>
      <c r="D25" s="1">
        <v>0.85584426800537805</v>
      </c>
      <c r="E25" s="1">
        <v>0.81303076240947802</v>
      </c>
      <c r="F25" s="1">
        <v>0.89197320161316695</v>
      </c>
      <c r="G25" s="1">
        <v>0.88784582754845298</v>
      </c>
      <c r="H25" s="1">
        <v>0.79495104239072301</v>
      </c>
      <c r="I25" s="1">
        <v>0.87876990878011996</v>
      </c>
      <c r="J25" s="1">
        <v>0.88211106060794697</v>
      </c>
      <c r="K25" s="1">
        <v>0.85929788463106704</v>
      </c>
      <c r="L25" s="1">
        <v>0.83276455267576599</v>
      </c>
      <c r="M25" s="1">
        <v>0.87427265844758595</v>
      </c>
      <c r="N25" s="1">
        <v>0.86029102743462504</v>
      </c>
    </row>
    <row r="26" spans="1:14" x14ac:dyDescent="0.25">
      <c r="A26" t="s">
        <v>26</v>
      </c>
      <c r="B26" s="1">
        <v>0.87402399543750597</v>
      </c>
      <c r="C26" s="1">
        <v>0.88735031707954304</v>
      </c>
      <c r="D26" s="1">
        <v>0.86769587318299501</v>
      </c>
      <c r="E26" s="1">
        <v>0.82860652304980098</v>
      </c>
      <c r="F26" s="1">
        <v>0.89891944525666501</v>
      </c>
      <c r="G26" s="1">
        <v>0.89738663863399004</v>
      </c>
      <c r="H26" s="1">
        <v>0.76963575494093395</v>
      </c>
      <c r="I26" s="1">
        <v>0.88077032350323103</v>
      </c>
      <c r="J26" s="1">
        <v>0.88895935302053597</v>
      </c>
      <c r="K26" s="1">
        <v>0.86991258556663298</v>
      </c>
      <c r="L26" s="1">
        <v>0.83486376499057702</v>
      </c>
      <c r="M26" s="1">
        <v>0.891022306860209</v>
      </c>
      <c r="N26" s="1">
        <v>0.87205720713652002</v>
      </c>
    </row>
    <row r="27" spans="1:14" x14ac:dyDescent="0.25">
      <c r="A27" t="s">
        <v>39</v>
      </c>
      <c r="B27" s="1">
        <f>MAX(B2:B26)</f>
        <v>0.88285311449346804</v>
      </c>
      <c r="C27" s="1">
        <f t="shared" ref="C27:N27" si="0">MAX(C2:C26)</f>
        <v>0.89479075899302396</v>
      </c>
      <c r="D27" s="1">
        <f t="shared" si="0"/>
        <v>0.87833908961189699</v>
      </c>
      <c r="E27" s="1">
        <f t="shared" si="0"/>
        <v>0.89696639870061101</v>
      </c>
      <c r="F27" s="2">
        <f t="shared" si="0"/>
        <v>0.90822257170070497</v>
      </c>
      <c r="G27" s="1">
        <f t="shared" si="0"/>
        <v>0.90605345621378497</v>
      </c>
      <c r="H27" s="1">
        <f t="shared" si="0"/>
        <v>0.90581938926252203</v>
      </c>
      <c r="I27" s="1">
        <f t="shared" si="0"/>
        <v>0.89963763828477905</v>
      </c>
      <c r="J27" s="1">
        <f t="shared" si="0"/>
        <v>0.88966985255211295</v>
      </c>
      <c r="K27" s="1">
        <f t="shared" si="0"/>
        <v>0.89491190492608297</v>
      </c>
      <c r="L27" s="1">
        <f t="shared" si="0"/>
        <v>0.83752235686827103</v>
      </c>
      <c r="M27" s="1">
        <f t="shared" si="0"/>
        <v>0.89257112850679898</v>
      </c>
      <c r="N27" s="1">
        <f t="shared" si="0"/>
        <v>0.88495845944877405</v>
      </c>
    </row>
  </sheetData>
  <conditionalFormatting sqref="A2:A26">
    <cfRule type="duplicateValues" dxfId="11" priority="2"/>
  </conditionalFormatting>
  <conditionalFormatting sqref="A27">
    <cfRule type="duplicateValues" dxfId="1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H26" sqref="H26"/>
    </sheetView>
  </sheetViews>
  <sheetFormatPr defaultColWidth="9.140625" defaultRowHeight="15" x14ac:dyDescent="0.25"/>
  <cols>
    <col min="1" max="1" width="38.7109375" customWidth="1"/>
    <col min="2" max="14" width="10.7109375" style="1" customWidth="1"/>
  </cols>
  <sheetData>
    <row r="1" spans="1:14" x14ac:dyDescent="0.25">
      <c r="A1" t="s">
        <v>38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0</v>
      </c>
      <c r="L1" s="1" t="s">
        <v>35</v>
      </c>
      <c r="M1" s="1" t="s">
        <v>36</v>
      </c>
      <c r="N1" s="1" t="s">
        <v>37</v>
      </c>
    </row>
    <row r="2" spans="1:14" x14ac:dyDescent="0.25">
      <c r="A2" t="s">
        <v>2</v>
      </c>
      <c r="B2" s="2">
        <v>0.77831075174825104</v>
      </c>
      <c r="C2" s="1">
        <v>0.76602928321678299</v>
      </c>
      <c r="D2" s="1">
        <v>0.77174388111888104</v>
      </c>
      <c r="E2" s="1">
        <v>0.74217657342657295</v>
      </c>
      <c r="F2" s="1">
        <v>0.76602928321678299</v>
      </c>
      <c r="G2" s="1">
        <v>0.76602928321678299</v>
      </c>
      <c r="H2" s="1">
        <v>0.77174388111888104</v>
      </c>
      <c r="I2" s="1">
        <v>0.77174388111888104</v>
      </c>
      <c r="J2" s="1">
        <v>0.78087849650349594</v>
      </c>
      <c r="K2" s="1">
        <v>0.77366695804195795</v>
      </c>
      <c r="L2" s="1">
        <v>0.81047858391608396</v>
      </c>
      <c r="M2" s="2">
        <v>0.80888330419580401</v>
      </c>
      <c r="N2" s="1">
        <v>0.77725087412587401</v>
      </c>
    </row>
    <row r="3" spans="1:14" x14ac:dyDescent="0.25">
      <c r="A3" t="s">
        <v>3</v>
      </c>
      <c r="B3" s="1">
        <v>0.77345935314685299</v>
      </c>
      <c r="C3" s="1">
        <v>0.79108391608391604</v>
      </c>
      <c r="D3" s="1">
        <v>0.77681381118881099</v>
      </c>
      <c r="E3" s="1">
        <v>0.79189248251748201</v>
      </c>
      <c r="F3" s="1">
        <v>0.79108391608391604</v>
      </c>
      <c r="G3" s="1">
        <v>0.79108391608391604</v>
      </c>
      <c r="H3" s="1">
        <v>0.77681381118881099</v>
      </c>
      <c r="I3" s="1">
        <v>0.77681381118881099</v>
      </c>
      <c r="J3" s="1">
        <v>0.78885489510489504</v>
      </c>
      <c r="K3" s="1">
        <v>0.81440122377622304</v>
      </c>
      <c r="L3" s="1">
        <v>0.81496940559440501</v>
      </c>
      <c r="M3" s="1">
        <v>0.79864510489510399</v>
      </c>
      <c r="N3" s="1">
        <v>0.78209134615384601</v>
      </c>
    </row>
    <row r="4" spans="1:14" x14ac:dyDescent="0.25">
      <c r="A4" t="s">
        <v>4</v>
      </c>
      <c r="B4" s="1">
        <v>0.75274256993006905</v>
      </c>
      <c r="C4" s="1">
        <v>0.77875874125874101</v>
      </c>
      <c r="D4" s="1">
        <v>0.76684877622377601</v>
      </c>
      <c r="E4" s="1">
        <v>0.76292613636363604</v>
      </c>
      <c r="F4" s="1">
        <v>0.77875874125874101</v>
      </c>
      <c r="G4" s="1">
        <v>0.77875874125874101</v>
      </c>
      <c r="H4" s="1">
        <v>0.76684877622377601</v>
      </c>
      <c r="I4" s="1">
        <v>0.76684877622377601</v>
      </c>
      <c r="J4" s="1">
        <v>0.77927229020979005</v>
      </c>
      <c r="K4" s="1">
        <v>0.77369973776223699</v>
      </c>
      <c r="L4" s="1">
        <v>0.81205201048951003</v>
      </c>
      <c r="M4" s="1">
        <v>0.78989291958041896</v>
      </c>
      <c r="N4" s="1">
        <v>0.77505463286713205</v>
      </c>
    </row>
    <row r="5" spans="1:14" x14ac:dyDescent="0.25">
      <c r="A5" t="s">
        <v>5</v>
      </c>
      <c r="B5" s="1">
        <v>0.77202797202797202</v>
      </c>
      <c r="C5" s="1">
        <v>0.78672421328671305</v>
      </c>
      <c r="D5" s="1">
        <v>0.79993444055943996</v>
      </c>
      <c r="E5" s="1">
        <v>0.79379370629370605</v>
      </c>
      <c r="F5" s="1">
        <v>0.78672421328671305</v>
      </c>
      <c r="G5" s="1">
        <v>0.78672421328671305</v>
      </c>
      <c r="H5" s="1">
        <v>0.79993444055943996</v>
      </c>
      <c r="I5" s="1">
        <v>0.79993444055943996</v>
      </c>
      <c r="J5" s="1">
        <v>0.79025349650349597</v>
      </c>
      <c r="K5" s="2">
        <v>0.821175699300699</v>
      </c>
      <c r="L5" s="1">
        <v>0.81224868881118795</v>
      </c>
      <c r="M5" s="1">
        <v>0.79864510489510399</v>
      </c>
      <c r="N5" s="1">
        <v>0.80048076923076905</v>
      </c>
    </row>
    <row r="6" spans="1:14" x14ac:dyDescent="0.25">
      <c r="A6" t="s">
        <v>6</v>
      </c>
      <c r="B6" s="1">
        <v>0.77316433566433496</v>
      </c>
      <c r="C6" s="2">
        <v>0.79359702797202702</v>
      </c>
      <c r="D6" s="1">
        <v>0.80033872377622295</v>
      </c>
      <c r="E6" s="1">
        <v>0.75728802447552401</v>
      </c>
      <c r="F6" s="2">
        <v>0.79359702797202702</v>
      </c>
      <c r="G6" s="2">
        <v>0.79359702797202702</v>
      </c>
      <c r="H6" s="1">
        <v>0.80033872377622295</v>
      </c>
      <c r="I6" s="1">
        <v>0.80033872377622295</v>
      </c>
      <c r="J6" s="1">
        <v>0.77887893356643301</v>
      </c>
      <c r="K6" s="1">
        <v>0.80307036713286695</v>
      </c>
      <c r="L6" s="2">
        <v>0.81791958041958002</v>
      </c>
      <c r="M6" s="1">
        <v>0.80461101398601398</v>
      </c>
      <c r="N6" s="3">
        <v>0.82263986013986001</v>
      </c>
    </row>
    <row r="7" spans="1:14" x14ac:dyDescent="0.25">
      <c r="A7" t="s">
        <v>7</v>
      </c>
      <c r="B7" s="1">
        <v>0.77274912587412503</v>
      </c>
      <c r="C7" s="1">
        <v>0.78544580419580401</v>
      </c>
      <c r="D7" s="1">
        <v>0.76524256993006901</v>
      </c>
      <c r="E7" s="1">
        <v>0.76807255244755201</v>
      </c>
      <c r="F7" s="1">
        <v>0.78544580419580401</v>
      </c>
      <c r="G7" s="1">
        <v>0.78544580419580401</v>
      </c>
      <c r="H7" s="1">
        <v>0.76524256993006901</v>
      </c>
      <c r="I7" s="1">
        <v>0.76524256993006901</v>
      </c>
      <c r="J7" s="1">
        <v>0.78058347902097902</v>
      </c>
      <c r="K7" s="1">
        <v>0.77322989510489504</v>
      </c>
      <c r="L7" s="1">
        <v>0.81164772727272705</v>
      </c>
      <c r="M7" s="1">
        <v>0.79581512237762198</v>
      </c>
      <c r="N7" s="1">
        <v>0.77402753496503496</v>
      </c>
    </row>
    <row r="8" spans="1:14" x14ac:dyDescent="0.25">
      <c r="A8" t="s">
        <v>8</v>
      </c>
      <c r="B8" s="1">
        <v>0.75430506993006996</v>
      </c>
      <c r="C8" s="1">
        <v>0.77756774475524404</v>
      </c>
      <c r="D8" s="2">
        <v>0.81267482517482503</v>
      </c>
      <c r="E8" s="1">
        <v>0.81215034965034905</v>
      </c>
      <c r="F8" s="1">
        <v>0.77756774475524404</v>
      </c>
      <c r="G8" s="1">
        <v>0.77756774475524404</v>
      </c>
      <c r="H8" s="2">
        <v>0.81267482517482503</v>
      </c>
      <c r="I8" s="2">
        <v>0.81267482517482503</v>
      </c>
      <c r="J8" s="1">
        <v>0.78416739510489497</v>
      </c>
      <c r="K8" s="1">
        <v>0.81258741258741196</v>
      </c>
      <c r="L8" s="1">
        <v>0.80715690559440501</v>
      </c>
      <c r="M8" s="1">
        <v>0.79864510489510399</v>
      </c>
      <c r="N8" s="1">
        <v>0.82145979020978999</v>
      </c>
    </row>
    <row r="9" spans="1:14" x14ac:dyDescent="0.25">
      <c r="A9" t="s">
        <v>9</v>
      </c>
      <c r="B9" s="1">
        <v>0.77591783216783194</v>
      </c>
      <c r="C9" s="1">
        <v>0.79046110139860104</v>
      </c>
      <c r="D9" s="1">
        <v>0.79569493006992997</v>
      </c>
      <c r="E9" s="2">
        <v>0.81988636363636302</v>
      </c>
      <c r="F9" s="1">
        <v>0.79046110139860104</v>
      </c>
      <c r="G9" s="1">
        <v>0.79046110139860104</v>
      </c>
      <c r="H9" s="1">
        <v>0.79569493006992997</v>
      </c>
      <c r="I9" s="1">
        <v>0.79569493006992997</v>
      </c>
      <c r="J9" s="2">
        <v>0.79168487762237705</v>
      </c>
      <c r="K9" s="1">
        <v>0.81383304195804196</v>
      </c>
      <c r="L9" s="1">
        <v>0.81253277972027904</v>
      </c>
      <c r="M9" s="1">
        <v>0.79864510489510399</v>
      </c>
      <c r="N9" s="1">
        <v>0.79748688811188795</v>
      </c>
    </row>
    <row r="10" spans="1:14" x14ac:dyDescent="0.25">
      <c r="A10" t="s">
        <v>10</v>
      </c>
      <c r="B10" s="1">
        <v>0.61402972027972003</v>
      </c>
      <c r="C10" s="1">
        <v>0.74630681818181799</v>
      </c>
      <c r="D10" s="1">
        <v>0.60936407342657295</v>
      </c>
      <c r="E10" s="1">
        <v>0.610740821678321</v>
      </c>
      <c r="F10" s="1">
        <v>0.74630681818181799</v>
      </c>
      <c r="G10" s="1">
        <v>0.74630681818181799</v>
      </c>
      <c r="H10" s="1">
        <v>0.60936407342657295</v>
      </c>
      <c r="I10" s="1">
        <v>0.60936407342657295</v>
      </c>
      <c r="J10" s="1">
        <v>0.76744973776223702</v>
      </c>
      <c r="K10" s="1">
        <v>0.61526442307692297</v>
      </c>
      <c r="L10" s="1">
        <v>0.78332604895104896</v>
      </c>
      <c r="M10" s="1">
        <v>0.779763986013986</v>
      </c>
      <c r="N10" s="1">
        <v>0.60936407342657295</v>
      </c>
    </row>
    <row r="11" spans="1:14" x14ac:dyDescent="0.25">
      <c r="A11" t="s">
        <v>11</v>
      </c>
      <c r="B11" s="1">
        <v>0.754097465034965</v>
      </c>
      <c r="C11" s="1">
        <v>0.77699956293706296</v>
      </c>
      <c r="D11" s="1">
        <v>0.80681818181818099</v>
      </c>
      <c r="E11" s="1">
        <v>0.80454545454545401</v>
      </c>
      <c r="F11" s="1">
        <v>0.77699956293706296</v>
      </c>
      <c r="G11" s="1">
        <v>0.77699956293706296</v>
      </c>
      <c r="H11" s="1">
        <v>0.80681818181818099</v>
      </c>
      <c r="I11" s="1">
        <v>0.80681818181818099</v>
      </c>
      <c r="J11" s="1">
        <v>0.78416739510489497</v>
      </c>
      <c r="K11" s="1">
        <v>0.81223776223776201</v>
      </c>
      <c r="L11" s="1">
        <v>0.80658872377622304</v>
      </c>
      <c r="M11" s="1">
        <v>0.79864510489510399</v>
      </c>
      <c r="N11" s="1">
        <v>0.81643356643356602</v>
      </c>
    </row>
    <row r="12" spans="1:14" x14ac:dyDescent="0.25">
      <c r="A12" t="s">
        <v>12</v>
      </c>
      <c r="B12" s="1">
        <v>0.74606643356643298</v>
      </c>
      <c r="C12" s="1">
        <v>0.78236451048950995</v>
      </c>
      <c r="D12" s="1">
        <v>0.79100743006993002</v>
      </c>
      <c r="E12" s="1">
        <v>0.77899912587412501</v>
      </c>
      <c r="F12" s="1">
        <v>0.78236451048950995</v>
      </c>
      <c r="G12" s="1">
        <v>0.78236451048950995</v>
      </c>
      <c r="H12" s="1">
        <v>0.79100743006993002</v>
      </c>
      <c r="I12" s="1">
        <v>0.79100743006993002</v>
      </c>
      <c r="J12" s="1">
        <v>0.77440996503496495</v>
      </c>
      <c r="K12" s="1">
        <v>0.79425262237762195</v>
      </c>
      <c r="L12" s="1">
        <v>0.810270979020979</v>
      </c>
      <c r="M12" s="1">
        <v>0.78845061188811105</v>
      </c>
      <c r="N12" s="1">
        <v>0.78189466783216699</v>
      </c>
    </row>
    <row r="13" spans="1:14" x14ac:dyDescent="0.25">
      <c r="A13" t="s">
        <v>13</v>
      </c>
      <c r="B13" s="1">
        <v>0.69968312937062904</v>
      </c>
      <c r="C13" s="1">
        <v>0.78520541958041901</v>
      </c>
      <c r="D13" s="1">
        <v>0.76838942307692304</v>
      </c>
      <c r="E13" s="1">
        <v>0.690472027972028</v>
      </c>
      <c r="F13" s="1">
        <v>0.78520541958041901</v>
      </c>
      <c r="G13" s="1">
        <v>0.78520541958041901</v>
      </c>
      <c r="H13" s="1">
        <v>0.76838942307692304</v>
      </c>
      <c r="I13" s="1">
        <v>0.76838942307692304</v>
      </c>
      <c r="J13" s="1">
        <v>0.78040865384615299</v>
      </c>
      <c r="K13" s="1">
        <v>0.76962412587412499</v>
      </c>
      <c r="L13" s="1">
        <v>0.79731206293706203</v>
      </c>
      <c r="M13" s="1">
        <v>0.78333697552447501</v>
      </c>
      <c r="N13" s="1">
        <v>0.79742132867132798</v>
      </c>
    </row>
    <row r="14" spans="1:14" x14ac:dyDescent="0.25">
      <c r="A14" t="s">
        <v>14</v>
      </c>
      <c r="B14" s="1">
        <v>0.74565122377622295</v>
      </c>
      <c r="C14" s="1">
        <v>0.78083479020978996</v>
      </c>
      <c r="D14" s="1">
        <v>0.77664991258741201</v>
      </c>
      <c r="E14" s="1">
        <v>0.768859265734265</v>
      </c>
      <c r="F14" s="1">
        <v>0.78083479020978996</v>
      </c>
      <c r="G14" s="1">
        <v>0.78083479020978996</v>
      </c>
      <c r="H14" s="1">
        <v>0.77664991258741201</v>
      </c>
      <c r="I14" s="1">
        <v>0.77664991258741201</v>
      </c>
      <c r="J14" s="1">
        <v>0.77449737762237703</v>
      </c>
      <c r="K14" s="1">
        <v>0.78330419580419497</v>
      </c>
      <c r="L14" s="1">
        <v>0.80891608391608305</v>
      </c>
      <c r="M14" s="1">
        <v>0.78836319930069898</v>
      </c>
      <c r="N14" s="1">
        <v>0.78180725524475503</v>
      </c>
    </row>
    <row r="15" spans="1:14" x14ac:dyDescent="0.25">
      <c r="A15" t="s">
        <v>15</v>
      </c>
      <c r="B15" s="1">
        <v>0.76894667832167796</v>
      </c>
      <c r="C15" s="1">
        <v>0.78336975524475505</v>
      </c>
      <c r="D15" s="1">
        <v>0.77098994755244699</v>
      </c>
      <c r="E15" s="1">
        <v>0.76641171328671298</v>
      </c>
      <c r="F15" s="1">
        <v>0.78336975524475505</v>
      </c>
      <c r="G15" s="1">
        <v>0.78336975524475505</v>
      </c>
      <c r="H15" s="1">
        <v>0.77098994755244699</v>
      </c>
      <c r="I15" s="1">
        <v>0.77098994755244699</v>
      </c>
      <c r="J15" s="1">
        <v>0.778780594405594</v>
      </c>
      <c r="K15" s="1">
        <v>0.77598339160839103</v>
      </c>
      <c r="L15" s="1">
        <v>0.81184440559440496</v>
      </c>
      <c r="M15" s="1">
        <v>0.805310314685314</v>
      </c>
      <c r="N15" s="1">
        <v>0.77905375874125804</v>
      </c>
    </row>
    <row r="16" spans="1:14" x14ac:dyDescent="0.25">
      <c r="A16" t="s">
        <v>16</v>
      </c>
      <c r="B16" s="1">
        <v>0.77825611888111801</v>
      </c>
      <c r="C16" s="1">
        <v>0.79214379370629295</v>
      </c>
      <c r="D16" s="1">
        <v>0.78800262237762198</v>
      </c>
      <c r="E16" s="1">
        <v>0.76295891608391597</v>
      </c>
      <c r="F16" s="1">
        <v>0.79214379370629295</v>
      </c>
      <c r="G16" s="1">
        <v>0.79214379370629295</v>
      </c>
      <c r="H16" s="1">
        <v>0.78800262237762198</v>
      </c>
      <c r="I16" s="1">
        <v>0.78800262237762198</v>
      </c>
      <c r="J16" s="1">
        <v>0.78114073426573405</v>
      </c>
      <c r="K16" s="1">
        <v>0.78883304195804105</v>
      </c>
      <c r="L16" s="1">
        <v>0.80750655594405596</v>
      </c>
      <c r="M16" s="1">
        <v>0.79096372377622304</v>
      </c>
      <c r="N16" s="1">
        <v>0.76948208041957999</v>
      </c>
    </row>
    <row r="17" spans="1:14" x14ac:dyDescent="0.25">
      <c r="A17" t="s">
        <v>17</v>
      </c>
      <c r="B17" s="1">
        <v>0.76912150349650299</v>
      </c>
      <c r="C17" s="1">
        <v>0.75722246503496504</v>
      </c>
      <c r="D17" s="1">
        <v>0.76145104895104898</v>
      </c>
      <c r="E17" s="1">
        <v>0.72906468531468505</v>
      </c>
      <c r="F17" s="1">
        <v>0.75722246503496504</v>
      </c>
      <c r="G17" s="1">
        <v>0.75722246503496504</v>
      </c>
      <c r="H17" s="1">
        <v>0.76145104895104898</v>
      </c>
      <c r="I17" s="1">
        <v>0.76145104895104898</v>
      </c>
      <c r="J17" s="1">
        <v>0.78087849650349594</v>
      </c>
      <c r="K17" s="1">
        <v>0.76560314685314601</v>
      </c>
      <c r="L17" s="1">
        <v>0.81158216783216697</v>
      </c>
      <c r="M17" s="1">
        <v>0.80772508741258697</v>
      </c>
      <c r="N17" s="1">
        <v>0.76278409090909005</v>
      </c>
    </row>
    <row r="18" spans="1:14" x14ac:dyDescent="0.25">
      <c r="A18" t="s">
        <v>18</v>
      </c>
      <c r="B18" s="1">
        <v>0.75452360139860097</v>
      </c>
      <c r="C18" s="1">
        <v>0.76920891608391595</v>
      </c>
      <c r="D18" s="1">
        <v>0.76404064685314599</v>
      </c>
      <c r="E18" s="1">
        <v>0.76027097902097895</v>
      </c>
      <c r="F18" s="1">
        <v>0.76920891608391595</v>
      </c>
      <c r="G18" s="1">
        <v>0.76920891608391595</v>
      </c>
      <c r="H18" s="1">
        <v>0.76404064685314599</v>
      </c>
      <c r="I18" s="1">
        <v>0.76404064685314599</v>
      </c>
      <c r="J18" s="1">
        <v>0.778900786713286</v>
      </c>
      <c r="K18" s="1">
        <v>0.76815996503496498</v>
      </c>
      <c r="L18" s="1">
        <v>0.80607517482517399</v>
      </c>
      <c r="M18" s="1">
        <v>0.79086538461538403</v>
      </c>
      <c r="N18" s="1">
        <v>0.78189466783216699</v>
      </c>
    </row>
    <row r="19" spans="1:14" x14ac:dyDescent="0.25">
      <c r="A19" t="s">
        <v>19</v>
      </c>
      <c r="B19" s="1">
        <v>0.71890297202797204</v>
      </c>
      <c r="C19" s="1">
        <v>0.77515297202797195</v>
      </c>
      <c r="D19" s="1">
        <v>0.73943400349650301</v>
      </c>
      <c r="E19" s="1">
        <v>0.71243444055944005</v>
      </c>
      <c r="F19" s="1">
        <v>0.77515297202797195</v>
      </c>
      <c r="G19" s="1">
        <v>0.77515297202797195</v>
      </c>
      <c r="H19" s="1">
        <v>0.73943400349650301</v>
      </c>
      <c r="I19" s="1">
        <v>0.73943400349650301</v>
      </c>
      <c r="J19" s="1">
        <v>0.77632211538461504</v>
      </c>
      <c r="K19" s="1">
        <v>0.74337849650349597</v>
      </c>
      <c r="L19" s="1">
        <v>0.80264423076922997</v>
      </c>
      <c r="M19" s="1">
        <v>0.77824519230769196</v>
      </c>
      <c r="N19" s="1">
        <v>0.79742132867132798</v>
      </c>
    </row>
    <row r="20" spans="1:14" x14ac:dyDescent="0.25">
      <c r="A20" t="s">
        <v>20</v>
      </c>
      <c r="B20" s="1">
        <v>0.75279720279720197</v>
      </c>
      <c r="C20" s="1">
        <v>0.77038898601398598</v>
      </c>
      <c r="D20" s="1">
        <v>0.76535183566433496</v>
      </c>
      <c r="E20" s="1">
        <v>0.76000874125874096</v>
      </c>
      <c r="F20" s="1">
        <v>0.77038898601398598</v>
      </c>
      <c r="G20" s="1">
        <v>0.77038898601398598</v>
      </c>
      <c r="H20" s="1">
        <v>0.76535183566433496</v>
      </c>
      <c r="I20" s="1">
        <v>0.76535183566433496</v>
      </c>
      <c r="J20" s="1">
        <v>0.77842001748251699</v>
      </c>
      <c r="K20" s="1">
        <v>0.77379807692307601</v>
      </c>
      <c r="L20" s="1">
        <v>0.80467657342657295</v>
      </c>
      <c r="M20" s="1">
        <v>0.77744755244755204</v>
      </c>
      <c r="N20" s="1">
        <v>0.78180725524475503</v>
      </c>
    </row>
    <row r="21" spans="1:14" x14ac:dyDescent="0.25">
      <c r="A21" t="s">
        <v>21</v>
      </c>
      <c r="B21" s="1">
        <v>0.75201048951048899</v>
      </c>
      <c r="C21" s="1">
        <v>0.78363199300699304</v>
      </c>
      <c r="D21" s="1">
        <v>0.77632211538461504</v>
      </c>
      <c r="E21" s="1">
        <v>0.76407342657342603</v>
      </c>
      <c r="F21" s="1">
        <v>0.78363199300699304</v>
      </c>
      <c r="G21" s="1">
        <v>0.78363199300699304</v>
      </c>
      <c r="H21" s="1">
        <v>0.77632211538461504</v>
      </c>
      <c r="I21" s="1">
        <v>0.77632211538461504</v>
      </c>
      <c r="J21" s="1">
        <v>0.78191652097902098</v>
      </c>
      <c r="K21" s="1">
        <v>0.77996066433566402</v>
      </c>
      <c r="L21" s="1">
        <v>0.81339597902097904</v>
      </c>
      <c r="M21" s="1">
        <v>0.79133522727272698</v>
      </c>
      <c r="N21" s="1">
        <v>0.79094187062937005</v>
      </c>
    </row>
    <row r="22" spans="1:14" x14ac:dyDescent="0.25">
      <c r="A22" t="s">
        <v>22</v>
      </c>
      <c r="B22" s="1">
        <v>0.72876966783216701</v>
      </c>
      <c r="C22" s="1">
        <v>0.73352272727272705</v>
      </c>
      <c r="D22" s="1">
        <v>0.75127840909090904</v>
      </c>
      <c r="E22" s="1">
        <v>0.71127622377622302</v>
      </c>
      <c r="F22" s="1">
        <v>0.73352272727272705</v>
      </c>
      <c r="G22" s="1">
        <v>0.73352272727272705</v>
      </c>
      <c r="H22" s="1">
        <v>0.75127840909090904</v>
      </c>
      <c r="I22" s="1">
        <v>0.75127840909090904</v>
      </c>
      <c r="J22" s="1">
        <v>0.74249344405594397</v>
      </c>
      <c r="K22" s="1">
        <v>0.761647727272727</v>
      </c>
      <c r="L22" s="1">
        <v>0.76256555944055904</v>
      </c>
      <c r="M22" s="1">
        <v>0.73417832167832098</v>
      </c>
      <c r="N22" s="1">
        <v>0.77424606643356597</v>
      </c>
    </row>
    <row r="23" spans="1:14" x14ac:dyDescent="0.25">
      <c r="A23" t="s">
        <v>23</v>
      </c>
      <c r="B23" s="1">
        <v>0.75393356643356602</v>
      </c>
      <c r="C23" s="1">
        <v>0.75219624125874096</v>
      </c>
      <c r="D23" s="1">
        <v>0.746022727272727</v>
      </c>
      <c r="E23" s="1">
        <v>0.72471590909090899</v>
      </c>
      <c r="F23" s="1">
        <v>0.75219624125874096</v>
      </c>
      <c r="G23" s="1">
        <v>0.75219624125874096</v>
      </c>
      <c r="H23" s="1">
        <v>0.746022727272727</v>
      </c>
      <c r="I23" s="1">
        <v>0.746022727272727</v>
      </c>
      <c r="J23" s="1">
        <v>0.78043050699300698</v>
      </c>
      <c r="K23" s="1">
        <v>0.75061188811188795</v>
      </c>
      <c r="L23" s="1">
        <v>0.80268793706293695</v>
      </c>
      <c r="M23" s="1">
        <v>0.79250437062936996</v>
      </c>
      <c r="N23" s="1">
        <v>0.76278409090909005</v>
      </c>
    </row>
    <row r="24" spans="1:14" x14ac:dyDescent="0.25">
      <c r="A24" t="s">
        <v>24</v>
      </c>
      <c r="B24" s="1">
        <v>0.75203234265734198</v>
      </c>
      <c r="C24" s="1">
        <v>0.77100087412587404</v>
      </c>
      <c r="D24" s="1">
        <v>0.767231206293706</v>
      </c>
      <c r="E24" s="1">
        <v>0.75847902097902098</v>
      </c>
      <c r="F24" s="1">
        <v>0.77100087412587404</v>
      </c>
      <c r="G24" s="1">
        <v>0.77100087412587404</v>
      </c>
      <c r="H24" s="1">
        <v>0.767231206293706</v>
      </c>
      <c r="I24" s="1">
        <v>0.767231206293706</v>
      </c>
      <c r="J24" s="1">
        <v>0.78322770979020895</v>
      </c>
      <c r="K24" s="1">
        <v>0.77279283216783201</v>
      </c>
      <c r="L24" s="1">
        <v>0.80777972027972</v>
      </c>
      <c r="M24" s="1">
        <v>0.79314903846153795</v>
      </c>
      <c r="N24" s="1">
        <v>0.78407998251748201</v>
      </c>
    </row>
    <row r="25" spans="1:14" x14ac:dyDescent="0.25">
      <c r="A25" t="s">
        <v>25</v>
      </c>
      <c r="B25" s="1">
        <v>0.729053758741258</v>
      </c>
      <c r="C25" s="1">
        <v>0.73273601398601396</v>
      </c>
      <c r="D25" s="1">
        <v>0.759538898601398</v>
      </c>
      <c r="E25" s="1">
        <v>0.71399694055943996</v>
      </c>
      <c r="F25" s="1">
        <v>0.73273601398601396</v>
      </c>
      <c r="G25" s="1">
        <v>0.73273601398601396</v>
      </c>
      <c r="H25" s="1">
        <v>0.759538898601398</v>
      </c>
      <c r="I25" s="1">
        <v>0.759538898601398</v>
      </c>
      <c r="J25" s="1">
        <v>0.74454763986013905</v>
      </c>
      <c r="K25" s="1">
        <v>0.76348339160839096</v>
      </c>
      <c r="L25" s="1">
        <v>0.76086101398601402</v>
      </c>
      <c r="M25" s="1">
        <v>0.73341346153846099</v>
      </c>
      <c r="N25" s="1">
        <v>0.78224431818181805</v>
      </c>
    </row>
    <row r="26" spans="1:14" x14ac:dyDescent="0.25">
      <c r="A26" t="s">
        <v>26</v>
      </c>
      <c r="B26" s="1">
        <v>0.75775786713286697</v>
      </c>
      <c r="C26" s="1">
        <v>0.75815122377622302</v>
      </c>
      <c r="D26" s="1">
        <v>0.76771197552447501</v>
      </c>
      <c r="E26" s="1">
        <v>0.75072115384615301</v>
      </c>
      <c r="F26" s="1">
        <v>0.75815122377622302</v>
      </c>
      <c r="G26" s="1">
        <v>0.75815122377622302</v>
      </c>
      <c r="H26" s="1">
        <v>0.76771197552447501</v>
      </c>
      <c r="I26" s="1">
        <v>0.76771197552447501</v>
      </c>
      <c r="J26" s="1">
        <v>0.77868225524475498</v>
      </c>
      <c r="K26" s="1">
        <v>0.77344842657342605</v>
      </c>
      <c r="L26" s="1">
        <v>0.79989073426573398</v>
      </c>
      <c r="M26" s="1">
        <v>0.787194055944056</v>
      </c>
      <c r="N26" s="1">
        <v>0.78043050699300698</v>
      </c>
    </row>
    <row r="27" spans="1:14" x14ac:dyDescent="0.25">
      <c r="A27" t="s">
        <v>39</v>
      </c>
      <c r="B27" s="1">
        <f>MAX(B2:B26)</f>
        <v>0.77831075174825104</v>
      </c>
      <c r="C27" s="1">
        <f t="shared" ref="C27:N27" si="0">MAX(C2:C26)</f>
        <v>0.79359702797202702</v>
      </c>
      <c r="D27" s="1">
        <f t="shared" si="0"/>
        <v>0.81267482517482503</v>
      </c>
      <c r="E27" s="1">
        <f t="shared" si="0"/>
        <v>0.81988636363636302</v>
      </c>
      <c r="F27" s="1">
        <f t="shared" si="0"/>
        <v>0.79359702797202702</v>
      </c>
      <c r="G27" s="1">
        <f t="shared" si="0"/>
        <v>0.79359702797202702</v>
      </c>
      <c r="H27" s="1">
        <f t="shared" si="0"/>
        <v>0.81267482517482503</v>
      </c>
      <c r="I27" s="1">
        <f t="shared" si="0"/>
        <v>0.81267482517482503</v>
      </c>
      <c r="J27" s="1">
        <f t="shared" si="0"/>
        <v>0.79168487762237705</v>
      </c>
      <c r="K27" s="1">
        <f t="shared" si="0"/>
        <v>0.821175699300699</v>
      </c>
      <c r="L27" s="1">
        <f t="shared" si="0"/>
        <v>0.81791958041958002</v>
      </c>
      <c r="M27" s="1">
        <f t="shared" si="0"/>
        <v>0.80888330419580401</v>
      </c>
      <c r="N27" s="2">
        <f t="shared" si="0"/>
        <v>0.82263986013986001</v>
      </c>
    </row>
  </sheetData>
  <conditionalFormatting sqref="A2:A26">
    <cfRule type="duplicateValues" dxfId="9" priority="2"/>
  </conditionalFormatting>
  <conditionalFormatting sqref="A27">
    <cfRule type="duplicateValues" dxfId="8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I25" sqref="I25"/>
    </sheetView>
  </sheetViews>
  <sheetFormatPr defaultColWidth="9.140625" defaultRowHeight="15" x14ac:dyDescent="0.25"/>
  <cols>
    <col min="1" max="1" width="41" customWidth="1"/>
    <col min="2" max="14" width="10.7109375" style="1" customWidth="1"/>
  </cols>
  <sheetData>
    <row r="1" spans="1:14" x14ac:dyDescent="0.25">
      <c r="A1" t="s">
        <v>38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0</v>
      </c>
      <c r="L1" s="1" t="s">
        <v>35</v>
      </c>
      <c r="M1" s="1" t="s">
        <v>36</v>
      </c>
      <c r="N1" s="1" t="s">
        <v>37</v>
      </c>
    </row>
    <row r="2" spans="1:14" x14ac:dyDescent="0.25">
      <c r="A2" t="s">
        <v>2</v>
      </c>
      <c r="B2" s="1">
        <v>0.53549700915412102</v>
      </c>
      <c r="C2" s="1">
        <v>0.59352256381651702</v>
      </c>
      <c r="D2" s="1">
        <v>0.56919435751676295</v>
      </c>
      <c r="E2" s="1">
        <v>0.54887106699445098</v>
      </c>
      <c r="F2" s="1">
        <v>0.59476230498440297</v>
      </c>
      <c r="G2" s="1">
        <v>0.59550688378602001</v>
      </c>
      <c r="H2" s="1">
        <v>0.46438133863196801</v>
      </c>
      <c r="I2" s="1">
        <v>0.57807491755597595</v>
      </c>
      <c r="J2" s="1">
        <v>0.61103803129954004</v>
      </c>
      <c r="K2" s="1">
        <v>0.57528706868695301</v>
      </c>
      <c r="L2" s="1">
        <v>0.565921052209997</v>
      </c>
      <c r="M2" s="1">
        <v>0.61524355824425503</v>
      </c>
      <c r="N2" s="1">
        <v>0.57751928902713501</v>
      </c>
    </row>
    <row r="3" spans="1:14" x14ac:dyDescent="0.25">
      <c r="A3" t="s">
        <v>3</v>
      </c>
      <c r="B3" s="1">
        <v>0.533937402869194</v>
      </c>
      <c r="C3" s="2">
        <v>0.600970178952279</v>
      </c>
      <c r="D3" s="1">
        <v>0.59178633555683302</v>
      </c>
      <c r="E3" s="1">
        <v>0.59749846212701796</v>
      </c>
      <c r="F3" s="1">
        <v>0.604602872045513</v>
      </c>
      <c r="G3" s="1">
        <v>0.60476318496639903</v>
      </c>
      <c r="H3" s="1">
        <v>0.60346793259862896</v>
      </c>
      <c r="I3" s="1">
        <v>0.60125010319261796</v>
      </c>
      <c r="J3" s="1">
        <v>0.57626664698087005</v>
      </c>
      <c r="K3" s="3">
        <v>0.62367262857096195</v>
      </c>
      <c r="L3" s="1">
        <v>0.57121556410197105</v>
      </c>
      <c r="M3" s="1">
        <v>0.56015110577235305</v>
      </c>
      <c r="N3" s="1">
        <v>0.60274770997253102</v>
      </c>
    </row>
    <row r="4" spans="1:14" x14ac:dyDescent="0.25">
      <c r="A4" t="s">
        <v>4</v>
      </c>
      <c r="B4" s="1">
        <v>0.53195445192689095</v>
      </c>
      <c r="C4" s="1">
        <v>0.59582086155341796</v>
      </c>
      <c r="D4" s="1">
        <v>0.58284967915678698</v>
      </c>
      <c r="E4" s="1">
        <v>0.55168899845335995</v>
      </c>
      <c r="F4" s="1">
        <v>0.59857979255213101</v>
      </c>
      <c r="G4" s="1">
        <v>0.59902571639565405</v>
      </c>
      <c r="H4" s="1">
        <v>0.46532405559361001</v>
      </c>
      <c r="I4" s="1">
        <v>0.59346230316261495</v>
      </c>
      <c r="J4" s="2">
        <v>0.61330386356691302</v>
      </c>
      <c r="K4" s="1">
        <v>0.58818730497761795</v>
      </c>
      <c r="L4" s="1">
        <v>0.56955835951821498</v>
      </c>
      <c r="M4" s="2">
        <v>0.61539382408027798</v>
      </c>
      <c r="N4" s="1">
        <v>0.59596941640176404</v>
      </c>
    </row>
    <row r="5" spans="1:14" x14ac:dyDescent="0.25">
      <c r="A5" t="s">
        <v>5</v>
      </c>
      <c r="B5" s="1">
        <v>0.51104850907118604</v>
      </c>
      <c r="C5" s="1">
        <v>0.57780416786921796</v>
      </c>
      <c r="D5" s="1">
        <v>0.58249434895480001</v>
      </c>
      <c r="E5" s="1">
        <v>0.580256942268918</v>
      </c>
      <c r="F5" s="1">
        <v>0.59848612480365804</v>
      </c>
      <c r="G5" s="1">
        <v>0.59451730049361695</v>
      </c>
      <c r="H5" s="1">
        <v>0.60922272863079396</v>
      </c>
      <c r="I5" s="1">
        <v>0.59725684595893502</v>
      </c>
      <c r="J5" s="1">
        <v>0.59116575607031596</v>
      </c>
      <c r="K5" s="1">
        <v>0.61624067345495803</v>
      </c>
      <c r="L5" s="1">
        <v>0.53002349904963397</v>
      </c>
      <c r="M5" s="1">
        <v>0.56015110577235305</v>
      </c>
      <c r="N5" s="1">
        <v>0.60505314711052804</v>
      </c>
    </row>
    <row r="6" spans="1:14" x14ac:dyDescent="0.25">
      <c r="A6" t="s">
        <v>6</v>
      </c>
      <c r="B6" s="2">
        <v>0.53642366264154395</v>
      </c>
      <c r="C6" s="1">
        <v>0.57907632502033102</v>
      </c>
      <c r="D6" s="1">
        <v>0.58375083504448499</v>
      </c>
      <c r="E6" s="1">
        <v>0.53179115537346699</v>
      </c>
      <c r="F6" s="1">
        <v>0.59042103621562603</v>
      </c>
      <c r="G6" s="1">
        <v>0.58825284027611202</v>
      </c>
      <c r="H6" s="1">
        <v>0.51174135812591903</v>
      </c>
      <c r="I6" s="1">
        <v>0.59406001196552305</v>
      </c>
      <c r="J6" s="1">
        <v>0.60637688816055901</v>
      </c>
      <c r="K6" s="1">
        <v>0.58866341487822305</v>
      </c>
      <c r="L6" s="1">
        <v>0.54480940467955197</v>
      </c>
      <c r="M6" s="1">
        <v>0.61119891443945196</v>
      </c>
      <c r="N6" s="1">
        <v>0.59183355469495302</v>
      </c>
    </row>
    <row r="7" spans="1:14" x14ac:dyDescent="0.25">
      <c r="A7" t="s">
        <v>7</v>
      </c>
      <c r="B7" s="1">
        <v>0.53538357793104796</v>
      </c>
      <c r="C7" s="1">
        <v>0.59637134365112499</v>
      </c>
      <c r="D7" s="1">
        <v>0.58613854290066103</v>
      </c>
      <c r="E7" s="1">
        <v>0.553208301822259</v>
      </c>
      <c r="F7" s="1">
        <v>0.59908663733200695</v>
      </c>
      <c r="G7" s="1">
        <v>0.59953825675194306</v>
      </c>
      <c r="H7" s="1">
        <v>0.463713376544171</v>
      </c>
      <c r="I7" s="1">
        <v>0.59448666883080303</v>
      </c>
      <c r="J7" s="1">
        <v>0.61241215581048103</v>
      </c>
      <c r="K7" s="1">
        <v>0.59097113503218501</v>
      </c>
      <c r="L7" s="1">
        <v>0.56829514675293802</v>
      </c>
      <c r="M7" s="1">
        <v>0.61525185418212203</v>
      </c>
      <c r="N7" s="1">
        <v>0.59761254673622999</v>
      </c>
    </row>
    <row r="8" spans="1:14" x14ac:dyDescent="0.25">
      <c r="A8" t="s">
        <v>8</v>
      </c>
      <c r="B8" s="1">
        <v>0.497176653714617</v>
      </c>
      <c r="C8" s="1">
        <v>0.58408279134812302</v>
      </c>
      <c r="D8" s="1">
        <v>0.59388967362735001</v>
      </c>
      <c r="E8" s="1">
        <v>0.58626306411029305</v>
      </c>
      <c r="F8" s="1">
        <v>0.58870836787661696</v>
      </c>
      <c r="G8" s="1">
        <v>0.58838229685988297</v>
      </c>
      <c r="H8" s="1">
        <v>0.60635886991796695</v>
      </c>
      <c r="I8" s="1">
        <v>0.60099679358636504</v>
      </c>
      <c r="J8" s="1">
        <v>0.56610708486766803</v>
      </c>
      <c r="K8" s="1">
        <v>0.61491741757863605</v>
      </c>
      <c r="L8" s="1">
        <v>0.55258415462986099</v>
      </c>
      <c r="M8" s="1">
        <v>0.56015110577235305</v>
      </c>
      <c r="N8" s="1">
        <v>0.60555527147297605</v>
      </c>
    </row>
    <row r="9" spans="1:14" x14ac:dyDescent="0.25">
      <c r="A9" t="s">
        <v>9</v>
      </c>
      <c r="B9" s="1">
        <v>0.51202618809157296</v>
      </c>
      <c r="C9" s="1">
        <v>0.60040283809586104</v>
      </c>
      <c r="D9" s="2">
        <v>0.60271612769982297</v>
      </c>
      <c r="E9" s="2">
        <v>0.59809795708653501</v>
      </c>
      <c r="F9" s="2">
        <v>0.60634537501470898</v>
      </c>
      <c r="G9" s="2">
        <v>0.60619804470579497</v>
      </c>
      <c r="H9" s="2">
        <v>0.61660405861395995</v>
      </c>
      <c r="I9" s="2">
        <v>0.61059038084377204</v>
      </c>
      <c r="J9" s="1">
        <v>0.57223953607465305</v>
      </c>
      <c r="K9" s="1">
        <v>0.62025867048428196</v>
      </c>
      <c r="L9" s="1">
        <v>0.55794725362789599</v>
      </c>
      <c r="M9" s="1">
        <v>0.56015110577235305</v>
      </c>
      <c r="N9" s="2">
        <v>0.61566623687491595</v>
      </c>
    </row>
    <row r="10" spans="1:14" x14ac:dyDescent="0.25">
      <c r="A10" t="s">
        <v>10</v>
      </c>
      <c r="B10" s="1">
        <v>0.20326139115000399</v>
      </c>
      <c r="C10" s="1">
        <v>0.48490642128365902</v>
      </c>
      <c r="D10" s="1">
        <v>0.2153664889877</v>
      </c>
      <c r="E10" s="1">
        <v>0.323655889710319</v>
      </c>
      <c r="F10" s="1">
        <v>0.49208088649535497</v>
      </c>
      <c r="G10" s="1">
        <v>0.48956977635237497</v>
      </c>
      <c r="H10" s="1">
        <v>0.35719523771797002</v>
      </c>
      <c r="I10" s="1">
        <v>0.21773892965068201</v>
      </c>
      <c r="J10" s="1">
        <v>0.53587822668915597</v>
      </c>
      <c r="K10" s="1">
        <v>0.219222370418516</v>
      </c>
      <c r="L10" s="1">
        <v>0.507819539732142</v>
      </c>
      <c r="M10" s="1">
        <v>0.54481216269691701</v>
      </c>
      <c r="N10" s="1">
        <v>0.21773892965068201</v>
      </c>
    </row>
    <row r="11" spans="1:14" x14ac:dyDescent="0.25">
      <c r="A11" t="s">
        <v>11</v>
      </c>
      <c r="B11" s="1">
        <v>0.49828314280761499</v>
      </c>
      <c r="C11" s="1">
        <v>0.58484228499157098</v>
      </c>
      <c r="D11" s="1">
        <v>0.59449007362273998</v>
      </c>
      <c r="E11" s="1">
        <v>0.58706471538903504</v>
      </c>
      <c r="F11" s="1">
        <v>0.58926765106266998</v>
      </c>
      <c r="G11" s="1">
        <v>0.58897993473802301</v>
      </c>
      <c r="H11" s="1">
        <v>0.60692771110932497</v>
      </c>
      <c r="I11" s="1">
        <v>0.60161827848154203</v>
      </c>
      <c r="J11" s="1">
        <v>0.56483017234645205</v>
      </c>
      <c r="K11" s="1">
        <v>0.615461151514205</v>
      </c>
      <c r="L11" s="1">
        <v>0.554076855747347</v>
      </c>
      <c r="M11" s="1">
        <v>0.56015110577235305</v>
      </c>
      <c r="N11" s="1">
        <v>0.60600849726278205</v>
      </c>
    </row>
    <row r="12" spans="1:14" x14ac:dyDescent="0.25">
      <c r="A12" t="s">
        <v>12</v>
      </c>
      <c r="B12" s="1">
        <v>0.52226260341041697</v>
      </c>
      <c r="C12" s="1">
        <v>0.59100228976577396</v>
      </c>
      <c r="D12" s="1">
        <v>0.58107163350434599</v>
      </c>
      <c r="E12" s="1">
        <v>0.54676697388291395</v>
      </c>
      <c r="F12" s="1">
        <v>0.59316500777883796</v>
      </c>
      <c r="G12" s="1">
        <v>0.59399207393360898</v>
      </c>
      <c r="H12" s="1">
        <v>0.45729323856610699</v>
      </c>
      <c r="I12" s="1">
        <v>0.58961296185544898</v>
      </c>
      <c r="J12" s="1">
        <v>0.61183044376395301</v>
      </c>
      <c r="K12" s="1">
        <v>0.58671830625796095</v>
      </c>
      <c r="L12" s="1">
        <v>0.56602115929167296</v>
      </c>
      <c r="M12" s="1">
        <v>0.61435192435871</v>
      </c>
      <c r="N12" s="1">
        <v>0.60227654569567202</v>
      </c>
    </row>
    <row r="13" spans="1:14" x14ac:dyDescent="0.25">
      <c r="A13" t="s">
        <v>13</v>
      </c>
      <c r="B13" s="1">
        <v>0.363179185160869</v>
      </c>
      <c r="C13" s="1">
        <v>0.52451367950781203</v>
      </c>
      <c r="D13" s="1">
        <v>0.53658785311805202</v>
      </c>
      <c r="E13" s="1">
        <v>0.46934479427072801</v>
      </c>
      <c r="F13" s="1">
        <v>0.51855639521765895</v>
      </c>
      <c r="G13" s="1">
        <v>0.52599641882777903</v>
      </c>
      <c r="H13" s="1">
        <v>0.39076925489015701</v>
      </c>
      <c r="I13" s="1">
        <v>0.54160975683558799</v>
      </c>
      <c r="J13" s="1">
        <v>0.604373764580452</v>
      </c>
      <c r="K13" s="1">
        <v>0.54083051363403101</v>
      </c>
      <c r="L13" s="1">
        <v>0.50906612404430995</v>
      </c>
      <c r="M13" s="1">
        <v>0.59918692406636098</v>
      </c>
      <c r="N13" s="1">
        <v>0.60104543961564605</v>
      </c>
    </row>
    <row r="14" spans="1:14" x14ac:dyDescent="0.25">
      <c r="A14" t="s">
        <v>14</v>
      </c>
      <c r="B14" s="1">
        <v>0.52042146387491095</v>
      </c>
      <c r="C14" s="1">
        <v>0.59035326176075997</v>
      </c>
      <c r="D14" s="1">
        <v>0.58081940608712801</v>
      </c>
      <c r="E14" s="1">
        <v>0.54565704666298198</v>
      </c>
      <c r="F14" s="1">
        <v>0.59270272966339499</v>
      </c>
      <c r="G14" s="1">
        <v>0.59344845782658595</v>
      </c>
      <c r="H14" s="1">
        <v>0.45652917208784599</v>
      </c>
      <c r="I14" s="1">
        <v>0.58965793912434705</v>
      </c>
      <c r="J14" s="1">
        <v>0.61180009242926603</v>
      </c>
      <c r="K14" s="1">
        <v>0.58643078450814701</v>
      </c>
      <c r="L14" s="1">
        <v>0.56524448536643102</v>
      </c>
      <c r="M14" s="1">
        <v>0.614254058153196</v>
      </c>
      <c r="N14" s="1">
        <v>0.60325040448148204</v>
      </c>
    </row>
    <row r="15" spans="1:14" x14ac:dyDescent="0.25">
      <c r="A15" t="s">
        <v>15</v>
      </c>
      <c r="B15" s="1">
        <v>0.52736403058700898</v>
      </c>
      <c r="C15" s="1">
        <v>0.59340810563401103</v>
      </c>
      <c r="D15" s="1">
        <v>0.58412899165813204</v>
      </c>
      <c r="E15" s="1">
        <v>0.54899589592653497</v>
      </c>
      <c r="F15" s="1">
        <v>0.59587911267279203</v>
      </c>
      <c r="G15" s="1">
        <v>0.596437455571727</v>
      </c>
      <c r="H15" s="1">
        <v>0.41688277525874901</v>
      </c>
      <c r="I15" s="1">
        <v>0.59195798497761198</v>
      </c>
      <c r="J15" s="1">
        <v>0.60628667572036798</v>
      </c>
      <c r="K15" s="1">
        <v>0.58716325932976099</v>
      </c>
      <c r="L15" s="1">
        <v>0.56875880140071999</v>
      </c>
      <c r="M15" s="1">
        <v>0.61094885930139298</v>
      </c>
      <c r="N15" s="1">
        <v>0.59840773478879605</v>
      </c>
    </row>
    <row r="16" spans="1:14" x14ac:dyDescent="0.25">
      <c r="A16" t="s">
        <v>16</v>
      </c>
      <c r="B16" s="1">
        <v>0.50678380810567503</v>
      </c>
      <c r="C16" s="1">
        <v>0.59259101081014198</v>
      </c>
      <c r="D16" s="1">
        <v>0.56786280555565705</v>
      </c>
      <c r="E16" s="1">
        <v>0.54411967935152705</v>
      </c>
      <c r="F16" s="1">
        <v>0.596647095167259</v>
      </c>
      <c r="G16" s="1">
        <v>0.59717379543821303</v>
      </c>
      <c r="H16" s="1">
        <v>0.387643511553732</v>
      </c>
      <c r="I16" s="1">
        <v>0.57780951339165199</v>
      </c>
      <c r="J16" s="1">
        <v>0.60977872803613498</v>
      </c>
      <c r="K16" s="1">
        <v>0.57262153458949605</v>
      </c>
      <c r="L16" s="1">
        <v>0.55887728536569103</v>
      </c>
      <c r="M16" s="1">
        <v>0.61406793733367904</v>
      </c>
      <c r="N16" s="1">
        <v>0.59763484653615595</v>
      </c>
    </row>
    <row r="17" spans="1:14" x14ac:dyDescent="0.25">
      <c r="A17" t="s">
        <v>17</v>
      </c>
      <c r="B17" s="1">
        <v>0.52714835764346502</v>
      </c>
      <c r="C17" s="1">
        <v>0.58561789630077699</v>
      </c>
      <c r="D17" s="1">
        <v>0.55636709971686504</v>
      </c>
      <c r="E17" s="1">
        <v>0.54044875465266196</v>
      </c>
      <c r="F17" s="1">
        <v>0.58438496429945697</v>
      </c>
      <c r="G17" s="1">
        <v>0.58626953640326096</v>
      </c>
      <c r="H17" s="1">
        <v>5.9341767813789303E-2</v>
      </c>
      <c r="I17" s="1">
        <v>0.564207286158799</v>
      </c>
      <c r="J17" s="1">
        <v>0.61123928416071405</v>
      </c>
      <c r="K17" s="1">
        <v>0.563928520925149</v>
      </c>
      <c r="L17" s="1">
        <v>0.56303642059977299</v>
      </c>
      <c r="M17" s="1">
        <v>0.61518163808981996</v>
      </c>
      <c r="N17" s="1">
        <v>0.575865611419492</v>
      </c>
    </row>
    <row r="18" spans="1:14" x14ac:dyDescent="0.25">
      <c r="A18" t="s">
        <v>18</v>
      </c>
      <c r="B18" s="1">
        <v>0.52037833698049396</v>
      </c>
      <c r="C18" s="1">
        <v>0.59353484945917201</v>
      </c>
      <c r="D18" s="1">
        <v>0.58643719462017296</v>
      </c>
      <c r="E18" s="1">
        <v>0.55250648354616505</v>
      </c>
      <c r="F18" s="1">
        <v>0.59615503143457804</v>
      </c>
      <c r="G18" s="1">
        <v>0.59661975616611695</v>
      </c>
      <c r="H18" s="1">
        <v>0.46894987507018299</v>
      </c>
      <c r="I18" s="1">
        <v>0.59500742653329997</v>
      </c>
      <c r="J18" s="1">
        <v>0.61331025846979204</v>
      </c>
      <c r="K18" s="1">
        <v>0.59179214404543401</v>
      </c>
      <c r="L18" s="1">
        <v>0.57038033018647205</v>
      </c>
      <c r="M18" s="1">
        <v>0.61407923856213897</v>
      </c>
      <c r="N18" s="1">
        <v>0.60227654569567202</v>
      </c>
    </row>
    <row r="19" spans="1:14" x14ac:dyDescent="0.25">
      <c r="A19" t="s">
        <v>19</v>
      </c>
      <c r="B19" s="1">
        <v>0.43728064154905</v>
      </c>
      <c r="C19" s="1">
        <v>0.57036272727971105</v>
      </c>
      <c r="D19" s="1">
        <v>0.55628050120875505</v>
      </c>
      <c r="E19" s="1">
        <v>0.518035773263544</v>
      </c>
      <c r="F19" s="1">
        <v>0.57188719897224505</v>
      </c>
      <c r="G19" s="1">
        <v>0.57280290728927397</v>
      </c>
      <c r="H19" s="1">
        <v>0.42689571342471599</v>
      </c>
      <c r="I19" s="1">
        <v>0.56120949903938</v>
      </c>
      <c r="J19" s="1">
        <v>0.60459394934054</v>
      </c>
      <c r="K19" s="1">
        <v>0.559878607071016</v>
      </c>
      <c r="L19" s="1">
        <v>0.55070422656320495</v>
      </c>
      <c r="M19" s="1">
        <v>0.60498417347710798</v>
      </c>
      <c r="N19" s="1">
        <v>0.60104543961564605</v>
      </c>
    </row>
    <row r="20" spans="1:14" x14ac:dyDescent="0.25">
      <c r="A20" t="s">
        <v>20</v>
      </c>
      <c r="B20" s="1">
        <v>0.51866238270177201</v>
      </c>
      <c r="C20" s="1">
        <v>0.59311451067940602</v>
      </c>
      <c r="D20" s="1">
        <v>0.58686497847703101</v>
      </c>
      <c r="E20" s="1">
        <v>0.55187633470613295</v>
      </c>
      <c r="F20" s="1">
        <v>0.59618583189831198</v>
      </c>
      <c r="G20" s="1">
        <v>0.59651402739485304</v>
      </c>
      <c r="H20" s="1">
        <v>0.46928307707169498</v>
      </c>
      <c r="I20" s="1">
        <v>0.595778621516732</v>
      </c>
      <c r="J20" s="1">
        <v>0.61315341852731098</v>
      </c>
      <c r="K20" s="1">
        <v>0.59210056726598104</v>
      </c>
      <c r="L20" s="1">
        <v>0.56965710777710998</v>
      </c>
      <c r="M20" s="1">
        <v>0.61384845438999902</v>
      </c>
      <c r="N20" s="1">
        <v>0.60325040448148204</v>
      </c>
    </row>
    <row r="21" spans="1:14" x14ac:dyDescent="0.25">
      <c r="A21" t="s">
        <v>21</v>
      </c>
      <c r="B21" s="1">
        <v>0.52069878288732696</v>
      </c>
      <c r="C21" s="1">
        <v>0.59660724835088896</v>
      </c>
      <c r="D21" s="1">
        <v>0.58748336808591906</v>
      </c>
      <c r="E21" s="1">
        <v>0.55570833439417799</v>
      </c>
      <c r="F21" s="1">
        <v>0.59779295398019705</v>
      </c>
      <c r="G21" s="1">
        <v>0.59865400050099304</v>
      </c>
      <c r="H21" s="1">
        <v>0.471809509253026</v>
      </c>
      <c r="I21" s="1">
        <v>0.59432504250850005</v>
      </c>
      <c r="J21" s="1">
        <v>0.61283704873852396</v>
      </c>
      <c r="K21" s="1">
        <v>0.59307987375999005</v>
      </c>
      <c r="L21" s="2">
        <v>0.57233418032573802</v>
      </c>
      <c r="M21" s="1">
        <v>0.61409498292981501</v>
      </c>
      <c r="N21" s="1">
        <v>0.594101259349057</v>
      </c>
    </row>
    <row r="22" spans="1:14" x14ac:dyDescent="0.25">
      <c r="A22" t="s">
        <v>22</v>
      </c>
      <c r="B22" s="1">
        <v>0.49397216746351702</v>
      </c>
      <c r="C22" s="1">
        <v>0.56394784193532099</v>
      </c>
      <c r="D22" s="1">
        <v>0.57442679760534698</v>
      </c>
      <c r="E22" s="1">
        <v>0.53491090840133004</v>
      </c>
      <c r="F22" s="1">
        <v>0.57811204664421001</v>
      </c>
      <c r="G22" s="1">
        <v>0.57577293700732701</v>
      </c>
      <c r="H22" s="1">
        <v>0.45187111108253297</v>
      </c>
      <c r="I22" s="1">
        <v>0.58236372303038897</v>
      </c>
      <c r="J22" s="1">
        <v>0.60394090382854604</v>
      </c>
      <c r="K22" s="1">
        <v>0.578715100249376</v>
      </c>
      <c r="L22" s="1">
        <v>0.55222306321813497</v>
      </c>
      <c r="M22" s="1">
        <v>0.60032010808553404</v>
      </c>
      <c r="N22" s="1">
        <v>0.58945390638913198</v>
      </c>
    </row>
    <row r="23" spans="1:14" x14ac:dyDescent="0.25">
      <c r="A23" t="s">
        <v>23</v>
      </c>
      <c r="B23" s="1">
        <v>0.52683675326507595</v>
      </c>
      <c r="C23" s="1">
        <v>0.58858695788982796</v>
      </c>
      <c r="D23" s="1">
        <v>0.56107782632487502</v>
      </c>
      <c r="E23" s="1">
        <v>0.54531592974648502</v>
      </c>
      <c r="F23" s="1">
        <v>0.588334586516021</v>
      </c>
      <c r="G23" s="1">
        <v>0.58951774760930797</v>
      </c>
      <c r="H23" s="1">
        <v>0.46821105343814201</v>
      </c>
      <c r="I23" s="1">
        <v>0.56925731696470006</v>
      </c>
      <c r="J23" s="1">
        <v>0.613221588122007</v>
      </c>
      <c r="K23" s="1">
        <v>0.56834433493399805</v>
      </c>
      <c r="L23" s="1">
        <v>0.56766080866599999</v>
      </c>
      <c r="M23" s="1">
        <v>0.61521914688866697</v>
      </c>
      <c r="N23" s="1">
        <v>0.575865611419492</v>
      </c>
    </row>
    <row r="24" spans="1:14" x14ac:dyDescent="0.25">
      <c r="A24" t="s">
        <v>24</v>
      </c>
      <c r="B24" s="1">
        <v>0.51883643868667695</v>
      </c>
      <c r="C24" s="1">
        <v>0.59633408292647105</v>
      </c>
      <c r="D24" s="1">
        <v>0.58890066833402599</v>
      </c>
      <c r="E24" s="1">
        <v>0.55484197905152899</v>
      </c>
      <c r="F24" s="1">
        <v>0.59842930346596901</v>
      </c>
      <c r="G24" s="1">
        <v>0.59900636425145504</v>
      </c>
      <c r="H24" s="1">
        <v>0.47350075525113799</v>
      </c>
      <c r="I24" s="1">
        <v>0.59644147213480303</v>
      </c>
      <c r="J24" s="1">
        <v>0.61286294181266299</v>
      </c>
      <c r="K24" s="1">
        <v>0.59428680541391798</v>
      </c>
      <c r="L24" s="1">
        <v>0.57119764802897099</v>
      </c>
      <c r="M24" s="1">
        <v>0.61387938150189503</v>
      </c>
      <c r="N24" s="1">
        <v>0.597294614710419</v>
      </c>
    </row>
    <row r="25" spans="1:14" x14ac:dyDescent="0.25">
      <c r="A25" t="s">
        <v>25</v>
      </c>
      <c r="B25" s="1">
        <v>0.491408558797716</v>
      </c>
      <c r="C25" s="1">
        <v>0.56355084056159299</v>
      </c>
      <c r="D25" s="1">
        <v>0.574368224579896</v>
      </c>
      <c r="E25" s="1">
        <v>0.53427688632513903</v>
      </c>
      <c r="F25" s="1">
        <v>0.57850552091086105</v>
      </c>
      <c r="G25" s="1">
        <v>0.57598527306513203</v>
      </c>
      <c r="H25" s="1">
        <v>0.45255004714878899</v>
      </c>
      <c r="I25" s="1">
        <v>0.58277252334032803</v>
      </c>
      <c r="J25" s="1">
        <v>0.60329844462162296</v>
      </c>
      <c r="K25" s="1">
        <v>0.578556663696984</v>
      </c>
      <c r="L25" s="1">
        <v>0.55088920844068701</v>
      </c>
      <c r="M25" s="1">
        <v>0.59963769577562598</v>
      </c>
      <c r="N25" s="1">
        <v>0.59028917496600097</v>
      </c>
    </row>
    <row r="26" spans="1:14" x14ac:dyDescent="0.25">
      <c r="A26" t="s">
        <v>26</v>
      </c>
      <c r="B26" s="1">
        <v>0.51239908611700302</v>
      </c>
      <c r="C26" s="1">
        <v>0.59083912002959804</v>
      </c>
      <c r="D26" s="1">
        <v>0.58368565650271498</v>
      </c>
      <c r="E26" s="1">
        <v>0.54551744052227003</v>
      </c>
      <c r="F26" s="1">
        <v>0.59221675969295196</v>
      </c>
      <c r="G26" s="1">
        <v>0.59310458392451804</v>
      </c>
      <c r="H26" s="1">
        <v>0.45411266637657599</v>
      </c>
      <c r="I26" s="1">
        <v>0.59120935846353595</v>
      </c>
      <c r="J26" s="1">
        <v>0.61309047193102095</v>
      </c>
      <c r="K26" s="1">
        <v>0.58779865713575996</v>
      </c>
      <c r="L26" s="1">
        <v>0.56699961493439099</v>
      </c>
      <c r="M26" s="1">
        <v>0.613889241465575</v>
      </c>
      <c r="N26" s="1">
        <v>0.60129583220098604</v>
      </c>
    </row>
    <row r="27" spans="1:14" x14ac:dyDescent="0.25">
      <c r="A27" t="s">
        <v>39</v>
      </c>
      <c r="B27" s="1">
        <f>MAX(B2:B26)</f>
        <v>0.53642366264154395</v>
      </c>
      <c r="C27" s="1">
        <f t="shared" ref="C27:N27" si="0">MAX(C2:C26)</f>
        <v>0.600970178952279</v>
      </c>
      <c r="D27" s="1">
        <f t="shared" si="0"/>
        <v>0.60271612769982297</v>
      </c>
      <c r="E27" s="1">
        <f t="shared" si="0"/>
        <v>0.59809795708653501</v>
      </c>
      <c r="F27" s="1">
        <f t="shared" si="0"/>
        <v>0.60634537501470898</v>
      </c>
      <c r="G27" s="1">
        <f t="shared" si="0"/>
        <v>0.60619804470579497</v>
      </c>
      <c r="H27" s="1">
        <f t="shared" si="0"/>
        <v>0.61660405861395995</v>
      </c>
      <c r="I27" s="1">
        <f t="shared" si="0"/>
        <v>0.61059038084377204</v>
      </c>
      <c r="J27" s="1">
        <f t="shared" si="0"/>
        <v>0.61331025846979204</v>
      </c>
      <c r="K27" s="2">
        <f t="shared" si="0"/>
        <v>0.62367262857096195</v>
      </c>
      <c r="L27" s="1">
        <f t="shared" si="0"/>
        <v>0.57233418032573802</v>
      </c>
      <c r="M27" s="1">
        <f t="shared" si="0"/>
        <v>0.61539382408027798</v>
      </c>
      <c r="N27" s="1">
        <f t="shared" si="0"/>
        <v>0.61566623687491595</v>
      </c>
    </row>
  </sheetData>
  <conditionalFormatting sqref="A2:A26">
    <cfRule type="duplicateValues" dxfId="7" priority="2"/>
  </conditionalFormatting>
  <conditionalFormatting sqref="A27">
    <cfRule type="duplicateValues" dxfId="6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B23" sqref="B23"/>
    </sheetView>
  </sheetViews>
  <sheetFormatPr defaultColWidth="9.140625" defaultRowHeight="15" x14ac:dyDescent="0.25"/>
  <cols>
    <col min="1" max="1" width="41" customWidth="1"/>
    <col min="2" max="14" width="10.7109375" style="1" customWidth="1"/>
  </cols>
  <sheetData>
    <row r="1" spans="1:14" x14ac:dyDescent="0.25">
      <c r="A1" t="s">
        <v>38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0</v>
      </c>
      <c r="L1" s="1" t="s">
        <v>35</v>
      </c>
      <c r="M1" s="1" t="s">
        <v>36</v>
      </c>
      <c r="N1" s="1" t="s">
        <v>37</v>
      </c>
    </row>
    <row r="2" spans="1:14" x14ac:dyDescent="0.25">
      <c r="A2" t="s">
        <v>2</v>
      </c>
      <c r="B2" s="1">
        <v>0.52099906433292598</v>
      </c>
      <c r="C2" s="1">
        <v>0.58096810122016196</v>
      </c>
      <c r="D2" s="1">
        <v>0.570049645850216</v>
      </c>
      <c r="E2" s="1">
        <v>0.5449761859876</v>
      </c>
      <c r="F2" s="1">
        <v>0.58096810122016196</v>
      </c>
      <c r="G2" s="1">
        <v>0.58096810122016196</v>
      </c>
      <c r="H2" s="1">
        <v>0.570049645850216</v>
      </c>
      <c r="I2" s="1">
        <v>0.57004849309858796</v>
      </c>
      <c r="J2" s="1">
        <v>0.591986468532124</v>
      </c>
      <c r="K2" s="1">
        <v>0.57412362312489096</v>
      </c>
      <c r="L2" s="1">
        <v>0.60565368566319699</v>
      </c>
      <c r="M2" s="1">
        <v>0.59942663358167403</v>
      </c>
      <c r="N2" s="1">
        <v>0.56828478310722996</v>
      </c>
    </row>
    <row r="3" spans="1:14" x14ac:dyDescent="0.25">
      <c r="A3" t="s">
        <v>3</v>
      </c>
      <c r="B3" s="1">
        <v>0.52096638943499995</v>
      </c>
      <c r="C3" s="1">
        <v>0.588830163164342</v>
      </c>
      <c r="D3" s="1">
        <v>0.59011007451876196</v>
      </c>
      <c r="E3" s="1">
        <v>0.58618703629800595</v>
      </c>
      <c r="F3" s="1">
        <v>0.588830163164342</v>
      </c>
      <c r="G3" s="1">
        <v>0.588830163164342</v>
      </c>
      <c r="H3" s="1">
        <v>0.59011007451876196</v>
      </c>
      <c r="I3" s="1">
        <v>0.59012446861210299</v>
      </c>
      <c r="J3" s="1">
        <v>0.58086014041943002</v>
      </c>
      <c r="K3" s="1">
        <v>0.61005184117898104</v>
      </c>
      <c r="L3" s="2">
        <v>0.610471208140834</v>
      </c>
      <c r="M3" s="1">
        <v>0.59176650719929103</v>
      </c>
      <c r="N3" s="1">
        <v>0.59155579848350903</v>
      </c>
    </row>
    <row r="4" spans="1:14" x14ac:dyDescent="0.25">
      <c r="A4" t="s">
        <v>4</v>
      </c>
      <c r="B4" s="1">
        <v>0.519045323745704</v>
      </c>
      <c r="C4" s="1">
        <v>0.58435216174594695</v>
      </c>
      <c r="D4" s="1">
        <v>0.58201288184642597</v>
      </c>
      <c r="E4" s="1">
        <v>0.54656784014742099</v>
      </c>
      <c r="F4" s="1">
        <v>0.58435216174594695</v>
      </c>
      <c r="G4" s="1">
        <v>0.58435216174594695</v>
      </c>
      <c r="H4" s="1">
        <v>0.58201288184642597</v>
      </c>
      <c r="I4" s="1">
        <v>0.58198866386088899</v>
      </c>
      <c r="J4" s="1">
        <v>0.58922728099963295</v>
      </c>
      <c r="K4" s="1">
        <v>0.58526684465967904</v>
      </c>
      <c r="L4" s="1">
        <v>0.607147702780232</v>
      </c>
      <c r="M4" s="1">
        <v>0.59547248126829599</v>
      </c>
      <c r="N4" s="1">
        <v>0.58481174239734801</v>
      </c>
    </row>
    <row r="5" spans="1:14" x14ac:dyDescent="0.25">
      <c r="A5" t="s">
        <v>5</v>
      </c>
      <c r="B5" s="1">
        <v>0.50257822592952595</v>
      </c>
      <c r="C5" s="1">
        <v>0.58406472873815896</v>
      </c>
      <c r="D5" s="1">
        <v>0.59451383057121798</v>
      </c>
      <c r="E5" s="1">
        <v>0.57668460878670103</v>
      </c>
      <c r="F5" s="1">
        <v>0.58406472873815896</v>
      </c>
      <c r="G5" s="1">
        <v>0.58406472873815896</v>
      </c>
      <c r="H5" s="1">
        <v>0.59451383057121798</v>
      </c>
      <c r="I5" s="1">
        <v>0.59451383057121798</v>
      </c>
      <c r="J5" s="1">
        <v>0.58044960781961397</v>
      </c>
      <c r="K5" s="1">
        <v>0.60885786592825197</v>
      </c>
      <c r="L5" s="1">
        <v>0.60246384848477397</v>
      </c>
      <c r="M5" s="1">
        <v>0.59176650719929103</v>
      </c>
      <c r="N5" s="1">
        <v>0.60009184268061799</v>
      </c>
    </row>
    <row r="6" spans="1:14" x14ac:dyDescent="0.25">
      <c r="A6" t="s">
        <v>6</v>
      </c>
      <c r="B6" s="2">
        <v>0.52477871249272601</v>
      </c>
      <c r="C6" s="1">
        <v>0.58033607708623502</v>
      </c>
      <c r="D6" s="1">
        <v>0.59059980013530999</v>
      </c>
      <c r="E6" s="1">
        <v>0.52044434596749101</v>
      </c>
      <c r="F6" s="1">
        <v>0.58033607708623502</v>
      </c>
      <c r="G6" s="1">
        <v>0.58033607708623502</v>
      </c>
      <c r="H6" s="1">
        <v>0.59059980013530999</v>
      </c>
      <c r="I6" s="1">
        <v>0.59059980013530999</v>
      </c>
      <c r="J6" s="1">
        <v>0.58878277793147804</v>
      </c>
      <c r="K6" s="1">
        <v>0.59332403787064503</v>
      </c>
      <c r="L6" s="1">
        <v>0.60153372073949096</v>
      </c>
      <c r="M6" s="1">
        <v>0.59527201469972502</v>
      </c>
      <c r="N6" s="1">
        <v>0.58727529504320797</v>
      </c>
    </row>
    <row r="7" spans="1:14" x14ac:dyDescent="0.25">
      <c r="A7" t="s">
        <v>7</v>
      </c>
      <c r="B7" s="1">
        <v>0.52321462235856597</v>
      </c>
      <c r="C7" s="1">
        <v>0.58503483554212699</v>
      </c>
      <c r="D7" s="1">
        <v>0.58348790406494899</v>
      </c>
      <c r="E7" s="1">
        <v>0.54758207795620595</v>
      </c>
      <c r="F7" s="1">
        <v>0.58503483554212699</v>
      </c>
      <c r="G7" s="1">
        <v>0.58503483554212699</v>
      </c>
      <c r="H7" s="1">
        <v>0.58348790406494899</v>
      </c>
      <c r="I7" s="1">
        <v>0.58345874862995895</v>
      </c>
      <c r="J7" s="1">
        <v>0.58956814863599805</v>
      </c>
      <c r="K7" s="1">
        <v>0.58664713721784101</v>
      </c>
      <c r="L7" s="1">
        <v>0.60675199273011504</v>
      </c>
      <c r="M7" s="1">
        <v>0.59651390565309304</v>
      </c>
      <c r="N7" s="1">
        <v>0.58682832325032697</v>
      </c>
    </row>
    <row r="8" spans="1:14" x14ac:dyDescent="0.25">
      <c r="A8" t="s">
        <v>8</v>
      </c>
      <c r="B8" s="1">
        <v>0.48962771427102397</v>
      </c>
      <c r="C8" s="1">
        <v>0.57670961227555995</v>
      </c>
      <c r="D8" s="1">
        <v>0.59569358515141602</v>
      </c>
      <c r="E8" s="1">
        <v>0.57138163505474804</v>
      </c>
      <c r="F8" s="1">
        <v>0.57670961227555995</v>
      </c>
      <c r="G8" s="1">
        <v>0.57670961227555995</v>
      </c>
      <c r="H8" s="1">
        <v>0.59569358515141602</v>
      </c>
      <c r="I8" s="1">
        <v>0.59569358515141602</v>
      </c>
      <c r="J8" s="1">
        <v>0.56717658073872401</v>
      </c>
      <c r="K8" s="1">
        <v>0.604982080322917</v>
      </c>
      <c r="L8" s="1">
        <v>0.596353377337841</v>
      </c>
      <c r="M8" s="1">
        <v>0.59176650719929103</v>
      </c>
      <c r="N8" s="1">
        <v>0.59800173055563</v>
      </c>
    </row>
    <row r="9" spans="1:14" x14ac:dyDescent="0.25">
      <c r="A9" t="s">
        <v>9</v>
      </c>
      <c r="B9" s="1">
        <v>0.50300696792453203</v>
      </c>
      <c r="C9" s="2">
        <v>0.59025380122399695</v>
      </c>
      <c r="D9" s="2">
        <v>0.60270223344097795</v>
      </c>
      <c r="E9" s="2">
        <v>0.58685151090033705</v>
      </c>
      <c r="F9" s="2">
        <v>0.59025380122399695</v>
      </c>
      <c r="G9" s="2">
        <v>0.59025380122399695</v>
      </c>
      <c r="H9" s="2">
        <v>0.60270223344097795</v>
      </c>
      <c r="I9" s="2">
        <v>0.60270223344097795</v>
      </c>
      <c r="J9" s="1">
        <v>0.57274452412372501</v>
      </c>
      <c r="K9" s="3">
        <v>0.61141423038220699</v>
      </c>
      <c r="L9" s="1">
        <v>0.605088041660647</v>
      </c>
      <c r="M9" s="1">
        <v>0.59176650719929103</v>
      </c>
      <c r="N9" s="2">
        <v>0.60756745739307505</v>
      </c>
    </row>
    <row r="10" spans="1:14" x14ac:dyDescent="0.25">
      <c r="A10" t="s">
        <v>10</v>
      </c>
      <c r="B10" s="1">
        <v>0.30040541152620998</v>
      </c>
      <c r="C10" s="1">
        <v>0.48325709870573502</v>
      </c>
      <c r="D10" s="1">
        <v>0.32555140292933499</v>
      </c>
      <c r="E10" s="1">
        <v>0.42431825452592697</v>
      </c>
      <c r="F10" s="1">
        <v>0.48325709870573502</v>
      </c>
      <c r="G10" s="1">
        <v>0.48325709870573502</v>
      </c>
      <c r="H10" s="1">
        <v>0.32555140292933499</v>
      </c>
      <c r="I10" s="1">
        <v>0.32555140292933499</v>
      </c>
      <c r="J10" s="1">
        <v>0.52752360794529396</v>
      </c>
      <c r="K10" s="1">
        <v>0.330688880292558</v>
      </c>
      <c r="L10" s="1">
        <v>0.54323815277366305</v>
      </c>
      <c r="M10" s="1">
        <v>0.54233196757768698</v>
      </c>
      <c r="N10" s="1">
        <v>0.32555140292933499</v>
      </c>
    </row>
    <row r="11" spans="1:14" x14ac:dyDescent="0.25">
      <c r="A11" t="s">
        <v>11</v>
      </c>
      <c r="B11" s="1">
        <v>0.48988685895787898</v>
      </c>
      <c r="C11" s="1">
        <v>0.57659303134096995</v>
      </c>
      <c r="D11" s="1">
        <v>0.59603921681442196</v>
      </c>
      <c r="E11" s="1">
        <v>0.57181333543889001</v>
      </c>
      <c r="F11" s="1">
        <v>0.57659303134096995</v>
      </c>
      <c r="G11" s="1">
        <v>0.57659303134096995</v>
      </c>
      <c r="H11" s="1">
        <v>0.59603921681442196</v>
      </c>
      <c r="I11" s="1">
        <v>0.59603921681442196</v>
      </c>
      <c r="J11" s="1">
        <v>0.56733622153723595</v>
      </c>
      <c r="K11" s="1">
        <v>0.60500641052321402</v>
      </c>
      <c r="L11" s="1">
        <v>0.59680859181493295</v>
      </c>
      <c r="M11" s="1">
        <v>0.59176650719929103</v>
      </c>
      <c r="N11" s="1">
        <v>0.598343261279215</v>
      </c>
    </row>
    <row r="12" spans="1:14" x14ac:dyDescent="0.25">
      <c r="A12" t="s">
        <v>12</v>
      </c>
      <c r="B12" s="1">
        <v>0.50666418978086702</v>
      </c>
      <c r="C12" s="1">
        <v>0.57986996757605502</v>
      </c>
      <c r="D12" s="1">
        <v>0.58058453076683803</v>
      </c>
      <c r="E12" s="1">
        <v>0.53906788503332503</v>
      </c>
      <c r="F12" s="1">
        <v>0.57981842019571805</v>
      </c>
      <c r="G12" s="1">
        <v>0.57986996757605502</v>
      </c>
      <c r="H12" s="1">
        <v>0.57233733756403304</v>
      </c>
      <c r="I12" s="1">
        <v>0.58058453076683803</v>
      </c>
      <c r="J12" s="1">
        <v>0.58729912537775497</v>
      </c>
      <c r="K12" s="1">
        <v>0.58474571931293495</v>
      </c>
      <c r="L12" s="1">
        <v>0.60460543658070598</v>
      </c>
      <c r="M12" s="1">
        <v>0.59198289806247895</v>
      </c>
      <c r="N12" s="1">
        <v>0.59219036275155401</v>
      </c>
    </row>
    <row r="13" spans="1:14" x14ac:dyDescent="0.25">
      <c r="A13" t="s">
        <v>13</v>
      </c>
      <c r="B13" s="1">
        <v>0.36491867694308999</v>
      </c>
      <c r="C13" s="1">
        <v>0.52234379501341999</v>
      </c>
      <c r="D13" s="1">
        <v>0.55062407728863005</v>
      </c>
      <c r="E13" s="1">
        <v>0.46204223518744703</v>
      </c>
      <c r="F13" s="1">
        <v>0.5220093746251</v>
      </c>
      <c r="G13" s="1">
        <v>0.52234379501341999</v>
      </c>
      <c r="H13" s="1">
        <v>0.56716773617534499</v>
      </c>
      <c r="I13" s="1">
        <v>0.55059673769248896</v>
      </c>
      <c r="J13" s="1">
        <v>0.582513216858492</v>
      </c>
      <c r="K13" s="1">
        <v>0.55297660873120602</v>
      </c>
      <c r="L13" s="1">
        <v>0.55718272398678204</v>
      </c>
      <c r="M13" s="1">
        <v>0.58459719797703302</v>
      </c>
      <c r="N13" s="1">
        <v>0.60277674404180404</v>
      </c>
    </row>
    <row r="14" spans="1:14" x14ac:dyDescent="0.25">
      <c r="A14" t="s">
        <v>14</v>
      </c>
      <c r="B14" s="1">
        <v>0.50429936572136902</v>
      </c>
      <c r="C14" s="1">
        <v>0.57965747362544995</v>
      </c>
      <c r="D14" s="1">
        <v>0.57990737589659502</v>
      </c>
      <c r="E14" s="1">
        <v>0.53923689066364999</v>
      </c>
      <c r="F14" s="1">
        <v>0.57960592624511398</v>
      </c>
      <c r="G14" s="1">
        <v>0.57965747362544995</v>
      </c>
      <c r="H14" s="1">
        <v>0.57158322377092197</v>
      </c>
      <c r="I14" s="1">
        <v>0.57988939093092495</v>
      </c>
      <c r="J14" s="1">
        <v>0.58665049345930698</v>
      </c>
      <c r="K14" s="1">
        <v>0.58385552982097</v>
      </c>
      <c r="L14" s="1">
        <v>0.60439707417354804</v>
      </c>
      <c r="M14" s="1">
        <v>0.59243986717036801</v>
      </c>
      <c r="N14" s="1">
        <v>0.59287960621188196</v>
      </c>
    </row>
    <row r="15" spans="1:14" x14ac:dyDescent="0.25">
      <c r="A15" t="s">
        <v>15</v>
      </c>
      <c r="B15" s="1">
        <v>0.51503164660266698</v>
      </c>
      <c r="C15" s="1">
        <v>0.58213180908964002</v>
      </c>
      <c r="D15" s="1">
        <v>0.58276257845851998</v>
      </c>
      <c r="E15" s="1">
        <v>0.541310629634979</v>
      </c>
      <c r="F15" s="1">
        <v>0.58209180962827101</v>
      </c>
      <c r="G15" s="1">
        <v>0.58213180908964002</v>
      </c>
      <c r="H15" s="1">
        <v>0.57454235760354899</v>
      </c>
      <c r="I15" s="1">
        <v>0.58274498114383899</v>
      </c>
      <c r="J15" s="1">
        <v>0.589786396143403</v>
      </c>
      <c r="K15" s="1">
        <v>0.58489621970915495</v>
      </c>
      <c r="L15" s="1">
        <v>0.60704202708007404</v>
      </c>
      <c r="M15" s="1">
        <v>0.592438479787877</v>
      </c>
      <c r="N15" s="1">
        <v>0.58843557526182699</v>
      </c>
    </row>
    <row r="16" spans="1:14" x14ac:dyDescent="0.25">
      <c r="A16" t="s">
        <v>16</v>
      </c>
      <c r="B16" s="1">
        <v>0.49249209804060701</v>
      </c>
      <c r="C16" s="1">
        <v>0.57908469888495195</v>
      </c>
      <c r="D16" s="1">
        <v>0.57384418796910797</v>
      </c>
      <c r="E16" s="1">
        <v>0.53577383094662701</v>
      </c>
      <c r="F16" s="1">
        <v>0.579044964658471</v>
      </c>
      <c r="G16" s="1">
        <v>0.57908469888495195</v>
      </c>
      <c r="H16" s="1">
        <v>0.57384418796910797</v>
      </c>
      <c r="I16" s="1">
        <v>0.57384418796910797</v>
      </c>
      <c r="J16" s="1">
        <v>0.58851588022482104</v>
      </c>
      <c r="K16" s="1">
        <v>0.57670084932291599</v>
      </c>
      <c r="L16" s="1">
        <v>0.60318111503114602</v>
      </c>
      <c r="M16" s="1">
        <v>0.59359518953685098</v>
      </c>
      <c r="N16" s="1">
        <v>0.59037455450740095</v>
      </c>
    </row>
    <row r="17" spans="1:14" x14ac:dyDescent="0.25">
      <c r="A17" t="s">
        <v>17</v>
      </c>
      <c r="B17" s="1">
        <v>0.50849405547408</v>
      </c>
      <c r="C17" s="1">
        <v>0.57350927791637996</v>
      </c>
      <c r="D17" s="1">
        <v>0.55775524369373397</v>
      </c>
      <c r="E17" s="1">
        <v>0.533467470777236</v>
      </c>
      <c r="F17" s="1">
        <v>0.57345026315381398</v>
      </c>
      <c r="G17" s="1">
        <v>0.57350927791637996</v>
      </c>
      <c r="H17" s="1">
        <v>0.54599848285644104</v>
      </c>
      <c r="I17" s="1">
        <v>0.55775524369373397</v>
      </c>
      <c r="J17" s="1">
        <v>0.59122616252451299</v>
      </c>
      <c r="K17" s="1">
        <v>0.563939919401238</v>
      </c>
      <c r="L17" s="1">
        <v>0.60237257707929803</v>
      </c>
      <c r="M17" s="1">
        <v>0.59829979336161898</v>
      </c>
      <c r="N17" s="1">
        <v>0.56624058722187998</v>
      </c>
    </row>
    <row r="18" spans="1:14" x14ac:dyDescent="0.25">
      <c r="A18" t="s">
        <v>18</v>
      </c>
      <c r="B18" s="1">
        <v>0.507690934434751</v>
      </c>
      <c r="C18" s="1">
        <v>0.58224746170212205</v>
      </c>
      <c r="D18" s="1">
        <v>0.58560290746403598</v>
      </c>
      <c r="E18" s="1">
        <v>0.54703759153664</v>
      </c>
      <c r="F18" s="1">
        <v>0.58224746170212205</v>
      </c>
      <c r="G18" s="1">
        <v>0.58224746170212205</v>
      </c>
      <c r="H18" s="1">
        <v>0.58560290746403598</v>
      </c>
      <c r="I18" s="1">
        <v>0.58560290746403598</v>
      </c>
      <c r="J18" s="1">
        <v>0.58961824742579305</v>
      </c>
      <c r="K18" s="1">
        <v>0.58937919938236905</v>
      </c>
      <c r="L18" s="1">
        <v>0.60762960396758703</v>
      </c>
      <c r="M18" s="1">
        <v>0.59455523781776098</v>
      </c>
      <c r="N18" s="1">
        <v>0.59219036275155401</v>
      </c>
    </row>
    <row r="19" spans="1:14" x14ac:dyDescent="0.25">
      <c r="A19" t="s">
        <v>19</v>
      </c>
      <c r="B19" s="1">
        <v>0.44375445288571402</v>
      </c>
      <c r="C19" s="1">
        <v>0.55990195286327105</v>
      </c>
      <c r="D19" s="1">
        <v>0.56394258195145897</v>
      </c>
      <c r="E19" s="1">
        <v>0.50972466374337</v>
      </c>
      <c r="F19" s="1">
        <v>0.55990195286327105</v>
      </c>
      <c r="G19" s="1">
        <v>0.55990195286327105</v>
      </c>
      <c r="H19" s="1">
        <v>0.56394258195145897</v>
      </c>
      <c r="I19" s="1">
        <v>0.56392788181786202</v>
      </c>
      <c r="J19" s="1">
        <v>0.58614552703804401</v>
      </c>
      <c r="K19" s="1">
        <v>0.56622214319582698</v>
      </c>
      <c r="L19" s="1">
        <v>0.59307296244518803</v>
      </c>
      <c r="M19" s="1">
        <v>0.59144881701159402</v>
      </c>
      <c r="N19" s="1">
        <v>0.60277674404180404</v>
      </c>
    </row>
    <row r="20" spans="1:14" x14ac:dyDescent="0.25">
      <c r="A20" t="s">
        <v>20</v>
      </c>
      <c r="B20" s="1">
        <v>0.50727934089538396</v>
      </c>
      <c r="C20" s="1">
        <v>0.58165394763365597</v>
      </c>
      <c r="D20" s="1">
        <v>0.58642311575095296</v>
      </c>
      <c r="E20" s="1">
        <v>0.54689137570399404</v>
      </c>
      <c r="F20" s="1">
        <v>0.58165394763365597</v>
      </c>
      <c r="G20" s="1">
        <v>0.58165394763365597</v>
      </c>
      <c r="H20" s="1">
        <v>0.58642311575095296</v>
      </c>
      <c r="I20" s="1">
        <v>0.58639768380573698</v>
      </c>
      <c r="J20" s="1">
        <v>0.58911773899091502</v>
      </c>
      <c r="K20" s="1">
        <v>0.59013184418225595</v>
      </c>
      <c r="L20" s="1">
        <v>0.60743733927785903</v>
      </c>
      <c r="M20" s="1">
        <v>0.59433931621629699</v>
      </c>
      <c r="N20" s="1">
        <v>0.59287960621188196</v>
      </c>
    </row>
    <row r="21" spans="1:14" x14ac:dyDescent="0.25">
      <c r="A21" t="s">
        <v>21</v>
      </c>
      <c r="B21" s="1">
        <v>0.50806742515683501</v>
      </c>
      <c r="C21" s="1">
        <v>0.58440373973030901</v>
      </c>
      <c r="D21" s="1">
        <v>0.58640439628867003</v>
      </c>
      <c r="E21" s="1">
        <v>0.55087085794917101</v>
      </c>
      <c r="F21" s="1">
        <v>0.58440373973030901</v>
      </c>
      <c r="G21" s="1">
        <v>0.58440373973030901</v>
      </c>
      <c r="H21" s="1">
        <v>0.58640439628867003</v>
      </c>
      <c r="I21" s="1">
        <v>0.58640439628867003</v>
      </c>
      <c r="J21" s="1">
        <v>0.58793235327001903</v>
      </c>
      <c r="K21" s="1">
        <v>0.59057185865999995</v>
      </c>
      <c r="L21" s="1">
        <v>0.60986940038144799</v>
      </c>
      <c r="M21" s="1">
        <v>0.59197305376760001</v>
      </c>
      <c r="N21" s="1">
        <v>0.58632917159391396</v>
      </c>
    </row>
    <row r="22" spans="1:14" x14ac:dyDescent="0.25">
      <c r="A22" t="s">
        <v>22</v>
      </c>
      <c r="B22" s="1">
        <v>0.48760539006258702</v>
      </c>
      <c r="C22" s="1">
        <v>0.56460336366804298</v>
      </c>
      <c r="D22" s="1">
        <v>0.57628472638776995</v>
      </c>
      <c r="E22" s="1">
        <v>0.52311597538293797</v>
      </c>
      <c r="F22" s="1">
        <v>0.56460336366804298</v>
      </c>
      <c r="G22" s="1">
        <v>0.56460336366804298</v>
      </c>
      <c r="H22" s="1">
        <v>0.57628472638776995</v>
      </c>
      <c r="I22" s="1">
        <v>0.57628472638776995</v>
      </c>
      <c r="J22" s="1">
        <v>0.58782815676442801</v>
      </c>
      <c r="K22" s="1">
        <v>0.57968415013437202</v>
      </c>
      <c r="L22" s="1">
        <v>0.60071049285538802</v>
      </c>
      <c r="M22" s="1">
        <v>0.59020395746774901</v>
      </c>
      <c r="N22" s="1">
        <v>0.58030585051035199</v>
      </c>
    </row>
    <row r="23" spans="1:14" x14ac:dyDescent="0.25">
      <c r="A23" t="s">
        <v>23</v>
      </c>
      <c r="B23" s="1">
        <v>0.508445690912399</v>
      </c>
      <c r="C23" s="1">
        <v>0.57616579914455601</v>
      </c>
      <c r="D23" s="1">
        <v>0.561170907976551</v>
      </c>
      <c r="E23" s="1">
        <v>0.54066561919288603</v>
      </c>
      <c r="F23" s="1">
        <v>0.57616579914455601</v>
      </c>
      <c r="G23" s="1">
        <v>0.57616579914455601</v>
      </c>
      <c r="H23" s="1">
        <v>0.561170907976551</v>
      </c>
      <c r="I23" s="1">
        <v>0.561170907976551</v>
      </c>
      <c r="J23" s="2">
        <v>0.59285213399829695</v>
      </c>
      <c r="K23" s="1">
        <v>0.56668913002140597</v>
      </c>
      <c r="L23" s="1">
        <v>0.60451404275912801</v>
      </c>
      <c r="M23" s="2">
        <v>0.59975067920533998</v>
      </c>
      <c r="N23" s="1">
        <v>0.56624058722187998</v>
      </c>
    </row>
    <row r="24" spans="1:14" x14ac:dyDescent="0.25">
      <c r="A24" t="s">
        <v>24</v>
      </c>
      <c r="B24" s="1">
        <v>0.505637536939058</v>
      </c>
      <c r="C24" s="1">
        <v>0.58404018430968296</v>
      </c>
      <c r="D24" s="1">
        <v>0.58809151460546505</v>
      </c>
      <c r="E24" s="1">
        <v>0.54983967571158399</v>
      </c>
      <c r="F24" s="1">
        <v>0.58404018430968296</v>
      </c>
      <c r="G24" s="1">
        <v>0.58404018430968296</v>
      </c>
      <c r="H24" s="1">
        <v>0.58809151460546505</v>
      </c>
      <c r="I24" s="1">
        <v>0.58809151460546505</v>
      </c>
      <c r="J24" s="1">
        <v>0.58936220394685801</v>
      </c>
      <c r="K24" s="1">
        <v>0.59147049486301195</v>
      </c>
      <c r="L24" s="1">
        <v>0.60885073519030397</v>
      </c>
      <c r="M24" s="1">
        <v>0.59267836434133203</v>
      </c>
      <c r="N24" s="1">
        <v>0.58973307372958605</v>
      </c>
    </row>
    <row r="25" spans="1:14" x14ac:dyDescent="0.25">
      <c r="A25" t="s">
        <v>25</v>
      </c>
      <c r="B25" s="1">
        <v>0.48691108673670502</v>
      </c>
      <c r="C25" s="1">
        <v>0.56572573570037099</v>
      </c>
      <c r="D25" s="1">
        <v>0.57767443478445302</v>
      </c>
      <c r="E25" s="1">
        <v>0.52350980838615502</v>
      </c>
      <c r="F25" s="1">
        <v>0.56572573570037099</v>
      </c>
      <c r="G25" s="1">
        <v>0.56572573570037099</v>
      </c>
      <c r="H25" s="1">
        <v>0.57767443478445302</v>
      </c>
      <c r="I25" s="1">
        <v>0.57767443478445302</v>
      </c>
      <c r="J25" s="1">
        <v>0.58684522687376195</v>
      </c>
      <c r="K25" s="1">
        <v>0.58080229881117595</v>
      </c>
      <c r="L25" s="1">
        <v>0.60038819166117796</v>
      </c>
      <c r="M25" s="1">
        <v>0.58969231936891997</v>
      </c>
      <c r="N25" s="1">
        <v>0.58171057528223002</v>
      </c>
    </row>
    <row r="26" spans="1:14" x14ac:dyDescent="0.25">
      <c r="A26" t="s">
        <v>26</v>
      </c>
      <c r="B26" s="1">
        <v>0.51119291227090802</v>
      </c>
      <c r="C26" s="1">
        <v>0.57853767233126696</v>
      </c>
      <c r="D26" s="1">
        <v>0.58591556839020298</v>
      </c>
      <c r="E26" s="1">
        <v>0.54655506806743304</v>
      </c>
      <c r="F26" s="1">
        <v>0.57853767233126696</v>
      </c>
      <c r="G26" s="1">
        <v>0.57853767233126696</v>
      </c>
      <c r="H26" s="1">
        <v>0.58591556839020298</v>
      </c>
      <c r="I26" s="1">
        <v>0.58589797107552299</v>
      </c>
      <c r="J26" s="1">
        <v>0.59002206754267605</v>
      </c>
      <c r="K26" s="1">
        <v>0.58839130143822604</v>
      </c>
      <c r="L26" s="1">
        <v>0.60303251208450903</v>
      </c>
      <c r="M26" s="1">
        <v>0.59520425738719895</v>
      </c>
      <c r="N26" s="1">
        <v>0.59456891781717403</v>
      </c>
    </row>
    <row r="27" spans="1:14" x14ac:dyDescent="0.25">
      <c r="A27" t="s">
        <v>39</v>
      </c>
      <c r="B27" s="1">
        <f>MAX(B2:B26)</f>
        <v>0.52477871249272601</v>
      </c>
      <c r="C27" s="1">
        <f t="shared" ref="C27:N27" si="0">MAX(C2:C26)</f>
        <v>0.59025380122399695</v>
      </c>
      <c r="D27" s="1">
        <f t="shared" si="0"/>
        <v>0.60270223344097795</v>
      </c>
      <c r="E27" s="1">
        <f t="shared" si="0"/>
        <v>0.58685151090033705</v>
      </c>
      <c r="F27" s="1">
        <f t="shared" si="0"/>
        <v>0.59025380122399695</v>
      </c>
      <c r="G27" s="1">
        <f t="shared" si="0"/>
        <v>0.59025380122399695</v>
      </c>
      <c r="H27" s="1">
        <f t="shared" si="0"/>
        <v>0.60270223344097795</v>
      </c>
      <c r="I27" s="1">
        <f t="shared" si="0"/>
        <v>0.60270223344097795</v>
      </c>
      <c r="J27" s="1">
        <f t="shared" si="0"/>
        <v>0.59285213399829695</v>
      </c>
      <c r="K27" s="2">
        <f t="shared" si="0"/>
        <v>0.61141423038220699</v>
      </c>
      <c r="L27" s="1">
        <f t="shared" si="0"/>
        <v>0.610471208140834</v>
      </c>
      <c r="M27" s="1">
        <f t="shared" si="0"/>
        <v>0.59975067920533998</v>
      </c>
      <c r="N27" s="1">
        <f t="shared" si="0"/>
        <v>0.60756745739307505</v>
      </c>
    </row>
  </sheetData>
  <conditionalFormatting sqref="A2:A26">
    <cfRule type="duplicateValues" dxfId="5" priority="2"/>
  </conditionalFormatting>
  <conditionalFormatting sqref="A27">
    <cfRule type="duplicateValues" dxfId="4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opLeftCell="A7" workbookViewId="0">
      <selection activeCell="J13" sqref="J13"/>
    </sheetView>
  </sheetViews>
  <sheetFormatPr defaultColWidth="11.42578125" defaultRowHeight="15" x14ac:dyDescent="0.25"/>
  <cols>
    <col min="1" max="1" width="27.140625" customWidth="1"/>
    <col min="2" max="26" width="5.7109375" style="6" customWidth="1"/>
  </cols>
  <sheetData>
    <row r="1" spans="1:26" s="4" customFormat="1" ht="122.25" x14ac:dyDescent="0.25">
      <c r="A1" s="24" t="s">
        <v>38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5" t="s">
        <v>26</v>
      </c>
    </row>
    <row r="2" spans="1:26" x14ac:dyDescent="0.25">
      <c r="A2" t="s">
        <v>1</v>
      </c>
      <c r="B2" s="8" t="s">
        <v>40</v>
      </c>
      <c r="C2" s="8">
        <f>TTEST('Avg-rho'!B2:N2,'Avg-rho'!B3:N3,1,1)</f>
        <v>8.1588405165221537E-3</v>
      </c>
      <c r="D2" s="8">
        <f>TTEST('Avg-rho'!B2:N2,'Avg-rho'!B4:N4,1,1)</f>
        <v>0.49616270314263677</v>
      </c>
      <c r="E2" s="8">
        <f>TTEST('Avg-rho'!B2:N2,'Avg-rho'!B5:N5,1,1)</f>
        <v>1.9167007253440775E-2</v>
      </c>
      <c r="F2" s="8">
        <f>TTEST('Avg-rho'!B2:N2,'Avg-rho'!B6:N6,1,1)</f>
        <v>0.12159228802951988</v>
      </c>
      <c r="G2" s="8">
        <f>TTEST('Avg-rho'!B2:N2,'Avg-rho'!B7:N7,1,1)</f>
        <v>0.36769034603222861</v>
      </c>
      <c r="H2" s="8">
        <f>TTEST('Avg-rho'!B2:N2,'Avg-rho'!B8:N8,1,1)</f>
        <v>6.0659334303236626E-2</v>
      </c>
      <c r="I2" s="8">
        <f>TTEST('Avg-rho'!B2:N2,'Avg-rho'!B9:N9,1,1)</f>
        <v>1.9882976373735897E-2</v>
      </c>
      <c r="J2" s="8">
        <f>TTEST('Avg-rho'!B2:N2,'Avg-rho'!B10:N10,1,1)</f>
        <v>1.3425418466096658E-4</v>
      </c>
      <c r="K2" s="8">
        <f>TTEST('Avg-rho'!B2:N2,'Avg-rho'!B11:N11,1,1)</f>
        <v>8.3534648381259874E-2</v>
      </c>
      <c r="L2" s="8">
        <f>TTEST('Avg-rho'!B2:N2,'Avg-rho'!B12:N12,1,1)</f>
        <v>0.41988387616953521</v>
      </c>
      <c r="M2" s="8">
        <f>TTEST('Avg-rho'!B2:N2,'Avg-rho'!B13:N13,1,1)</f>
        <v>1.9413762620651607E-4</v>
      </c>
      <c r="N2" s="8">
        <f>TTEST('Avg-rho'!B2:N2,'Avg-rho'!B14:N14,1,1)</f>
        <v>3.8237882379704907E-2</v>
      </c>
      <c r="O2" s="8">
        <f>TTEST('Avg-rho'!B2:N2,'Avg-rho'!B15:N15,1,1)</f>
        <v>0.40899192926251204</v>
      </c>
      <c r="P2" s="8">
        <f>TTEST('Avg-rho'!B2:N2,'Avg-rho'!B16:N16,1,1)</f>
        <v>9.121025464637314E-6</v>
      </c>
      <c r="Q2" s="8">
        <f>TTEST('Avg-rho'!B2:N2,'Avg-rho'!B17:N17,1,1)</f>
        <v>9.3003482911727452E-6</v>
      </c>
      <c r="R2" s="8">
        <f>TTEST('Avg-rho'!B2:N2,'Avg-rho'!B18:N18,1,1)</f>
        <v>0.42239640353522934</v>
      </c>
      <c r="S2" s="8">
        <f>TTEST('Avg-rho'!B2:N2,'Avg-rho'!B19:N19,1,1)</f>
        <v>1.7854463471495439E-4</v>
      </c>
      <c r="T2" s="8">
        <f>TTEST('Avg-rho'!B2:N2,'Avg-rho'!B20:N20,1,1)</f>
        <v>0.41434448630675746</v>
      </c>
      <c r="U2" s="8">
        <f>TTEST('Avg-rho'!B2:N2,'Avg-rho'!B21:N21,1,1)</f>
        <v>0.13263219911187199</v>
      </c>
      <c r="V2" s="8">
        <f>TTEST('Avg-rho'!B2:N2,'Avg-rho'!B22:N22,1,1)</f>
        <v>3.0312898631317554E-6</v>
      </c>
      <c r="W2" s="8">
        <f>TTEST('Avg-rho'!B2:N2,'Avg-rho'!B23:N23,1,1)</f>
        <v>5.0983585226514977E-4</v>
      </c>
      <c r="X2" s="8">
        <f>TTEST('Avg-rho'!B2:N2,'Avg-rho'!B24:N24,1,1)</f>
        <v>0.33159337795396487</v>
      </c>
      <c r="Y2" s="8">
        <f>TTEST('Avg-rho'!B2:N2,'Avg-rho'!B25:N25,1,1)</f>
        <v>1.3967143682304543E-5</v>
      </c>
      <c r="Z2" s="8">
        <f>TTEST('Avg-rho'!B2:N2,'Avg-rho'!B26:N26,1,1)</f>
        <v>1.1102588989448195E-2</v>
      </c>
    </row>
    <row r="3" spans="1:26" x14ac:dyDescent="0.25">
      <c r="A3" t="s">
        <v>90</v>
      </c>
      <c r="B3" s="8">
        <v>8.1588405072522702E-3</v>
      </c>
      <c r="C3" s="8" t="s">
        <v>40</v>
      </c>
      <c r="D3" s="8">
        <f>TTEST('Avg-rho'!B3:N3,'Avg-rho'!B4:N4,1,1)</f>
        <v>4.3714796816334163E-4</v>
      </c>
      <c r="E3" s="8">
        <f>TTEST('Avg-rho'!B3:N3,'Avg-rho'!B5:N5,1,1)</f>
        <v>2.0055640187462722E-2</v>
      </c>
      <c r="F3" s="8">
        <f>TTEST('Avg-rho'!B3:N3,'Avg-rho'!B6:N6,1,1)</f>
        <v>0.14905764968173846</v>
      </c>
      <c r="G3" s="8">
        <f>TTEST('Avg-rho'!B3:N3,'Avg-rho'!B7:N7,1,1)</f>
        <v>6.711418289042394E-4</v>
      </c>
      <c r="H3" s="8">
        <f>TTEST('Avg-rho'!B3:N3,'Avg-rho'!B8:N8,1,1)</f>
        <v>3.5976145769591746E-2</v>
      </c>
      <c r="I3" s="8">
        <f>TTEST('Avg-rho'!B3:N3,'Avg-rho'!B9:N9,1,1)</f>
        <v>5.3161490666440193E-3</v>
      </c>
      <c r="J3" s="8">
        <f>TTEST('Avg-rho'!B3:N3,'Avg-rho'!B10:N10,1,1)</f>
        <v>1.1113147015860846E-4</v>
      </c>
      <c r="K3" s="8">
        <f>TTEST('Avg-rho'!B3:N3,'Avg-rho'!B11:N11,1,1)</f>
        <v>1.0470701299150748E-2</v>
      </c>
      <c r="L3" s="8">
        <f>TTEST('Avg-rho'!B3:N3,'Avg-rho'!B12:N12,1,1)</f>
        <v>2.489744574758041E-4</v>
      </c>
      <c r="M3" s="8">
        <f>TTEST('Avg-rho'!B3:N3,'Avg-rho'!B13:N13,1,1)</f>
        <v>2.1200840693766124E-4</v>
      </c>
      <c r="N3" s="8">
        <f>TTEST('Avg-rho'!B3:N3,'Avg-rho'!B14:N14,1,1)</f>
        <v>7.1449626522032049E-5</v>
      </c>
      <c r="O3" s="8">
        <f>TTEST('Avg-rho'!B3:N3,'Avg-rho'!B15:N15,1,1)</f>
        <v>3.5850701484874912E-4</v>
      </c>
      <c r="P3" s="8">
        <f>TTEST('Avg-rho'!B3:N3,'Avg-rho'!B16:N16,1,1)</f>
        <v>1.8026250364292136E-4</v>
      </c>
      <c r="Q3" s="8">
        <f>TTEST('Avg-rho'!B3:N3,'Avg-rho'!B17:N17,1,1)</f>
        <v>2.1339805287102102E-4</v>
      </c>
      <c r="R3" s="8">
        <f>TTEST('Avg-rho'!B3:N3,'Avg-rho'!B18:N18,1,1)</f>
        <v>2.3212875074717651E-3</v>
      </c>
      <c r="S3" s="8">
        <f>TTEST('Avg-rho'!B3:N3,'Avg-rho'!B19:N19,1,1)</f>
        <v>1.8750544239610177E-4</v>
      </c>
      <c r="T3" s="8">
        <f>TTEST('Avg-rho'!B3:N3,'Avg-rho'!B20:N20,1,1)</f>
        <v>1.2004570491604926E-3</v>
      </c>
      <c r="U3" s="8">
        <f>TTEST('Avg-rho'!B3:N3,'Avg-rho'!B21:N21,1,1)</f>
        <v>2.9833598222621729E-3</v>
      </c>
      <c r="V3" s="8">
        <f>TTEST('Avg-rho'!B3:N3,'Avg-rho'!B22:N22,1,1)</f>
        <v>1.1432567769594996E-5</v>
      </c>
      <c r="W3" s="8">
        <f>TTEST('Avg-rho'!B3:N3,'Avg-rho'!B23:N23,1,1)</f>
        <v>5.2563642219222194E-4</v>
      </c>
      <c r="X3" s="8">
        <f>TTEST('Avg-rho'!B3:N3,'Avg-rho'!B24:N24,1,1)</f>
        <v>9.5525293818680545E-4</v>
      </c>
      <c r="Y3" s="8">
        <f>TTEST('Avg-rho'!B3:N3,'Avg-rho'!B25:N25,1,1)</f>
        <v>1.9332217687059453E-5</v>
      </c>
      <c r="Z3" s="8">
        <f>TTEST('Avg-rho'!B3:N3,'Avg-rho'!B26:N26,1,1)</f>
        <v>7.6273671665081657E-4</v>
      </c>
    </row>
    <row r="4" spans="1:26" x14ac:dyDescent="0.25">
      <c r="A4" t="s">
        <v>91</v>
      </c>
      <c r="B4" s="8">
        <v>0.49616270314290789</v>
      </c>
      <c r="C4" s="8">
        <v>4.371479673825336E-4</v>
      </c>
      <c r="D4" s="8" t="s">
        <v>40</v>
      </c>
      <c r="E4" s="8">
        <f>TTEST('Avg-rho'!B4:N4,'Avg-rho'!B5:N5,1,1)</f>
        <v>9.101544063349166E-4</v>
      </c>
      <c r="F4" s="8">
        <f>TTEST('Avg-rho'!B4:N4,'Avg-rho'!B6:N6,1,1)</f>
        <v>0.1717142807742994</v>
      </c>
      <c r="G4" s="8">
        <f>TTEST('Avg-rho'!B4:N4,'Avg-rho'!B7:N7,1,1)</f>
        <v>0.11103414443622556</v>
      </c>
      <c r="H4" s="8">
        <f>TTEST('Avg-rho'!B4:N4,'Avg-rho'!B8:N8,1,1)</f>
        <v>2.3891505131492685E-2</v>
      </c>
      <c r="I4" s="8">
        <f>TTEST('Avg-rho'!B4:N4,'Avg-rho'!B9:N9,1,1)</f>
        <v>1.4417028718880258E-3</v>
      </c>
      <c r="J4" s="8">
        <f>TTEST('Avg-rho'!B4:N4,'Avg-rho'!B10:N10,1,1)</f>
        <v>1.4014305557993461E-4</v>
      </c>
      <c r="K4" s="8">
        <f>TTEST('Avg-rho'!B4:N4,'Avg-rho'!B11:N11,1,1)</f>
        <v>3.1133516186561027E-2</v>
      </c>
      <c r="L4" s="8">
        <f>TTEST('Avg-rho'!B4:N4,'Avg-rho'!B12:N12,1,1)</f>
        <v>0.38700742524303983</v>
      </c>
      <c r="M4" s="8">
        <f>TTEST('Avg-rho'!B4:N4,'Avg-rho'!B13:N13,1,1)</f>
        <v>3.1130135904487553E-4</v>
      </c>
      <c r="N4" s="8">
        <f>TTEST('Avg-rho'!B4:N4,'Avg-rho'!B14:N14,1,1)</f>
        <v>1.3909878666135932E-3</v>
      </c>
      <c r="O4" s="8">
        <f>TTEST('Avg-rho'!B4:N4,'Avg-rho'!B15:N15,1,1)</f>
        <v>0.32754604780901064</v>
      </c>
      <c r="P4" s="8">
        <f>TTEST('Avg-rho'!B4:N4,'Avg-rho'!B16:N16,1,1)</f>
        <v>1.5931403884610336E-4</v>
      </c>
      <c r="Q4" s="8">
        <f>TTEST('Avg-rho'!B4:N4,'Avg-rho'!B17:N17,1,1)</f>
        <v>2.7433924463218974E-4</v>
      </c>
      <c r="R4" s="8">
        <f>TTEST('Avg-rho'!B4:N4,'Avg-rho'!B18:N18,1,1)</f>
        <v>0.37499950301495882</v>
      </c>
      <c r="S4" s="8">
        <f>TTEST('Avg-rho'!B4:N4,'Avg-rho'!B19:N19,1,1)</f>
        <v>2.4976756164798758E-4</v>
      </c>
      <c r="T4" s="8">
        <f>TTEST('Avg-rho'!B4:N4,'Avg-rho'!B20:N20,1,1)</f>
        <v>0.28944240636329177</v>
      </c>
      <c r="U4" s="8">
        <f>TTEST('Avg-rho'!B4:N4,'Avg-rho'!B21:N21,1,1)</f>
        <v>2.8109828889185747E-3</v>
      </c>
      <c r="V4" s="8">
        <f>TTEST('Avg-rho'!B4:N4,'Avg-rho'!B22:N22,1,1)</f>
        <v>1.0660970488105483E-5</v>
      </c>
      <c r="W4" s="8">
        <f>TTEST('Avg-rho'!B4:N4,'Avg-rho'!B23:N23,1,1)</f>
        <v>1.5040753502939504E-3</v>
      </c>
      <c r="X4" s="8">
        <f>TTEST('Avg-rho'!B4:N4,'Avg-rho'!B24:N24,1,1)</f>
        <v>0.21109949951882073</v>
      </c>
      <c r="Y4" s="8">
        <f>TTEST('Avg-rho'!B4:N4,'Avg-rho'!B25:N25,1,1)</f>
        <v>3.4762650421844453E-5</v>
      </c>
      <c r="Z4" s="8">
        <f>TTEST('Avg-rho'!B4:N4,'Avg-rho'!B26:N26,1,1)</f>
        <v>5.8462207633715162E-3</v>
      </c>
    </row>
    <row r="5" spans="1:26" x14ac:dyDescent="0.25">
      <c r="A5" t="s">
        <v>92</v>
      </c>
      <c r="B5" s="8">
        <v>1.9167006876342103E-2</v>
      </c>
      <c r="C5" s="8">
        <v>2.0055639722916355E-2</v>
      </c>
      <c r="D5" s="8">
        <v>9.1015440617834295E-4</v>
      </c>
      <c r="E5" s="8" t="s">
        <v>40</v>
      </c>
      <c r="F5" s="8">
        <f>TTEST('Avg-rho'!B5:N5,'Avg-rho'!B6:N6,1,1)</f>
        <v>0.30631782559479059</v>
      </c>
      <c r="G5" s="8">
        <f>TTEST('Avg-rho'!B5:N5,'Avg-rho'!B7:N7,1,1)</f>
        <v>3.2302318430409336E-3</v>
      </c>
      <c r="H5" s="8">
        <f>TTEST('Avg-rho'!B5:N5,'Avg-rho'!B8:N8,1,1)</f>
        <v>0.32859208265289064</v>
      </c>
      <c r="I5" s="8">
        <f>TTEST('Avg-rho'!B5:N5,'Avg-rho'!B9:N9,1,1)</f>
        <v>0.17309165113925207</v>
      </c>
      <c r="J5" s="8">
        <f>TTEST('Avg-rho'!B5:N5,'Avg-rho'!B10:N10,1,1)</f>
        <v>1.3791168410881463E-4</v>
      </c>
      <c r="K5" s="8">
        <f>TTEST('Avg-rho'!B5:N5,'Avg-rho'!B11:N11,1,1)</f>
        <v>5.3444764020411144E-2</v>
      </c>
      <c r="L5" s="8">
        <f>TTEST('Avg-rho'!B5:N5,'Avg-rho'!B12:N12,1,1)</f>
        <v>6.9054939359227712E-5</v>
      </c>
      <c r="M5" s="8">
        <f>TTEST('Avg-rho'!B5:N5,'Avg-rho'!B13:N13,1,1)</f>
        <v>1.6623555016023867E-4</v>
      </c>
      <c r="N5" s="8">
        <f>TTEST('Avg-rho'!B5:N5,'Avg-rho'!B14:N14,1,1)</f>
        <v>2.5752160729136841E-6</v>
      </c>
      <c r="O5" s="8">
        <f>TTEST('Avg-rho'!B5:N5,'Avg-rho'!B15:N15,1,1)</f>
        <v>3.7292891261407428E-4</v>
      </c>
      <c r="P5" s="8">
        <f>TTEST('Avg-rho'!B5:N5,'Avg-rho'!B16:N16,1,1)</f>
        <v>2.2224118280476585E-4</v>
      </c>
      <c r="Q5" s="8">
        <f>TTEST('Avg-rho'!B5:N5,'Avg-rho'!B17:N17,1,1)</f>
        <v>1.2359275704744869E-4</v>
      </c>
      <c r="R5" s="8">
        <f>TTEST('Avg-rho'!B5:N5,'Avg-rho'!B18:N18,1,1)</f>
        <v>3.6290633029768533E-3</v>
      </c>
      <c r="S5" s="8">
        <f>TTEST('Avg-rho'!B5:N5,'Avg-rho'!B19:N19,1,1)</f>
        <v>1.7226626877813611E-4</v>
      </c>
      <c r="T5" s="8">
        <f>TTEST('Avg-rho'!B5:N5,'Avg-rho'!B20:N20,1,1)</f>
        <v>1.7319595074975114E-3</v>
      </c>
      <c r="U5" s="8">
        <f>TTEST('Avg-rho'!B5:N5,'Avg-rho'!B21:N21,1,1)</f>
        <v>7.2710838675300775E-3</v>
      </c>
      <c r="V5" s="8">
        <f>TTEST('Avg-rho'!B5:N5,'Avg-rho'!B22:N22,1,1)</f>
        <v>9.2458868886721631E-7</v>
      </c>
      <c r="W5" s="8">
        <f>TTEST('Avg-rho'!B5:N5,'Avg-rho'!B23:N23,1,1)</f>
        <v>6.1688447992866132E-4</v>
      </c>
      <c r="X5" s="8">
        <f>TTEST('Avg-rho'!B5:N5,'Avg-rho'!B24:N24,1,1)</f>
        <v>8.3314728535285681E-4</v>
      </c>
      <c r="Y5" s="8">
        <f>TTEST('Avg-rho'!B5:N5,'Avg-rho'!B25:N25,1,1)</f>
        <v>1.6303482975541612E-6</v>
      </c>
      <c r="Z5" s="8">
        <f>TTEST('Avg-rho'!B5:N5,'Avg-rho'!B26:N26,1,1)</f>
        <v>1.1727357426092632E-3</v>
      </c>
    </row>
    <row r="6" spans="1:26" x14ac:dyDescent="0.25">
      <c r="A6" t="s">
        <v>93</v>
      </c>
      <c r="B6" s="8">
        <v>0.12159228805572025</v>
      </c>
      <c r="C6" s="8">
        <v>0.14905764970648333</v>
      </c>
      <c r="D6" s="8">
        <v>0.17171428083463658</v>
      </c>
      <c r="E6" s="8">
        <v>0.30631782560847398</v>
      </c>
      <c r="F6" s="8" t="s">
        <v>40</v>
      </c>
      <c r="G6" s="8">
        <f>TTEST('Avg-rho'!B6:N6,'Avg-rho'!B7:N7,1,1)</f>
        <v>0.21915401561536069</v>
      </c>
      <c r="H6" s="8">
        <f>TTEST('Avg-rho'!B6:N6,'Avg-rho'!B8:N8,1,1)</f>
        <v>0.36246173276736959</v>
      </c>
      <c r="I6" s="8">
        <f>TTEST('Avg-rho'!B6:N6,'Avg-rho'!B9:N9,1,1)</f>
        <v>0.25572690389147523</v>
      </c>
      <c r="J6" s="8">
        <f>TTEST('Avg-rho'!B6:N6,'Avg-rho'!B10:N10,1,1)</f>
        <v>1.695733692933177E-4</v>
      </c>
      <c r="K6" s="8">
        <f>TTEST('Avg-rho'!B6:N6,'Avg-rho'!B11:N11,1,1)</f>
        <v>0.44362720934086258</v>
      </c>
      <c r="L6" s="8">
        <f>TTEST('Avg-rho'!B6:N6,'Avg-rho'!B12:N12,1,1)</f>
        <v>0.1237165515936663</v>
      </c>
      <c r="M6" s="8">
        <f>TTEST('Avg-rho'!B6:N6,'Avg-rho'!B13:N13,1,1)</f>
        <v>3.4115193443974741E-5</v>
      </c>
      <c r="N6" s="8">
        <f>TTEST('Avg-rho'!B6:N6,'Avg-rho'!B14:N14,1,1)</f>
        <v>2.9227954738156627E-2</v>
      </c>
      <c r="O6" s="8">
        <f>TTEST('Avg-rho'!B6:N6,'Avg-rho'!B15:N15,1,1)</f>
        <v>0.13452516235774339</v>
      </c>
      <c r="P6" s="8">
        <f>TTEST('Avg-rho'!B6:N6,'Avg-rho'!B16:N16,1,1)</f>
        <v>1.8437415055197997E-3</v>
      </c>
      <c r="Q6" s="8">
        <f>TTEST('Avg-rho'!B6:N6,'Avg-rho'!B17:N17,1,1)</f>
        <v>7.4981896078522153E-4</v>
      </c>
      <c r="R6" s="8">
        <f>TTEST('Avg-rho'!B6:N6,'Avg-rho'!B18:N18,1,1)</f>
        <v>0.15572557630031714</v>
      </c>
      <c r="S6" s="8">
        <f>TTEST('Avg-rho'!B6:N6,'Avg-rho'!B19:N19,1,1)</f>
        <v>1.0661696059227018E-4</v>
      </c>
      <c r="T6" s="8">
        <f>TTEST('Avg-rho'!B6:N6,'Avg-rho'!B20:N20,1,1)</f>
        <v>0.14362380068768213</v>
      </c>
      <c r="U6" s="8">
        <f>TTEST('Avg-rho'!B6:N6,'Avg-rho'!B21:N21,1,1)</f>
        <v>0.29713320555080458</v>
      </c>
      <c r="V6" s="8">
        <f>TTEST('Avg-rho'!B6:N6,'Avg-rho'!B22:N22,1,1)</f>
        <v>1.4604704342661258E-6</v>
      </c>
      <c r="W6" s="8">
        <f>TTEST('Avg-rho'!B6:N6,'Avg-rho'!B23:N23,1,1)</f>
        <v>5.863499408004339E-3</v>
      </c>
      <c r="X6" s="8">
        <f>TTEST('Avg-rho'!B6:N6,'Avg-rho'!B24:N24,1,1)</f>
        <v>0.13998149928475959</v>
      </c>
      <c r="Y6" s="8">
        <f>TTEST('Avg-rho'!B6:N6,'Avg-rho'!B25:N25,1,1)</f>
        <v>2.7955006856118958E-6</v>
      </c>
      <c r="Z6" s="8">
        <f>TTEST('Avg-rho'!B6:N6,'Avg-rho'!B26:N26,1,1)</f>
        <v>2.7326632073380385E-2</v>
      </c>
    </row>
    <row r="7" spans="1:26" x14ac:dyDescent="0.25">
      <c r="A7" t="s">
        <v>94</v>
      </c>
      <c r="B7" s="8">
        <v>0.36769034604147</v>
      </c>
      <c r="C7" s="8">
        <v>6.7114182637780558E-4</v>
      </c>
      <c r="D7" s="8">
        <v>0.1110341444623229</v>
      </c>
      <c r="E7" s="8">
        <v>3.2302318361091486E-3</v>
      </c>
      <c r="F7" s="8">
        <v>0.21915401563641035</v>
      </c>
      <c r="G7" s="8" t="s">
        <v>40</v>
      </c>
      <c r="H7" s="8">
        <f>TTEST('Avg-rho'!B7:N7,'Avg-rho'!B8:N8,1,1)</f>
        <v>4.1279536780823398E-2</v>
      </c>
      <c r="I7" s="8">
        <f>TTEST('Avg-rho'!B7:N7,'Avg-rho'!B9:N9,1,1)</f>
        <v>2.1882146107512906E-3</v>
      </c>
      <c r="J7" s="8">
        <f>TTEST('Avg-rho'!B7:N7,'Avg-rho'!B10:N10,1,1)</f>
        <v>1.3069811714397261E-4</v>
      </c>
      <c r="K7" s="8">
        <f>TTEST('Avg-rho'!B7:N7,'Avg-rho'!B11:N11,1,1)</f>
        <v>5.8065770575634543E-2</v>
      </c>
      <c r="L7" s="8">
        <f>TTEST('Avg-rho'!B7:N7,'Avg-rho'!B12:N12,1,1)</f>
        <v>0.27766311453445414</v>
      </c>
      <c r="M7" s="8">
        <f>TTEST('Avg-rho'!B7:N7,'Avg-rho'!B13:N13,1,1)</f>
        <v>2.6187981906760998E-4</v>
      </c>
      <c r="N7" s="8">
        <f>TTEST('Avg-rho'!B7:N7,'Avg-rho'!B14:N14,1,1)</f>
        <v>8.6510367606115171E-4</v>
      </c>
      <c r="O7" s="8">
        <f>TTEST('Avg-rho'!B7:N7,'Avg-rho'!B15:N15,1,1)</f>
        <v>0.16973664050157922</v>
      </c>
      <c r="P7" s="8">
        <f>TTEST('Avg-rho'!B7:N7,'Avg-rho'!B16:N16,1,1)</f>
        <v>1.1182185820464045E-4</v>
      </c>
      <c r="Q7" s="8">
        <f>TTEST('Avg-rho'!B7:N7,'Avg-rho'!B17:N17,1,1)</f>
        <v>3.250206778434105E-4</v>
      </c>
      <c r="R7" s="8">
        <f>TTEST('Avg-rho'!B7:N7,'Avg-rho'!B18:N18,1,1)</f>
        <v>0.21202102075129969</v>
      </c>
      <c r="S7" s="8">
        <f>TTEST('Avg-rho'!B7:N7,'Avg-rho'!B19:N19,1,1)</f>
        <v>1.9040832738673348E-4</v>
      </c>
      <c r="T7" s="8">
        <f>TTEST('Avg-rho'!B7:N7,'Avg-rho'!B20:N20,1,1)</f>
        <v>0.13352981440088518</v>
      </c>
      <c r="U7" s="8">
        <f>TTEST('Avg-rho'!B7:N7,'Avg-rho'!B21:N21,1,1)</f>
        <v>4.1198044303477968E-2</v>
      </c>
      <c r="V7" s="8">
        <f>TTEST('Avg-rho'!B7:N7,'Avg-rho'!B22:N22,1,1)</f>
        <v>1.4534679143027342E-5</v>
      </c>
      <c r="W7" s="8">
        <f>TTEST('Avg-rho'!B7:N7,'Avg-rho'!B23:N23,1,1)</f>
        <v>1.2340185432844959E-3</v>
      </c>
      <c r="X7" s="8">
        <f>TTEST('Avg-rho'!B7:N7,'Avg-rho'!B24:N24,1,1)</f>
        <v>0.1150824773869609</v>
      </c>
      <c r="Y7" s="8">
        <f>TTEST('Avg-rho'!B7:N7,'Avg-rho'!B25:N25,1,1)</f>
        <v>4.2096411304200379E-5</v>
      </c>
      <c r="Z7" s="8">
        <f>TTEST('Avg-rho'!B7:N7,'Avg-rho'!B26:N26,1,1)</f>
        <v>3.8371108914866262E-3</v>
      </c>
    </row>
    <row r="8" spans="1:26" x14ac:dyDescent="0.25">
      <c r="A8" t="s">
        <v>95</v>
      </c>
      <c r="B8" s="8">
        <v>6.0659331868764065E-2</v>
      </c>
      <c r="C8" s="8">
        <v>3.5976144969150053E-2</v>
      </c>
      <c r="D8" s="8">
        <v>2.3891505043102116E-2</v>
      </c>
      <c r="E8" s="8">
        <v>0.32859208266499962</v>
      </c>
      <c r="F8" s="8">
        <v>0.36246173277690752</v>
      </c>
      <c r="G8" s="8">
        <v>4.1279536578141263E-2</v>
      </c>
      <c r="H8" s="8" t="s">
        <v>40</v>
      </c>
      <c r="I8" s="8">
        <f>TTEST('Avg-rho'!B8:N8,'Avg-rho'!B9:N9,1,1)</f>
        <v>0.15869857390818107</v>
      </c>
      <c r="J8" s="8">
        <f>TTEST('Avg-rho'!B8:N8,'Avg-rho'!B10:N10,1,1)</f>
        <v>1.7642942912201196E-4</v>
      </c>
      <c r="K8" s="8">
        <f>TTEST('Avg-rho'!B8:N8,'Avg-rho'!B11:N11,1,1)</f>
        <v>9.7545674751559359E-3</v>
      </c>
      <c r="L8" s="8">
        <f>TTEST('Avg-rho'!B8:N8,'Avg-rho'!B12:N12,1,1)</f>
        <v>1.8305099327759194E-3</v>
      </c>
      <c r="M8" s="8">
        <f>TTEST('Avg-rho'!B8:N8,'Avg-rho'!B13:N13,1,1)</f>
        <v>3.0233062053900464E-4</v>
      </c>
      <c r="N8" s="8">
        <f>TTEST('Avg-rho'!B8:N8,'Avg-rho'!B14:N14,1,1)</f>
        <v>5.2459282111654037E-4</v>
      </c>
      <c r="O8" s="8">
        <f>TTEST('Avg-rho'!B8:N8,'Avg-rho'!B15:N15,1,1)</f>
        <v>9.8734245110538594E-3</v>
      </c>
      <c r="P8" s="8">
        <f>TTEST('Avg-rho'!B8:N8,'Avg-rho'!B16:N16,1,1)</f>
        <v>1.7404403045345265E-3</v>
      </c>
      <c r="Q8" s="8">
        <f>TTEST('Avg-rho'!B8:N8,'Avg-rho'!B17:N17,1,1)</f>
        <v>6.3199314979215542E-4</v>
      </c>
      <c r="R8" s="8">
        <f>TTEST('Avg-rho'!B8:N8,'Avg-rho'!B18:N18,1,1)</f>
        <v>2.7889492797102761E-2</v>
      </c>
      <c r="S8" s="8">
        <f>TTEST('Avg-rho'!B8:N8,'Avg-rho'!B19:N19,1,1)</f>
        <v>4.3120050221260328E-4</v>
      </c>
      <c r="T8" s="8">
        <f>TTEST('Avg-rho'!B8:N8,'Avg-rho'!B20:N20,1,1)</f>
        <v>2.6250015558766007E-2</v>
      </c>
      <c r="U8" s="8">
        <f>TTEST('Avg-rho'!B8:N8,'Avg-rho'!B21:N21,1,1)</f>
        <v>7.8605339595623366E-2</v>
      </c>
      <c r="V8" s="8">
        <f>TTEST('Avg-rho'!B8:N8,'Avg-rho'!B22:N22,1,1)</f>
        <v>4.5179401447949958E-6</v>
      </c>
      <c r="W8" s="8">
        <f>TTEST('Avg-rho'!B8:N8,'Avg-rho'!B23:N23,1,1)</f>
        <v>2.9308607476807376E-3</v>
      </c>
      <c r="X8" s="8">
        <f>TTEST('Avg-rho'!B8:N8,'Avg-rho'!B24:N24,1,1)</f>
        <v>1.7097520510175365E-2</v>
      </c>
      <c r="Y8" s="8">
        <f>TTEST('Avg-rho'!B8:N8,'Avg-rho'!B25:N25,1,1)</f>
        <v>5.2606488396838435E-6</v>
      </c>
      <c r="Z8" s="8">
        <f>TTEST('Avg-rho'!B8:N8,'Avg-rho'!B26:N26,1,1)</f>
        <v>7.197794881705917E-3</v>
      </c>
    </row>
    <row r="9" spans="1:26" x14ac:dyDescent="0.25">
      <c r="A9" t="s">
        <v>96</v>
      </c>
      <c r="B9" s="8">
        <v>1.9882975927350371E-2</v>
      </c>
      <c r="C9" s="8">
        <v>5.3161490267975495E-3</v>
      </c>
      <c r="D9" s="8">
        <v>1.4417028713623915E-3</v>
      </c>
      <c r="E9" s="8">
        <v>0.17309165119604242</v>
      </c>
      <c r="F9" s="8">
        <v>0.25572690390880332</v>
      </c>
      <c r="G9" s="8">
        <v>2.1882146088558793E-3</v>
      </c>
      <c r="H9" s="8">
        <v>0.15869857393227171</v>
      </c>
      <c r="I9" s="8" t="s">
        <v>40</v>
      </c>
      <c r="J9" s="8">
        <f>TTEST('Avg-rho'!B9:N9,'Avg-rho'!B10:N10,1,1)</f>
        <v>1.1904064794435331E-4</v>
      </c>
      <c r="K9" s="8">
        <f>TTEST('Avg-rho'!B9:N9,'Avg-rho'!B11:N11,1,1)</f>
        <v>5.6029339692815219E-2</v>
      </c>
      <c r="L9" s="8">
        <f>TTEST('Avg-rho'!B9:N9,'Avg-rho'!B12:N12,1,1)</f>
        <v>1.2930672721609667E-3</v>
      </c>
      <c r="M9" s="8">
        <f>TTEST('Avg-rho'!B9:N9,'Avg-rho'!B13:N13,1,1)</f>
        <v>2.9355684261877406E-4</v>
      </c>
      <c r="N9" s="8">
        <f>TTEST('Avg-rho'!B9:N9,'Avg-rho'!B14:N14,1,1)</f>
        <v>1.9741586749651288E-4</v>
      </c>
      <c r="O9" s="8">
        <f>TTEST('Avg-rho'!B9:N9,'Avg-rho'!B15:N15,1,1)</f>
        <v>1.3840665432832777E-3</v>
      </c>
      <c r="P9" s="8">
        <f>TTEST('Avg-rho'!B9:N9,'Avg-rho'!B16:N16,1,1)</f>
        <v>2.7806628563792259E-4</v>
      </c>
      <c r="Q9" s="8">
        <f>TTEST('Avg-rho'!B9:N9,'Avg-rho'!B17:N17,1,1)</f>
        <v>2.8492264191428595E-4</v>
      </c>
      <c r="R9" s="8">
        <f>TTEST('Avg-rho'!B9:N9,'Avg-rho'!B18:N18,1,1)</f>
        <v>4.9154003667489163E-3</v>
      </c>
      <c r="S9" s="8">
        <f>TTEST('Avg-rho'!B9:N9,'Avg-rho'!B19:N19,1,1)</f>
        <v>2.6036608447366905E-4</v>
      </c>
      <c r="T9" s="8">
        <f>TTEST('Avg-rho'!B9:N9,'Avg-rho'!B20:N20,1,1)</f>
        <v>3.6475393024975166E-3</v>
      </c>
      <c r="U9" s="8">
        <f>TTEST('Avg-rho'!B9:N9,'Avg-rho'!B21:N21,1,1)</f>
        <v>1.0235406900093615E-2</v>
      </c>
      <c r="V9" s="8">
        <f>TTEST('Avg-rho'!B9:N9,'Avg-rho'!B22:N22,1,1)</f>
        <v>1.5055912282458449E-5</v>
      </c>
      <c r="W9" s="8">
        <f>TTEST('Avg-rho'!B9:N9,'Avg-rho'!B23:N23,1,1)</f>
        <v>7.4527995396953223E-4</v>
      </c>
      <c r="X9" s="8">
        <f>TTEST('Avg-rho'!B9:N9,'Avg-rho'!B24:N24,1,1)</f>
        <v>2.0913441767125484E-3</v>
      </c>
      <c r="Y9" s="8">
        <f>TTEST('Avg-rho'!B9:N9,'Avg-rho'!B25:N25,1,1)</f>
        <v>2.5883636869773829E-5</v>
      </c>
      <c r="Z9" s="8">
        <f>TTEST('Avg-rho'!B9:N9,'Avg-rho'!B26:N26,1,1)</f>
        <v>1.2610213126709243E-3</v>
      </c>
    </row>
    <row r="10" spans="1:26" x14ac:dyDescent="0.25">
      <c r="A10" t="s">
        <v>97</v>
      </c>
      <c r="B10" s="8">
        <v>1.3425418462110293E-4</v>
      </c>
      <c r="C10" s="8">
        <v>1.1113147013239347E-4</v>
      </c>
      <c r="D10" s="8">
        <v>1.4014305553596389E-4</v>
      </c>
      <c r="E10" s="8">
        <v>1.3791168406643189E-4</v>
      </c>
      <c r="F10" s="8">
        <v>1.6957336922455678E-4</v>
      </c>
      <c r="G10" s="8">
        <v>1.3069811710646041E-4</v>
      </c>
      <c r="H10" s="8">
        <v>1.7642942904638322E-4</v>
      </c>
      <c r="I10" s="8">
        <v>1.1904064791389627E-4</v>
      </c>
      <c r="J10" s="8" t="s">
        <v>40</v>
      </c>
      <c r="K10" s="8">
        <f>TTEST('Avg-rho'!B10:N10,'Avg-rho'!B11:N11,1,1)</f>
        <v>1.7302996307202767E-4</v>
      </c>
      <c r="L10" s="8">
        <f>TTEST('Avg-rho'!B10:N10,'Avg-rho'!B12:N12,1,1)</f>
        <v>2.0703222889289832E-4</v>
      </c>
      <c r="M10" s="8">
        <f>TTEST('Avg-rho'!B10:N10,'Avg-rho'!B13:N13,1,1)</f>
        <v>7.0245134989802504E-4</v>
      </c>
      <c r="N10" s="8">
        <f>TTEST('Avg-rho'!B10:N10,'Avg-rho'!B14:N14,1,1)</f>
        <v>1.8632639952594946E-4</v>
      </c>
      <c r="O10" s="8">
        <f>TTEST('Avg-rho'!B10:N10,'Avg-rho'!B15:N15,1,1)</f>
        <v>1.5773725947155302E-4</v>
      </c>
      <c r="P10" s="8">
        <f>TTEST('Avg-rho'!B10:N10,'Avg-rho'!B16:N16,1,1)</f>
        <v>1.7309407691380586E-4</v>
      </c>
      <c r="Q10" s="8">
        <f>TTEST('Avg-rho'!B10:N10,'Avg-rho'!B17:N17,1,1)</f>
        <v>1.9345879401842333E-4</v>
      </c>
      <c r="R10" s="8">
        <f>TTEST('Avg-rho'!B10:N10,'Avg-rho'!B18:N18,1,1)</f>
        <v>1.3041296653997032E-4</v>
      </c>
      <c r="S10" s="8">
        <f>TTEST('Avg-rho'!B10:N10,'Avg-rho'!B19:N19,1,1)</f>
        <v>2.4718768252796265E-4</v>
      </c>
      <c r="T10" s="8">
        <f>TTEST('Avg-rho'!B10:N10,'Avg-rho'!B20:N20,1,1)</f>
        <v>1.3610654868452638E-4</v>
      </c>
      <c r="U10" s="8">
        <f>TTEST('Avg-rho'!B10:N10,'Avg-rho'!B21:N21,1,1)</f>
        <v>1.2668134579040338E-4</v>
      </c>
      <c r="V10" s="8">
        <f>TTEST('Avg-rho'!B10:N10,'Avg-rho'!B22:N22,1,1)</f>
        <v>5.3180079671114348E-4</v>
      </c>
      <c r="W10" s="8">
        <f>TTEST('Avg-rho'!B10:N10,'Avg-rho'!B23:N23,1,1)</f>
        <v>1.3583045384226236E-4</v>
      </c>
      <c r="X10" s="8">
        <f>TTEST('Avg-rho'!B10:N10,'Avg-rho'!B24:N24,1,1)</f>
        <v>1.3564123030685468E-4</v>
      </c>
      <c r="Y10" s="8">
        <f>TTEST('Avg-rho'!B10:N10,'Avg-rho'!B25:N25,1,1)</f>
        <v>5.4293009296973993E-4</v>
      </c>
      <c r="Z10" s="8">
        <f>TTEST('Avg-rho'!B10:N10,'Avg-rho'!B26:N26,1,1)</f>
        <v>1.3798247546347974E-4</v>
      </c>
    </row>
    <row r="11" spans="1:26" x14ac:dyDescent="0.25">
      <c r="A11" t="s">
        <v>98</v>
      </c>
      <c r="B11" s="8">
        <v>8.3534648391894895E-2</v>
      </c>
      <c r="C11" s="8">
        <v>1.0470701273088428E-2</v>
      </c>
      <c r="D11" s="8">
        <v>3.1133515825037188E-2</v>
      </c>
      <c r="E11" s="8">
        <v>5.3444762967414489E-2</v>
      </c>
      <c r="F11" s="8">
        <v>0.44362720934484495</v>
      </c>
      <c r="G11" s="8">
        <v>5.8065768756715957E-2</v>
      </c>
      <c r="H11" s="8">
        <v>9.7545674558187877E-3</v>
      </c>
      <c r="I11" s="8">
        <v>5.6029338256790816E-2</v>
      </c>
      <c r="J11" s="8">
        <v>1.7302996299985854E-4</v>
      </c>
      <c r="K11" s="8" t="s">
        <v>40</v>
      </c>
      <c r="L11" s="8">
        <f>TTEST('Avg-rho'!B11:N11,'Avg-rho'!B12:N12,1,1)</f>
        <v>3.2126191602206916E-3</v>
      </c>
      <c r="M11" s="8">
        <f>TTEST('Avg-rho'!B11:N11,'Avg-rho'!B13:N13,1,1)</f>
        <v>3.092921235852575E-4</v>
      </c>
      <c r="N11" s="8">
        <f>TTEST('Avg-rho'!B11:N11,'Avg-rho'!B14:N14,1,1)</f>
        <v>4.1060455424733652E-4</v>
      </c>
      <c r="O11" s="8">
        <f>TTEST('Avg-rho'!B11:N11,'Avg-rho'!B15:N15,1,1)</f>
        <v>1.2765679350919996E-2</v>
      </c>
      <c r="P11" s="8">
        <f>TTEST('Avg-rho'!B11:N11,'Avg-rho'!B16:N16,1,1)</f>
        <v>1.7435367370978794E-3</v>
      </c>
      <c r="Q11" s="8">
        <f>TTEST('Avg-rho'!B11:N11,'Avg-rho'!B17:N17,1,1)</f>
        <v>6.0463190521591623E-4</v>
      </c>
      <c r="R11" s="8">
        <f>TTEST('Avg-rho'!B11:N11,'Avg-rho'!B18:N18,1,1)</f>
        <v>3.6750446704598386E-2</v>
      </c>
      <c r="S11" s="8">
        <f>TTEST('Avg-rho'!B11:N11,'Avg-rho'!B19:N19,1,1)</f>
        <v>4.1634119732593703E-4</v>
      </c>
      <c r="T11" s="8">
        <f>TTEST('Avg-rho'!B11:N11,'Avg-rho'!B20:N20,1,1)</f>
        <v>3.3215434598118966E-2</v>
      </c>
      <c r="U11" s="8">
        <f>TTEST('Avg-rho'!B11:N11,'Avg-rho'!B21:N21,1,1)</f>
        <v>0.11770008641922793</v>
      </c>
      <c r="V11" s="8">
        <f>TTEST('Avg-rho'!B11:N11,'Avg-rho'!B22:N22,1,1)</f>
        <v>4.1501429198382778E-6</v>
      </c>
      <c r="W11" s="8">
        <f>TTEST('Avg-rho'!B11:N11,'Avg-rho'!B23:N23,1,1)</f>
        <v>2.9438676627210106E-3</v>
      </c>
      <c r="X11" s="8">
        <f>TTEST('Avg-rho'!B11:N11,'Avg-rho'!B24:N24,1,1)</f>
        <v>2.1249727268144215E-2</v>
      </c>
      <c r="Y11" s="8">
        <f>TTEST('Avg-rho'!B11:N11,'Avg-rho'!B25:N25,1,1)</f>
        <v>5.609058480715855E-6</v>
      </c>
      <c r="Z11" s="8">
        <f>TTEST('Avg-rho'!B11:N11,'Avg-rho'!B26:N26,1,1)</f>
        <v>7.6706779868007981E-3</v>
      </c>
    </row>
    <row r="12" spans="1:26" x14ac:dyDescent="0.25">
      <c r="A12" t="s">
        <v>12</v>
      </c>
      <c r="B12" s="8">
        <v>0.41988387617519474</v>
      </c>
      <c r="C12" s="8">
        <v>2.4897445729796334E-4</v>
      </c>
      <c r="D12" s="8">
        <v>0.3870074252510094</v>
      </c>
      <c r="E12" s="8">
        <v>6.9054939349122974E-5</v>
      </c>
      <c r="F12" s="8">
        <v>0.12371655161980843</v>
      </c>
      <c r="G12" s="8">
        <v>0.27766311455017234</v>
      </c>
      <c r="H12" s="8">
        <v>1.8305099316989666E-3</v>
      </c>
      <c r="I12" s="8">
        <v>1.2930672717750076E-3</v>
      </c>
      <c r="J12" s="8">
        <v>2.0703222878105636E-4</v>
      </c>
      <c r="K12" s="8">
        <v>3.2126191534172562E-3</v>
      </c>
      <c r="L12" s="8" t="s">
        <v>40</v>
      </c>
      <c r="M12" s="8">
        <f>TTEST('Avg-rho'!B12:N12,'Avg-rho'!B13:N13,1,1)</f>
        <v>4.6515722789989059E-4</v>
      </c>
      <c r="N12" s="8">
        <f>TTEST('Avg-rho'!B12:N12,'Avg-rho'!B14:N14,1,1)</f>
        <v>2.0200624726797421E-2</v>
      </c>
      <c r="O12" s="8">
        <f>TTEST('Avg-rho'!B12:N12,'Avg-rho'!B15:N15,1,1)</f>
        <v>0.46544022307522925</v>
      </c>
      <c r="P12" s="8">
        <f>TTEST('Avg-rho'!B12:N12,'Avg-rho'!B16:N16,1,1)</f>
        <v>5.8201863135661667E-3</v>
      </c>
      <c r="Q12" s="8">
        <f>TTEST('Avg-rho'!B12:N12,'Avg-rho'!B17:N17,1,1)</f>
        <v>3.4714049422919992E-3</v>
      </c>
      <c r="R12" s="8">
        <f>TTEST('Avg-rho'!B12:N12,'Avg-rho'!B18:N18,1,1)</f>
        <v>0.46764243016202306</v>
      </c>
      <c r="S12" s="8">
        <f>TTEST('Avg-rho'!B12:N12,'Avg-rho'!B19:N19,1,1)</f>
        <v>9.16023176795275E-4</v>
      </c>
      <c r="T12" s="8">
        <f>TTEST('Avg-rho'!B12:N12,'Avg-rho'!B20:N20,1,1)</f>
        <v>0.47850388145223594</v>
      </c>
      <c r="U12" s="8">
        <f>TTEST('Avg-rho'!B12:N12,'Avg-rho'!B21:N21,1,1)</f>
        <v>9.5556216510350789E-2</v>
      </c>
      <c r="V12" s="8">
        <f>TTEST('Avg-rho'!B12:N12,'Avg-rho'!B22:N22,1,1)</f>
        <v>9.5718666469157732E-6</v>
      </c>
      <c r="W12" s="8">
        <f>TTEST('Avg-rho'!B12:N12,'Avg-rho'!B23:N23,1,1)</f>
        <v>1.8927546720969815E-2</v>
      </c>
      <c r="X12" s="8">
        <f>TTEST('Avg-rho'!B12:N12,'Avg-rho'!B24:N24,1,1)</f>
        <v>0.46711936894806155</v>
      </c>
      <c r="Y12" s="8">
        <f>TTEST('Avg-rho'!B12:N12,'Avg-rho'!B25:N25,1,1)</f>
        <v>1.4906111368047248E-5</v>
      </c>
      <c r="Z12" s="8">
        <f>TTEST('Avg-rho'!B12:N12,'Avg-rho'!B26:N26,1,1)</f>
        <v>8.4495733695781533E-2</v>
      </c>
    </row>
    <row r="13" spans="1:26" x14ac:dyDescent="0.25">
      <c r="A13" t="s">
        <v>13</v>
      </c>
      <c r="B13" s="8">
        <v>1.9413762611107722E-4</v>
      </c>
      <c r="C13" s="8">
        <v>2.1200840681902204E-4</v>
      </c>
      <c r="D13" s="8">
        <v>3.1130135872821813E-4</v>
      </c>
      <c r="E13" s="8">
        <v>1.6623555009466601E-4</v>
      </c>
      <c r="F13" s="8">
        <v>3.4115193440732868E-5</v>
      </c>
      <c r="G13" s="8">
        <v>2.6187981886525367E-4</v>
      </c>
      <c r="H13" s="8">
        <v>3.0233062024562592E-4</v>
      </c>
      <c r="I13" s="8">
        <v>2.9355684234704465E-4</v>
      </c>
      <c r="J13" s="8">
        <v>7.0245134980876029E-4</v>
      </c>
      <c r="K13" s="8">
        <v>3.0929212327391605E-4</v>
      </c>
      <c r="L13" s="8">
        <v>4.6515722697631595E-4</v>
      </c>
      <c r="M13" s="8" t="s">
        <v>40</v>
      </c>
      <c r="N13" s="8">
        <f>TTEST('Avg-rho'!B13:N13,'Avg-rho'!B14:N14,1,1)</f>
        <v>4.2078716837433758E-4</v>
      </c>
      <c r="O13" s="8">
        <f>TTEST('Avg-rho'!B13:N13,'Avg-rho'!B15:N15,1,1)</f>
        <v>3.1445750115808788E-4</v>
      </c>
      <c r="P13" s="8">
        <f>TTEST('Avg-rho'!B13:N13,'Avg-rho'!B16:N16,1,1)</f>
        <v>1.1561235465199402E-3</v>
      </c>
      <c r="Q13" s="8">
        <f>TTEST('Avg-rho'!B13:N13,'Avg-rho'!B17:N17,1,1)</f>
        <v>1.4748300805383005E-3</v>
      </c>
      <c r="R13" s="8">
        <f>TTEST('Avg-rho'!B13:N13,'Avg-rho'!B18:N18,1,1)</f>
        <v>2.56988267580677E-4</v>
      </c>
      <c r="S13" s="8">
        <f>TTEST('Avg-rho'!B13:N13,'Avg-rho'!B19:N19,1,1)</f>
        <v>2.1132089987353008E-2</v>
      </c>
      <c r="T13" s="8">
        <f>TTEST('Avg-rho'!B13:N13,'Avg-rho'!B20:N20,1,1)</f>
        <v>2.5246749151801756E-4</v>
      </c>
      <c r="U13" s="8">
        <f>TTEST('Avg-rho'!B13:N13,'Avg-rho'!B21:N21,1,1)</f>
        <v>1.6785492876302967E-4</v>
      </c>
      <c r="V13" s="8">
        <f>TTEST('Avg-rho'!B13:N13,'Avg-rho'!B22:N22,1,1)</f>
        <v>1.2706298370960156E-2</v>
      </c>
      <c r="W13" s="8">
        <f>TTEST('Avg-rho'!B13:N13,'Avg-rho'!B23:N23,1,1)</f>
        <v>8.9915431569870881E-4</v>
      </c>
      <c r="X13" s="8">
        <f>TTEST('Avg-rho'!B13:N13,'Avg-rho'!B24:N24,1,1)</f>
        <v>2.6227569878069972E-4</v>
      </c>
      <c r="Y13" s="8">
        <f>TTEST('Avg-rho'!B13:N13,'Avg-rho'!B25:N25,1,1)</f>
        <v>9.7006172201110977E-3</v>
      </c>
      <c r="Z13" s="8">
        <f>TTEST('Avg-rho'!B13:N13,'Avg-rho'!B26:N26,1,1)</f>
        <v>6.1751481798158773E-4</v>
      </c>
    </row>
    <row r="14" spans="1:26" x14ac:dyDescent="0.25">
      <c r="A14" t="s">
        <v>14</v>
      </c>
      <c r="B14" s="8">
        <v>3.8237881254447111E-2</v>
      </c>
      <c r="C14" s="8">
        <v>7.1449626511268456E-5</v>
      </c>
      <c r="D14" s="8">
        <v>1.3909878661394143E-3</v>
      </c>
      <c r="E14" s="8">
        <v>2.5752160718999796E-6</v>
      </c>
      <c r="F14" s="8">
        <v>2.9227954481254006E-2</v>
      </c>
      <c r="G14" s="8">
        <v>8.6510367592189949E-4</v>
      </c>
      <c r="H14" s="8">
        <v>5.2459281983529573E-4</v>
      </c>
      <c r="I14" s="8">
        <v>1.9741586739706644E-4</v>
      </c>
      <c r="J14" s="8">
        <v>1.8632639943962572E-4</v>
      </c>
      <c r="K14" s="8">
        <v>4.106045535876401E-4</v>
      </c>
      <c r="L14" s="8">
        <v>2.0200624246543657E-2</v>
      </c>
      <c r="M14" s="8">
        <v>4.2078716766976489E-4</v>
      </c>
      <c r="N14" s="8" t="s">
        <v>40</v>
      </c>
      <c r="O14" s="8">
        <f>TTEST('Avg-rho'!B14:N14,'Avg-rho'!B15:N15,1,1)</f>
        <v>1.1138230012473238E-3</v>
      </c>
      <c r="P14" s="8">
        <f>TTEST('Avg-rho'!B14:N14,'Avg-rho'!B16:N16,1,1)</f>
        <v>1.2563076328761877E-2</v>
      </c>
      <c r="Q14" s="8">
        <f>TTEST('Avg-rho'!B14:N14,'Avg-rho'!B17:N17,1,1)</f>
        <v>3.6702060721688517E-3</v>
      </c>
      <c r="R14" s="8">
        <f>TTEST('Avg-rho'!B14:N14,'Avg-rho'!B18:N18,1,1)</f>
        <v>1.3094304443858637E-2</v>
      </c>
      <c r="S14" s="8">
        <f>TTEST('Avg-rho'!B14:N14,'Avg-rho'!B19:N19,1,1)</f>
        <v>5.6695491978235005E-4</v>
      </c>
      <c r="T14" s="8">
        <f>TTEST('Avg-rho'!B14:N14,'Avg-rho'!B20:N20,1,1)</f>
        <v>4.5562300272761003E-3</v>
      </c>
      <c r="U14" s="8">
        <f>TTEST('Avg-rho'!B14:N14,'Avg-rho'!B21:N21,1,1)</f>
        <v>9.3250200817381587E-6</v>
      </c>
      <c r="V14" s="8">
        <f>TTEST('Avg-rho'!B14:N14,'Avg-rho'!B22:N22,1,1)</f>
        <v>1.1497004681976251E-5</v>
      </c>
      <c r="W14" s="8">
        <f>TTEST('Avg-rho'!B14:N14,'Avg-rho'!B23:N23,1,1)</f>
        <v>2.5180217953053641E-2</v>
      </c>
      <c r="X14" s="8">
        <f>TTEST('Avg-rho'!B14:N14,'Avg-rho'!B24:N24,1,1)</f>
        <v>9.6946456865930238E-3</v>
      </c>
      <c r="Y14" s="8">
        <f>TTEST('Avg-rho'!B14:N14,'Avg-rho'!B25:N25,1,1)</f>
        <v>3.5906973823524388E-5</v>
      </c>
      <c r="Z14" s="8">
        <f>TTEST('Avg-rho'!B14:N14,'Avg-rho'!B26:N26,1,1)</f>
        <v>0.21788881031785534</v>
      </c>
    </row>
    <row r="15" spans="1:26" x14ac:dyDescent="0.25">
      <c r="A15" t="s">
        <v>15</v>
      </c>
      <c r="B15" s="8">
        <v>0.40899192926894046</v>
      </c>
      <c r="C15" s="8">
        <v>3.5850701438943543E-4</v>
      </c>
      <c r="D15" s="8">
        <v>0.32754604782119356</v>
      </c>
      <c r="E15" s="8">
        <v>3.7292891210401533E-4</v>
      </c>
      <c r="F15" s="8">
        <v>0.13452516238339335</v>
      </c>
      <c r="G15" s="8">
        <v>0.16973664056763182</v>
      </c>
      <c r="H15" s="8">
        <v>9.8734244907096747E-3</v>
      </c>
      <c r="I15" s="8">
        <v>1.3840665428158062E-3</v>
      </c>
      <c r="J15" s="8">
        <v>1.5773725941365036E-4</v>
      </c>
      <c r="K15" s="8">
        <v>1.2765679289790192E-2</v>
      </c>
      <c r="L15" s="8">
        <v>0.46544022307767069</v>
      </c>
      <c r="M15" s="8">
        <v>3.1445750083296031E-4</v>
      </c>
      <c r="N15" s="8">
        <v>1.1138230009891533E-3</v>
      </c>
      <c r="O15" s="8" t="s">
        <v>40</v>
      </c>
      <c r="P15" s="8">
        <f>TTEST('Avg-rho'!B15:N15,'Avg-rho'!B16:N16,1,1)</f>
        <v>9.2407665331616345E-4</v>
      </c>
      <c r="Q15" s="8">
        <f>TTEST('Avg-rho'!B15:N15,'Avg-rho'!B17:N17,1,1)</f>
        <v>5.1595039004672738E-4</v>
      </c>
      <c r="R15" s="8">
        <f>TTEST('Avg-rho'!B15:N15,'Avg-rho'!B18:N18,1,1)</f>
        <v>0.47920389970909449</v>
      </c>
      <c r="S15" s="8">
        <f>TTEST('Avg-rho'!B15:N15,'Avg-rho'!B19:N19,1,1)</f>
        <v>3.6203857006941064E-4</v>
      </c>
      <c r="T15" s="8">
        <f>TTEST('Avg-rho'!B15:N15,'Avg-rho'!B20:N20,1,1)</f>
        <v>0.49862080811939341</v>
      </c>
      <c r="U15" s="8">
        <f>TTEST('Avg-rho'!B15:N15,'Avg-rho'!B21:N21,1,1)</f>
        <v>2.5200678751671347E-2</v>
      </c>
      <c r="V15" s="8">
        <f>TTEST('Avg-rho'!B15:N15,'Avg-rho'!B22:N22,1,1)</f>
        <v>1.2214133085859863E-5</v>
      </c>
      <c r="W15" s="8">
        <f>TTEST('Avg-rho'!B15:N15,'Avg-rho'!B23:N23,1,1)</f>
        <v>4.2131397077418116E-3</v>
      </c>
      <c r="X15" s="8">
        <f>TTEST('Avg-rho'!B15:N15,'Avg-rho'!B24:N24,1,1)</f>
        <v>0.4065257317592621</v>
      </c>
      <c r="Y15" s="8">
        <f>TTEST('Avg-rho'!B15:N15,'Avg-rho'!B25:N25,1,1)</f>
        <v>3.3617138281216108E-5</v>
      </c>
      <c r="Z15" s="8">
        <f>TTEST('Avg-rho'!B15:N15,'Avg-rho'!B26:N26,1,1)</f>
        <v>2.6553799325506149E-2</v>
      </c>
    </row>
    <row r="16" spans="1:26" x14ac:dyDescent="0.25">
      <c r="A16" t="s">
        <v>16</v>
      </c>
      <c r="B16" s="8">
        <v>9.1210254639644615E-6</v>
      </c>
      <c r="C16" s="8">
        <v>1.8026250356326169E-4</v>
      </c>
      <c r="D16" s="8">
        <v>1.5931403878682529E-4</v>
      </c>
      <c r="E16" s="8">
        <v>2.2224118267130257E-4</v>
      </c>
      <c r="F16" s="8">
        <v>1.8437415044184793E-3</v>
      </c>
      <c r="G16" s="8">
        <v>1.1182185817807203E-4</v>
      </c>
      <c r="H16" s="8">
        <v>1.7404403036127847E-3</v>
      </c>
      <c r="I16" s="8">
        <v>2.7806628540179827E-4</v>
      </c>
      <c r="J16" s="8">
        <v>1.7309407684157235E-4</v>
      </c>
      <c r="K16" s="8">
        <v>1.7435367361711008E-3</v>
      </c>
      <c r="L16" s="8">
        <v>5.8201862583129029E-3</v>
      </c>
      <c r="M16" s="8">
        <v>1.1561235462351951E-3</v>
      </c>
      <c r="N16" s="8">
        <v>1.2563076271748658E-2</v>
      </c>
      <c r="O16" s="8">
        <v>9.2407665315389362E-4</v>
      </c>
      <c r="P16" s="8" t="s">
        <v>40</v>
      </c>
      <c r="Q16" s="8">
        <f>TTEST('Avg-rho'!B16:N16,'Avg-rho'!B17:N17,1,1)</f>
        <v>9.2243040379491367E-2</v>
      </c>
      <c r="R16" s="8">
        <f>TTEST('Avg-rho'!B16:N16,'Avg-rho'!B18:N18,1,1)</f>
        <v>1.4022930227727492E-4</v>
      </c>
      <c r="S16" s="8">
        <f>TTEST('Avg-rho'!B16:N16,'Avg-rho'!B19:N19,1,1)</f>
        <v>1.6790141051658883E-3</v>
      </c>
      <c r="T16" s="8">
        <f>TTEST('Avg-rho'!B16:N16,'Avg-rho'!B20:N20,1,1)</f>
        <v>2.2662044169169623E-4</v>
      </c>
      <c r="U16" s="8">
        <f>TTEST('Avg-rho'!B16:N16,'Avg-rho'!B21:N21,1,1)</f>
        <v>2.8678014938641011E-5</v>
      </c>
      <c r="V16" s="8">
        <f>TTEST('Avg-rho'!B16:N16,'Avg-rho'!B22:N22,1,1)</f>
        <v>1.4462052305838254E-3</v>
      </c>
      <c r="W16" s="8">
        <f>TTEST('Avg-rho'!B16:N16,'Avg-rho'!B23:N23,1,1)</f>
        <v>0.41793165989917658</v>
      </c>
      <c r="X16" s="8">
        <f>TTEST('Avg-rho'!B16:N16,'Avg-rho'!B24:N24,1,1)</f>
        <v>2.0492639403062849E-4</v>
      </c>
      <c r="Y16" s="8">
        <f>TTEST('Avg-rho'!B16:N16,'Avg-rho'!B25:N25,1,1)</f>
        <v>5.8819325200909454E-3</v>
      </c>
      <c r="Z16" s="8">
        <f>TTEST('Avg-rho'!B16:N16,'Avg-rho'!B26:N26,1,1)</f>
        <v>1.2997560995824236E-2</v>
      </c>
    </row>
    <row r="17" spans="1:27" x14ac:dyDescent="0.25">
      <c r="A17" t="s">
        <v>17</v>
      </c>
      <c r="B17" s="8">
        <v>9.3003482904857829E-6</v>
      </c>
      <c r="C17" s="8">
        <v>2.1339805275043594E-4</v>
      </c>
      <c r="D17" s="8">
        <v>2.7433924440414624E-4</v>
      </c>
      <c r="E17" s="8">
        <v>1.2359275701435331E-4</v>
      </c>
      <c r="F17" s="8">
        <v>7.4981896068325026E-4</v>
      </c>
      <c r="G17" s="8">
        <v>3.2502067748885292E-4</v>
      </c>
      <c r="H17" s="8">
        <v>6.3199314765348695E-4</v>
      </c>
      <c r="I17" s="8">
        <v>2.8492264166280829E-4</v>
      </c>
      <c r="J17" s="8">
        <v>1.9345879392380092E-4</v>
      </c>
      <c r="K17" s="8">
        <v>6.0463190332345651E-4</v>
      </c>
      <c r="L17" s="8">
        <v>3.4714049334157869E-3</v>
      </c>
      <c r="M17" s="8">
        <v>1.4748300799767931E-3</v>
      </c>
      <c r="N17" s="8">
        <v>3.6702060614073515E-3</v>
      </c>
      <c r="O17" s="8">
        <v>5.1595038882233462E-4</v>
      </c>
      <c r="P17" s="8">
        <v>9.2243040400286858E-2</v>
      </c>
      <c r="Q17" s="8" t="s">
        <v>40</v>
      </c>
      <c r="R17" s="8">
        <f>TTEST('Avg-rho'!B17:N17,'Avg-rho'!B18:N18,1,1)</f>
        <v>3.9863295530019816E-5</v>
      </c>
      <c r="S17" s="8">
        <f>TTEST('Avg-rho'!B17:N17,'Avg-rho'!B19:N19,1,1)</f>
        <v>2.5423959502805329E-3</v>
      </c>
      <c r="T17" s="8">
        <f>TTEST('Avg-rho'!B17:N17,'Avg-rho'!B20:N20,1,1)</f>
        <v>1.9278542787501515E-4</v>
      </c>
      <c r="U17" s="8">
        <f>TTEST('Avg-rho'!B17:N17,'Avg-rho'!B21:N21,1,1)</f>
        <v>5.6586413101023905E-5</v>
      </c>
      <c r="V17" s="8">
        <f>TTEST('Avg-rho'!B17:N17,'Avg-rho'!B22:N22,1,1)</f>
        <v>2.3727811370810145E-3</v>
      </c>
      <c r="W17" s="8">
        <f>TTEST('Avg-rho'!B17:N17,'Avg-rho'!B23:N23,1,1)</f>
        <v>2.9408658063824134E-2</v>
      </c>
      <c r="X17" s="8">
        <f>TTEST('Avg-rho'!B17:N17,'Avg-rho'!B24:N24,1,1)</f>
        <v>5.8828210769276333E-5</v>
      </c>
      <c r="Y17" s="8">
        <f>TTEST('Avg-rho'!B17:N17,'Avg-rho'!B25:N25,1,1)</f>
        <v>1.4877561596735565E-2</v>
      </c>
      <c r="Z17" s="8">
        <f>TTEST('Avg-rho'!B17:N17,'Avg-rho'!B26:N26,1,1)</f>
        <v>2.6607130549533612E-3</v>
      </c>
    </row>
    <row r="18" spans="1:27" x14ac:dyDescent="0.25">
      <c r="A18" t="s">
        <v>18</v>
      </c>
      <c r="B18" s="8">
        <v>0.42239640354071145</v>
      </c>
      <c r="C18" s="8">
        <v>2.3212875051763248E-3</v>
      </c>
      <c r="D18" s="8">
        <v>0.3749995030237403</v>
      </c>
      <c r="E18" s="8">
        <v>3.62906329262783E-3</v>
      </c>
      <c r="F18" s="8">
        <v>0.1557255763246117</v>
      </c>
      <c r="G18" s="8">
        <v>0.21202102077369417</v>
      </c>
      <c r="H18" s="8">
        <v>2.7889492597291621E-2</v>
      </c>
      <c r="I18" s="8">
        <v>4.9154003366555067E-3</v>
      </c>
      <c r="J18" s="8">
        <v>1.3041296650264254E-4</v>
      </c>
      <c r="K18" s="8">
        <v>3.6750445803374415E-2</v>
      </c>
      <c r="L18" s="8">
        <v>0.4676424301643089</v>
      </c>
      <c r="M18" s="8">
        <v>2.5698826738785875E-4</v>
      </c>
      <c r="N18" s="8">
        <v>1.30943043755477E-2</v>
      </c>
      <c r="O18" s="8">
        <v>0.47920389971056354</v>
      </c>
      <c r="P18" s="8">
        <v>1.4022930223324203E-4</v>
      </c>
      <c r="Q18" s="8">
        <v>3.9863295525958435E-5</v>
      </c>
      <c r="R18" s="8" t="s">
        <v>40</v>
      </c>
      <c r="S18" s="8">
        <f>TTEST('Avg-rho'!B18:N18,'Avg-rho'!B19:N19,1,1)</f>
        <v>1.4324180667529065E-4</v>
      </c>
      <c r="T18" s="8">
        <f>TTEST('Avg-rho'!B18:N18,'Avg-rho'!B20:N20,1,1)</f>
        <v>0.45883958366871491</v>
      </c>
      <c r="U18" s="8">
        <f>TTEST('Avg-rho'!B18:N18,'Avg-rho'!B21:N21,1,1)</f>
        <v>2.462692056928675E-2</v>
      </c>
      <c r="V18" s="8">
        <f>TTEST('Avg-rho'!B18:N18,'Avg-rho'!B22:N22,1,1)</f>
        <v>5.9746430293963704E-6</v>
      </c>
      <c r="W18" s="8">
        <f>TTEST('Avg-rho'!B18:N18,'Avg-rho'!B23:N23,1,1)</f>
        <v>2.5806091417136979E-4</v>
      </c>
      <c r="X18" s="8">
        <f>TTEST('Avg-rho'!B18:N18,'Avg-rho'!B24:N24,1,1)</f>
        <v>0.29493089299233355</v>
      </c>
      <c r="Y18" s="8">
        <f>TTEST('Avg-rho'!B18:N18,'Avg-rho'!B25:N25,1,1)</f>
        <v>2.4793148694114562E-5</v>
      </c>
      <c r="Z18" s="8">
        <f>TTEST('Avg-rho'!B18:N18,'Avg-rho'!B26:N26,1,1)</f>
        <v>6.0374271646005458E-4</v>
      </c>
    </row>
    <row r="19" spans="1:27" x14ac:dyDescent="0.25">
      <c r="A19" t="s">
        <v>19</v>
      </c>
      <c r="B19" s="8">
        <v>1.7854463463711843E-4</v>
      </c>
      <c r="C19" s="8">
        <v>1.875054423084411E-4</v>
      </c>
      <c r="D19" s="8">
        <v>2.4976756146869995E-4</v>
      </c>
      <c r="E19" s="8">
        <v>1.722662687067295E-4</v>
      </c>
      <c r="F19" s="8">
        <v>1.06616960568289E-4</v>
      </c>
      <c r="G19" s="8">
        <v>1.9040832729572208E-4</v>
      </c>
      <c r="H19" s="8">
        <v>4.3120050146010534E-4</v>
      </c>
      <c r="I19" s="8">
        <v>2.6036608427429668E-4</v>
      </c>
      <c r="J19" s="8">
        <v>2.4718768235335308E-4</v>
      </c>
      <c r="K19" s="8">
        <v>4.1634119664119723E-4</v>
      </c>
      <c r="L19" s="8">
        <v>9.1602317663632034E-4</v>
      </c>
      <c r="M19" s="8">
        <v>2.113208994029565E-2</v>
      </c>
      <c r="N19" s="8">
        <v>5.6695491819717893E-4</v>
      </c>
      <c r="O19" s="8">
        <v>3.6203856959799325E-4</v>
      </c>
      <c r="P19" s="8">
        <v>1.6790141043398113E-3</v>
      </c>
      <c r="Q19" s="8">
        <v>2.5423959471851925E-3</v>
      </c>
      <c r="R19" s="8">
        <v>1.4324180662904959E-4</v>
      </c>
      <c r="S19" s="8" t="s">
        <v>40</v>
      </c>
      <c r="T19" s="8">
        <f>TTEST('Avg-rho'!B19:N19,'Avg-rho'!B20:N20,1,1)</f>
        <v>1.4611715768815141E-4</v>
      </c>
      <c r="U19" s="8">
        <f>TTEST('Avg-rho'!B19:N19,'Avg-rho'!B21:N21,1,1)</f>
        <v>1.2340648073549468E-4</v>
      </c>
      <c r="V19" s="8">
        <f>TTEST('Avg-rho'!B19:N19,'Avg-rho'!B22:N22,1,1)</f>
        <v>0.10998724047330849</v>
      </c>
      <c r="W19" s="8">
        <f>TTEST('Avg-rho'!B19:N19,'Avg-rho'!B23:N23,1,1)</f>
        <v>5.0972692621571757E-4</v>
      </c>
      <c r="X19" s="8">
        <f>TTEST('Avg-rho'!B19:N19,'Avg-rho'!B24:N24,1,1)</f>
        <v>2.0327157987938397E-4</v>
      </c>
      <c r="Y19" s="8">
        <f>TTEST('Avg-rho'!B19:N19,'Avg-rho'!B25:N25,1,1)</f>
        <v>8.3640443620064134E-2</v>
      </c>
      <c r="Z19" s="8">
        <f>TTEST('Avg-rho'!B19:N19,'Avg-rho'!B26:N26,1,1)</f>
        <v>2.956626416968882E-4</v>
      </c>
    </row>
    <row r="20" spans="1:27" x14ac:dyDescent="0.25">
      <c r="A20" t="s">
        <v>20</v>
      </c>
      <c r="B20" s="8">
        <v>0.41434448631280807</v>
      </c>
      <c r="C20" s="8">
        <v>1.2004570488456084E-3</v>
      </c>
      <c r="D20" s="8">
        <v>0.28944240637817054</v>
      </c>
      <c r="E20" s="8">
        <v>1.7319595065894567E-3</v>
      </c>
      <c r="F20" s="8">
        <v>0.14362380071278213</v>
      </c>
      <c r="G20" s="8">
        <v>0.13352981442659001</v>
      </c>
      <c r="H20" s="8">
        <v>2.6250015413956773E-2</v>
      </c>
      <c r="I20" s="8">
        <v>3.647539291964741E-3</v>
      </c>
      <c r="J20" s="8">
        <v>1.3610654864339971E-4</v>
      </c>
      <c r="K20" s="8">
        <v>3.3215434083207852E-2</v>
      </c>
      <c r="L20" s="8">
        <v>0.4785038814537545</v>
      </c>
      <c r="M20" s="8">
        <v>2.5246749133374667E-4</v>
      </c>
      <c r="N20" s="8">
        <v>4.5562300043006758E-3</v>
      </c>
      <c r="O20" s="8">
        <v>0.49862080811949083</v>
      </c>
      <c r="P20" s="8">
        <v>2.2662044155153239E-4</v>
      </c>
      <c r="Q20" s="8">
        <v>1.9278542778119792E-4</v>
      </c>
      <c r="R20" s="8">
        <v>0.45883958367162259</v>
      </c>
      <c r="S20" s="8">
        <v>1.4611715763973476E-4</v>
      </c>
      <c r="T20" s="8" t="s">
        <v>40</v>
      </c>
      <c r="U20" s="8">
        <f>TTEST('Avg-rho'!B20:N20,'Avg-rho'!B21:N21,1,1)</f>
        <v>6.6843262314059777E-3</v>
      </c>
      <c r="V20" s="8">
        <f>TTEST('Avg-rho'!B20:N20,'Avg-rho'!B22:N22,1,1)</f>
        <v>6.7841243202415959E-6</v>
      </c>
      <c r="W20" s="8">
        <f>TTEST('Avg-rho'!B20:N20,'Avg-rho'!B23:N23,1,1)</f>
        <v>9.1422060355410457E-4</v>
      </c>
      <c r="X20" s="8">
        <f>TTEST('Avg-rho'!B20:N20,'Avg-rho'!B24:N24,1,1)</f>
        <v>0.37110193701704619</v>
      </c>
      <c r="Y20" s="8">
        <f>TTEST('Avg-rho'!B20:N20,'Avg-rho'!B25:N25,1,1)</f>
        <v>2.7319526275209312E-5</v>
      </c>
      <c r="Z20" s="8">
        <f>TTEST('Avg-rho'!B20:N20,'Avg-rho'!B26:N26,1,1)</f>
        <v>2.4132431463350914E-3</v>
      </c>
    </row>
    <row r="21" spans="1:27" x14ac:dyDescent="0.25">
      <c r="A21" t="s">
        <v>21</v>
      </c>
      <c r="B21" s="8">
        <v>0.13263219913762492</v>
      </c>
      <c r="C21" s="8">
        <v>2.9833598169734833E-3</v>
      </c>
      <c r="D21" s="8">
        <v>2.8109828845917311E-3</v>
      </c>
      <c r="E21" s="8">
        <v>7.271083861670022E-3</v>
      </c>
      <c r="F21" s="8">
        <v>0.297133205565138</v>
      </c>
      <c r="G21" s="8">
        <v>4.1198044103269223E-2</v>
      </c>
      <c r="H21" s="8">
        <v>7.8605339594521761E-2</v>
      </c>
      <c r="I21" s="8">
        <v>1.0235406876420185E-2</v>
      </c>
      <c r="J21" s="8">
        <v>1.2668134575543352E-4</v>
      </c>
      <c r="K21" s="8">
        <v>0.11770008644548063</v>
      </c>
      <c r="L21" s="8">
        <v>9.5556216533089267E-2</v>
      </c>
      <c r="M21" s="8">
        <v>1.6785492869592273E-4</v>
      </c>
      <c r="N21" s="8">
        <v>9.3250200810492516E-6</v>
      </c>
      <c r="O21" s="8">
        <v>2.520067863486886E-2</v>
      </c>
      <c r="P21" s="8">
        <v>2.8678014936083886E-5</v>
      </c>
      <c r="Q21" s="8">
        <v>5.6586413093924881E-5</v>
      </c>
      <c r="R21" s="8">
        <v>2.4626920465760285E-2</v>
      </c>
      <c r="S21" s="8">
        <v>1.2340648070251027E-4</v>
      </c>
      <c r="T21" s="8">
        <v>6.6843262271747564E-3</v>
      </c>
      <c r="U21" s="8" t="s">
        <v>40</v>
      </c>
      <c r="V21" s="8">
        <f>TTEST('Avg-rho'!B21:N21,'Avg-rho'!B22:N22,1,1)</f>
        <v>1.5195994080719451E-6</v>
      </c>
      <c r="W21" s="8">
        <f>TTEST('Avg-rho'!B21:N21,'Avg-rho'!B23:N23,1,1)</f>
        <v>3.6716503889216621E-4</v>
      </c>
      <c r="X21" s="8">
        <f>TTEST('Avg-rho'!B21:N21,'Avg-rho'!B24:N24,1,1)</f>
        <v>8.0972889042915522E-4</v>
      </c>
      <c r="Y21" s="8">
        <f>TTEST('Avg-rho'!B21:N21,'Avg-rho'!B25:N25,1,1)</f>
        <v>5.2247170899099003E-6</v>
      </c>
      <c r="Z21" s="8">
        <f>TTEST('Avg-rho'!B21:N21,'Avg-rho'!B26:N26,1,1)</f>
        <v>1.4004899814047339E-3</v>
      </c>
    </row>
    <row r="22" spans="1:27" x14ac:dyDescent="0.25">
      <c r="A22" t="s">
        <v>22</v>
      </c>
      <c r="B22" s="8">
        <v>3.0312898629158234E-6</v>
      </c>
      <c r="C22" s="8">
        <v>1.1432567768736839E-5</v>
      </c>
      <c r="D22" s="8">
        <v>1.0660970487310023E-5</v>
      </c>
      <c r="E22" s="8">
        <v>9.2458868870624056E-7</v>
      </c>
      <c r="F22" s="8">
        <v>1.460470433912472E-6</v>
      </c>
      <c r="G22" s="8">
        <v>1.4534679141907501E-5</v>
      </c>
      <c r="H22" s="8">
        <v>4.5179401444709659E-6</v>
      </c>
      <c r="I22" s="8">
        <v>1.5055912281293032E-5</v>
      </c>
      <c r="J22" s="8">
        <v>5.3180079538117295E-4</v>
      </c>
      <c r="K22" s="8">
        <v>4.1501429195411658E-6</v>
      </c>
      <c r="L22" s="8">
        <v>9.5718666462073623E-6</v>
      </c>
      <c r="M22" s="8">
        <v>1.2706298311060802E-2</v>
      </c>
      <c r="N22" s="8">
        <v>1.1497004681112806E-5</v>
      </c>
      <c r="O22" s="8">
        <v>1.2214133084937226E-5</v>
      </c>
      <c r="P22" s="8">
        <v>1.4462052300534217E-3</v>
      </c>
      <c r="Q22" s="8">
        <v>2.3727811346149906E-3</v>
      </c>
      <c r="R22" s="8">
        <v>5.9746430289644903E-6</v>
      </c>
      <c r="S22" s="8">
        <v>0.10998724049934144</v>
      </c>
      <c r="T22" s="8">
        <v>6.7841243197488421E-6</v>
      </c>
      <c r="U22" s="8">
        <v>1.519599407692231E-6</v>
      </c>
      <c r="V22" s="8" t="s">
        <v>40</v>
      </c>
      <c r="W22" s="8">
        <f>TTEST('Avg-rho'!B22:N22,'Avg-rho'!B23:N23,1,1)</f>
        <v>2.4274644535387507E-3</v>
      </c>
      <c r="X22" s="8">
        <f>TTEST('Avg-rho'!B22:N22,'Avg-rho'!B24:N24,1,1)</f>
        <v>3.0472248692604119E-6</v>
      </c>
      <c r="Y22" s="8">
        <f>TTEST('Avg-rho'!B22:N22,'Avg-rho'!B25:N25,1,1)</f>
        <v>8.5299594274415406E-3</v>
      </c>
      <c r="Z22" s="8">
        <f>TTEST('Avg-rho'!B22:N22,'Avg-rho'!B26:N26,1,1)</f>
        <v>2.6446293843131739E-4</v>
      </c>
    </row>
    <row r="23" spans="1:27" x14ac:dyDescent="0.25">
      <c r="A23" t="s">
        <v>23</v>
      </c>
      <c r="B23" s="8">
        <v>5.0983585107995807E-4</v>
      </c>
      <c r="C23" s="8">
        <v>5.2563642090399613E-4</v>
      </c>
      <c r="D23" s="8">
        <v>1.5040753496992287E-3</v>
      </c>
      <c r="E23" s="8">
        <v>6.1688447792840513E-4</v>
      </c>
      <c r="F23" s="8">
        <v>5.8634993512461965E-3</v>
      </c>
      <c r="G23" s="8">
        <v>1.2340185429451616E-3</v>
      </c>
      <c r="H23" s="8">
        <v>2.930860742700265E-3</v>
      </c>
      <c r="I23" s="8">
        <v>7.4527995386883955E-4</v>
      </c>
      <c r="J23" s="8">
        <v>1.3583045380132565E-4</v>
      </c>
      <c r="K23" s="8">
        <v>2.9438676576654561E-3</v>
      </c>
      <c r="L23" s="8">
        <v>1.8927546364996727E-2</v>
      </c>
      <c r="M23" s="8">
        <v>8.9915431554651859E-4</v>
      </c>
      <c r="N23" s="8">
        <v>2.5180217836748078E-2</v>
      </c>
      <c r="O23" s="8">
        <v>4.2131396903155793E-3</v>
      </c>
      <c r="P23" s="8">
        <v>0.41793165990497394</v>
      </c>
      <c r="Q23" s="8">
        <v>2.9408657798252441E-2</v>
      </c>
      <c r="R23" s="8">
        <v>2.5806091397648586E-4</v>
      </c>
      <c r="S23" s="8">
        <v>5.0972692503121672E-4</v>
      </c>
      <c r="T23" s="8">
        <v>9.1422060339588435E-4</v>
      </c>
      <c r="U23" s="8">
        <v>3.6716503840280825E-4</v>
      </c>
      <c r="V23" s="8">
        <v>2.4274644508813976E-3</v>
      </c>
      <c r="W23" s="8" t="s">
        <v>40</v>
      </c>
      <c r="X23" s="8">
        <f>TTEST('Avg-rho'!B23:N23,'Avg-rho'!B24:N24,1,1)</f>
        <v>5.8532836519452217E-4</v>
      </c>
      <c r="Y23" s="8">
        <f>TTEST('Avg-rho'!B23:N23,'Avg-rho'!B25:N25,1,1)</f>
        <v>1.0870259839608843E-2</v>
      </c>
      <c r="Z23" s="8">
        <f>TTEST('Avg-rho'!B23:N23,'Avg-rho'!B26:N26,1,1)</f>
        <v>5.7882570341571292E-3</v>
      </c>
    </row>
    <row r="24" spans="1:27" x14ac:dyDescent="0.25">
      <c r="A24" t="s">
        <v>24</v>
      </c>
      <c r="B24" s="8">
        <v>0.33159337796300398</v>
      </c>
      <c r="C24" s="8">
        <v>9.5525293801116621E-4</v>
      </c>
      <c r="D24" s="8">
        <v>0.21109949954142404</v>
      </c>
      <c r="E24" s="8">
        <v>8.3314728522491173E-4</v>
      </c>
      <c r="F24" s="8">
        <v>0.13998149931008824</v>
      </c>
      <c r="G24" s="8">
        <v>0.11508247741319766</v>
      </c>
      <c r="H24" s="8">
        <v>1.709752028614769E-2</v>
      </c>
      <c r="I24" s="8">
        <v>2.0913441750736732E-3</v>
      </c>
      <c r="J24" s="8">
        <v>1.3564123026604791E-4</v>
      </c>
      <c r="K24" s="8">
        <v>2.124972721974255E-2</v>
      </c>
      <c r="L24" s="8">
        <v>0.46711936895038436</v>
      </c>
      <c r="M24" s="8">
        <v>2.6227569857755829E-4</v>
      </c>
      <c r="N24" s="8">
        <v>9.6946456677481866E-3</v>
      </c>
      <c r="O24" s="8">
        <v>0.40652573176586448</v>
      </c>
      <c r="P24" s="8">
        <v>2.0492639392158345E-4</v>
      </c>
      <c r="Q24" s="8">
        <v>5.8828210761687128E-5</v>
      </c>
      <c r="R24" s="8">
        <v>0.29493089300682274</v>
      </c>
      <c r="S24" s="8">
        <v>2.0327157977250422E-4</v>
      </c>
      <c r="T24" s="8">
        <v>0.37110193702607791</v>
      </c>
      <c r="U24" s="8">
        <v>8.0972889030900567E-4</v>
      </c>
      <c r="V24" s="8">
        <v>3.0472248690433246E-6</v>
      </c>
      <c r="W24" s="8">
        <v>5.8532836346398729E-4</v>
      </c>
      <c r="X24" s="8" t="s">
        <v>40</v>
      </c>
      <c r="Y24" s="8">
        <f>TTEST('Avg-rho'!B24:N24,'Avg-rho'!B25:N25,1,1)</f>
        <v>1.3728153876883845E-5</v>
      </c>
      <c r="Z24" s="8">
        <f>TTEST('Avg-rho'!B24:N24,'Avg-rho'!B26:N26,1,1)</f>
        <v>7.1005283294508096E-3</v>
      </c>
    </row>
    <row r="25" spans="1:27" x14ac:dyDescent="0.25">
      <c r="A25" t="s">
        <v>25</v>
      </c>
      <c r="B25" s="8">
        <v>1.3967143681233778E-5</v>
      </c>
      <c r="C25" s="8">
        <v>1.9332217685500916E-5</v>
      </c>
      <c r="D25" s="8">
        <v>3.4762650418515417E-5</v>
      </c>
      <c r="E25" s="8">
        <v>1.6303482971230049E-6</v>
      </c>
      <c r="F25" s="8">
        <v>2.7955006844242759E-6</v>
      </c>
      <c r="G25" s="8">
        <v>4.2096411299791891E-5</v>
      </c>
      <c r="H25" s="8">
        <v>5.2606488393050918E-6</v>
      </c>
      <c r="I25" s="8">
        <v>2.5883636867537405E-5</v>
      </c>
      <c r="J25" s="8">
        <v>5.4293009156216058E-4</v>
      </c>
      <c r="K25" s="8">
        <v>5.6090584803112409E-6</v>
      </c>
      <c r="L25" s="8">
        <v>1.4906111366894999E-5</v>
      </c>
      <c r="M25" s="8">
        <v>9.7006172012176501E-3</v>
      </c>
      <c r="N25" s="8">
        <v>3.5906973820038102E-5</v>
      </c>
      <c r="O25" s="8">
        <v>3.3617138278040534E-5</v>
      </c>
      <c r="P25" s="8">
        <v>5.8819324626831438E-3</v>
      </c>
      <c r="Q25" s="8">
        <v>1.4877561476723263E-2</v>
      </c>
      <c r="R25" s="8">
        <v>2.4793148691997931E-5</v>
      </c>
      <c r="S25" s="8">
        <v>8.3640443630888628E-2</v>
      </c>
      <c r="T25" s="8">
        <v>2.7319526272810646E-5</v>
      </c>
      <c r="U25" s="8">
        <v>5.2247170895338033E-6</v>
      </c>
      <c r="V25" s="8">
        <v>8.5299594163372513E-3</v>
      </c>
      <c r="W25" s="8">
        <v>1.0870259809049633E-2</v>
      </c>
      <c r="X25" s="8">
        <v>1.3728153875833572E-5</v>
      </c>
      <c r="Y25" s="8" t="s">
        <v>40</v>
      </c>
      <c r="Z25" s="8">
        <f>TTEST('Avg-rho'!B25:N25,'Avg-rho'!B26:N26,1,1)</f>
        <v>1.0907377728647618E-3</v>
      </c>
    </row>
    <row r="26" spans="1:27" x14ac:dyDescent="0.25">
      <c r="A26" t="s">
        <v>99</v>
      </c>
      <c r="B26" s="8">
        <v>1.1102588956001162E-2</v>
      </c>
      <c r="C26" s="8">
        <v>7.6273671654513255E-4</v>
      </c>
      <c r="D26" s="8">
        <v>5.8462207072173386E-3</v>
      </c>
      <c r="E26" s="8">
        <v>1.1727357423135054E-3</v>
      </c>
      <c r="F26" s="8">
        <v>2.7326631894152107E-2</v>
      </c>
      <c r="G26" s="8">
        <v>3.837110878925477E-3</v>
      </c>
      <c r="H26" s="8">
        <v>7.1977948760736932E-3</v>
      </c>
      <c r="I26" s="8">
        <v>1.2610213123108536E-3</v>
      </c>
      <c r="J26" s="8">
        <v>1.3798247542104716E-4</v>
      </c>
      <c r="K26" s="8">
        <v>7.670677979562065E-3</v>
      </c>
      <c r="L26" s="8">
        <v>8.4495733708060627E-2</v>
      </c>
      <c r="M26" s="8">
        <v>6.1751481597567895E-4</v>
      </c>
      <c r="N26" s="8">
        <v>0.21788881033911373</v>
      </c>
      <c r="O26" s="8">
        <v>2.6553799171604709E-2</v>
      </c>
      <c r="P26" s="8">
        <v>1.2997560929694065E-2</v>
      </c>
      <c r="Q26" s="8">
        <v>2.660713051353143E-3</v>
      </c>
      <c r="R26" s="8">
        <v>6.0374271457526451E-4</v>
      </c>
      <c r="S26" s="8">
        <v>2.9566264142006233E-4</v>
      </c>
      <c r="T26" s="8">
        <v>2.4132431437285289E-3</v>
      </c>
      <c r="U26" s="8">
        <v>1.4004899809212255E-3</v>
      </c>
      <c r="V26" s="8">
        <v>2.6446293822380109E-4</v>
      </c>
      <c r="W26" s="8">
        <v>5.7882569799939561E-3</v>
      </c>
      <c r="X26" s="8">
        <v>7.100528324109707E-3</v>
      </c>
      <c r="Y26" s="8">
        <f>TTEST('Avg-rho'!A26:M26,'Avg-rho'!A27:M27,1,1)</f>
        <v>2.6696489369414339E-4</v>
      </c>
      <c r="Z26" s="8" t="s">
        <v>40</v>
      </c>
    </row>
    <row r="27" spans="1:27" x14ac:dyDescent="0.25">
      <c r="AA27" s="7"/>
    </row>
  </sheetData>
  <conditionalFormatting sqref="A2:A26">
    <cfRule type="duplicateValues" dxfId="31" priority="3"/>
  </conditionalFormatting>
  <conditionalFormatting sqref="B1:Z1">
    <cfRule type="duplicateValues" dxfId="30" priority="2"/>
  </conditionalFormatting>
  <conditionalFormatting sqref="B2:Z26">
    <cfRule type="cellIs" dxfId="29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4" workbookViewId="0">
      <selection activeCell="K7" sqref="K7"/>
    </sheetView>
  </sheetViews>
  <sheetFormatPr defaultColWidth="11.42578125" defaultRowHeight="15" x14ac:dyDescent="0.25"/>
  <cols>
    <col min="1" max="1" width="29.28515625" customWidth="1"/>
    <col min="2" max="7" width="5.7109375" style="6" customWidth="1"/>
    <col min="8" max="8" width="9.140625" style="6" customWidth="1"/>
    <col min="9" max="23" width="5.7109375" style="6" customWidth="1"/>
  </cols>
  <sheetData>
    <row r="1" spans="1:23" ht="122.25" x14ac:dyDescent="0.25">
      <c r="A1" t="s">
        <v>100</v>
      </c>
      <c r="B1" s="17" t="s">
        <v>49</v>
      </c>
      <c r="C1" s="17" t="s">
        <v>51</v>
      </c>
      <c r="D1" s="17" t="s">
        <v>53</v>
      </c>
      <c r="E1" s="17" t="s">
        <v>54</v>
      </c>
      <c r="F1" s="18" t="s">
        <v>55</v>
      </c>
      <c r="G1" s="17" t="s">
        <v>57</v>
      </c>
      <c r="H1" s="17" t="s">
        <v>60</v>
      </c>
      <c r="I1" s="17" t="s">
        <v>58</v>
      </c>
      <c r="J1" s="17" t="s">
        <v>59</v>
      </c>
      <c r="K1" s="17" t="s">
        <v>61</v>
      </c>
      <c r="L1" s="18" t="s">
        <v>62</v>
      </c>
      <c r="M1" s="17" t="s">
        <v>63</v>
      </c>
      <c r="N1" s="18" t="s">
        <v>64</v>
      </c>
      <c r="O1" s="18" t="s">
        <v>66</v>
      </c>
      <c r="P1" s="17" t="s">
        <v>65</v>
      </c>
      <c r="Q1" s="18" t="s">
        <v>67</v>
      </c>
      <c r="R1" s="17" t="s">
        <v>68</v>
      </c>
      <c r="S1" s="18" t="s">
        <v>69</v>
      </c>
      <c r="T1" s="18" t="s">
        <v>70</v>
      </c>
      <c r="U1" s="17" t="s">
        <v>32</v>
      </c>
      <c r="V1" s="18" t="s">
        <v>71</v>
      </c>
      <c r="W1" s="18" t="s">
        <v>72</v>
      </c>
    </row>
    <row r="2" spans="1:23" x14ac:dyDescent="0.25">
      <c r="A2" s="12" t="s">
        <v>49</v>
      </c>
      <c r="B2" s="8" t="s">
        <v>40</v>
      </c>
      <c r="C2" s="8">
        <f>TTEST(Table_12!H3:L3,Table_12!H4:L4,1,1)</f>
        <v>0.24846653726819887</v>
      </c>
      <c r="D2" s="8">
        <f>TTEST(Table_12!H3:L3,Table_12!H5:L5,1,1)</f>
        <v>2.6334137159638754E-2</v>
      </c>
      <c r="E2" s="8">
        <f>TTEST(Table_12!H3:L3,Table_12!H6:L6,1,1)</f>
        <v>4.5046330088754437E-2</v>
      </c>
      <c r="F2" s="8">
        <f>TTEST(Table_12!H3:L3,Table_12!H7:L7,1,1)</f>
        <v>6.7372817860435211E-2</v>
      </c>
      <c r="G2" s="8">
        <f>TTEST(Table_12!H3:L3,Table_12!H8:L8,1,1)</f>
        <v>8.383174580598321E-2</v>
      </c>
      <c r="H2" s="8">
        <f>TTEST(Table_12!H3:L3,Table_12!H9:L9,1,1)</f>
        <v>2.6334137159638754E-2</v>
      </c>
      <c r="I2" s="8">
        <f>TTEST(Table_12!H3:L3,Table_12!H10:L10,1,1)</f>
        <v>2.0369823678601236E-2</v>
      </c>
      <c r="J2" s="8">
        <f>TTEST(Table_12!H3:L3,Table_12!H11:L11,1,1)</f>
        <v>2.0369823678601236E-2</v>
      </c>
      <c r="K2" s="8">
        <f>TTEST(Table_12!H3:L3,Table_12!H12:L12,1,1)</f>
        <v>2.0369823678601236E-2</v>
      </c>
      <c r="L2" s="8">
        <f>TTEST(Table_12!H3:L3,Table_12!H13:L13,1,1)</f>
        <v>2.9115589780472417E-2</v>
      </c>
      <c r="M2" s="8">
        <f>TTEST(Table_12!H3:L3,Table_12!H14:L14,1,1)</f>
        <v>3.4356979888282103E-2</v>
      </c>
      <c r="N2" s="8">
        <f>TTEST(Table_12!H3:L3,Table_12!H15:L15,1,1)</f>
        <v>4.1896640561130918E-2</v>
      </c>
      <c r="O2" s="8">
        <f>TTEST(Table_12!H3:L3,Table_12!H16:L16,1,1)</f>
        <v>2.3861442097750249E-2</v>
      </c>
      <c r="P2" s="8">
        <f>TTEST(Table_12!H3:L3,Table_12!H17:L17,1,1)</f>
        <v>0.1783684926003164</v>
      </c>
      <c r="Q2" s="8">
        <f>TTEST(Table_12!H3:L3,Table_12!H18:L18,1,1)</f>
        <v>3.7940947094372519E-2</v>
      </c>
      <c r="R2" s="8">
        <f>TTEST(Table_12!H3:L3,Table_12!H19:L19,1,1)</f>
        <v>2.7426700929215012E-3</v>
      </c>
      <c r="S2" s="8">
        <f>TTEST(Table_12!H3:L3,Table_12!H20:L20,1,1)</f>
        <v>2.9115589780472417E-2</v>
      </c>
      <c r="T2" s="8">
        <f>TTEST(Table_12!H3:L3,Table_12!H21:L21,1,1)</f>
        <v>2.9115589780472417E-2</v>
      </c>
      <c r="U2" s="8">
        <f>TTEST(Table_12!H3:L3,Table_12!H22:L22,1,1)</f>
        <v>2.6334137159638754E-2</v>
      </c>
      <c r="V2" s="8">
        <f>TTEST(Table_12!H3:L3,Table_12!H23:L23,1,1)</f>
        <v>2.9115589780472417E-2</v>
      </c>
      <c r="W2" s="8">
        <f>TTEST(Table_12!H3:L3,Table_12!H24:L24,1,1)</f>
        <v>5.8361629453124618E-3</v>
      </c>
    </row>
    <row r="3" spans="1:23" x14ac:dyDescent="0.25">
      <c r="A3" s="12" t="s">
        <v>51</v>
      </c>
      <c r="B3" s="8">
        <v>0.24846653728913604</v>
      </c>
      <c r="C3" s="8" t="s">
        <v>40</v>
      </c>
      <c r="D3" s="8">
        <f>TTEST(Table_12!H4:L4,Table_12!H5:L5,1,1)</f>
        <v>3.3850338635183844E-2</v>
      </c>
      <c r="E3" s="8">
        <f>TTEST(Table_12!H4:L4,Table_12!H6:L6,1,1)</f>
        <v>0.18362737544912797</v>
      </c>
      <c r="F3" s="8">
        <f>TTEST(Table_12!H4:L4,Table_12!H7:L7,1,1)</f>
        <v>2.3063050668192767E-2</v>
      </c>
      <c r="G3" s="8">
        <f>TTEST(Table_12!H4:L4,Table_12!H8:L8,1,1)</f>
        <v>2.7583249944227568E-2</v>
      </c>
      <c r="H3" s="8">
        <f>TTEST(Table_12!H4:L4,Table_12!H9:L9,1,1)</f>
        <v>3.3850338635183844E-2</v>
      </c>
      <c r="I3" s="8">
        <f>TTEST(Table_12!H4:L4,Table_12!H10:L10,1,1)</f>
        <v>1.9873528422234043E-3</v>
      </c>
      <c r="J3" s="8">
        <f>TTEST(Table_12!H4:L4,Table_12!H11:L11,1,1)</f>
        <v>1.9873528422234043E-3</v>
      </c>
      <c r="K3" s="8">
        <f>TTEST(Table_12!H4:L4,Table_12!H12:L12,1,1)</f>
        <v>1.9873528422234043E-3</v>
      </c>
      <c r="L3" s="8">
        <f>TTEST(Table_12!H4:L4,Table_12!H13:L13,1,1)</f>
        <v>2.2809035861112727E-3</v>
      </c>
      <c r="M3" s="8">
        <f>TTEST(Table_12!H4:L4,Table_12!H14:L14,1,1)</f>
        <v>1.2340442998636691E-2</v>
      </c>
      <c r="N3" s="8">
        <f>TTEST(Table_12!H4:L4,Table_12!H15:L15,1,1)</f>
        <v>1.497411743510514E-2</v>
      </c>
      <c r="O3" s="8">
        <f>TTEST(Table_12!H4:L4,Table_12!H16:L16,1,1)</f>
        <v>5.7934118870243056E-3</v>
      </c>
      <c r="P3" s="8">
        <f>TTEST(Table_12!H4:L4,Table_12!H17:L17,1,1)</f>
        <v>0.14924513233852263</v>
      </c>
      <c r="Q3" s="8">
        <f>TTEST(Table_12!H4:L4,Table_12!H18:L18,1,1)</f>
        <v>1.8513443851273358E-2</v>
      </c>
      <c r="R3" s="8">
        <f>TTEST(Table_12!H4:L4,Table_12!H19:L19,1,1)</f>
        <v>2.0329250142726459E-2</v>
      </c>
      <c r="S3" s="8">
        <f>TTEST(Table_12!H4:L4,Table_12!H20:L20,1,1)</f>
        <v>2.2809035861112727E-3</v>
      </c>
      <c r="T3" s="8">
        <f>TTEST(Table_12!H4:L4,Table_12!H21:L21,1,1)</f>
        <v>2.2809035861112727E-3</v>
      </c>
      <c r="U3" s="8">
        <f>TTEST(Table_12!H4:L4,Table_12!H22:L22,1,1)</f>
        <v>3.3850338635183844E-2</v>
      </c>
      <c r="V3" s="8">
        <f>TTEST(Table_12!H4:L4,Table_12!H23:L23,1,1)</f>
        <v>2.2809035861112727E-3</v>
      </c>
      <c r="W3" s="8">
        <f>TTEST(Table_12!H4:L4,Table_12!H24:L24,1,1)</f>
        <v>2.118866313807539E-3</v>
      </c>
    </row>
    <row r="4" spans="1:23" x14ac:dyDescent="0.25">
      <c r="A4" s="12" t="s">
        <v>53</v>
      </c>
      <c r="B4" s="8">
        <v>2.6334137154793338E-2</v>
      </c>
      <c r="C4" s="8">
        <v>3.3850338617240856E-2</v>
      </c>
      <c r="D4" s="8" t="s">
        <v>40</v>
      </c>
      <c r="E4" s="8">
        <f>TTEST(Table_12!H5:L5,Table_12!H6:L6,1,1)</f>
        <v>0.34629188339885592</v>
      </c>
      <c r="F4" s="8">
        <f>TTEST(Table_12!H5:L5,Table_12!H7:L7,1,1)</f>
        <v>0.20687508164356139</v>
      </c>
      <c r="G4" s="8">
        <f>TTEST(Table_12!H5:L5,Table_12!H8:L8,1,1)</f>
        <v>0.33813619780425103</v>
      </c>
      <c r="H4" s="8">
        <v>1</v>
      </c>
      <c r="I4" s="8">
        <f>TTEST(Table_12!H5:L5,Table_12!H10:L10,1,1)</f>
        <v>2.2634536373103347E-2</v>
      </c>
      <c r="J4" s="8">
        <f>TTEST(Table_12!H5:L5,Table_12!H11:L11,1,1)</f>
        <v>2.2634536373103347E-2</v>
      </c>
      <c r="K4" s="8">
        <f>TTEST(Table_12!H5:L5,Table_12!H12:L12,1,1)</f>
        <v>2.2634536373103347E-2</v>
      </c>
      <c r="L4" s="8">
        <f>TTEST(Table_12!H5:L5,Table_12!H13:L13,1,1)</f>
        <v>0.12938809896079465</v>
      </c>
      <c r="M4" s="8">
        <f>TTEST(Table_12!H5:L5,Table_12!H14:L14,1,1)</f>
        <v>8.3268957958174322E-2</v>
      </c>
      <c r="N4" s="8">
        <f>TTEST(Table_12!H5:L5,Table_12!H15:L15,1,1)</f>
        <v>8.8364260672592149E-2</v>
      </c>
      <c r="O4" s="8">
        <f>TTEST(Table_12!H5:L5,Table_12!H16:L16,1,1)</f>
        <v>4.238646598577988E-2</v>
      </c>
      <c r="P4" s="8">
        <f>TTEST(Table_12!H5:L5,Table_12!H17:L17,1,1)</f>
        <v>0.37228490849866314</v>
      </c>
      <c r="Q4" s="8">
        <f>TTEST(Table_12!H5:L5,Table_12!H18:L18,1,1)</f>
        <v>0.18805850085406864</v>
      </c>
      <c r="R4" s="8">
        <f>TTEST(Table_12!H5:L5,Table_12!H19:L19,1,1)</f>
        <v>1.9695434365051244E-2</v>
      </c>
      <c r="S4" s="8">
        <f>TTEST(Table_12!H5:L5,Table_12!H20:L20,1,1)</f>
        <v>0.12938809896079465</v>
      </c>
      <c r="T4" s="8">
        <f>TTEST(Table_12!H5:L5,Table_12!H21:L21,1,1)</f>
        <v>0.12938809896079465</v>
      </c>
      <c r="U4" s="8">
        <v>1</v>
      </c>
      <c r="V4" s="8">
        <f>TTEST(Table_12!H5:L5,Table_12!H23:L23,1,1)</f>
        <v>0.12938809896079465</v>
      </c>
      <c r="W4" s="8">
        <f>TTEST(Table_12!H5:L5,Table_12!H24:L24,1,1)</f>
        <v>5.2922350305436182E-3</v>
      </c>
    </row>
    <row r="5" spans="1:23" x14ac:dyDescent="0.25">
      <c r="A5" s="12" t="s">
        <v>54</v>
      </c>
      <c r="B5" s="8">
        <v>4.5046329970084134E-2</v>
      </c>
      <c r="C5" s="8">
        <v>0.18362737547546232</v>
      </c>
      <c r="D5" s="8">
        <v>0.34629188341165029</v>
      </c>
      <c r="E5" s="8" t="s">
        <v>40</v>
      </c>
      <c r="F5" s="8">
        <f>TTEST(Table_12!H6:L6,Table_12!H7:L7,1,1)</f>
        <v>0.23885022667440217</v>
      </c>
      <c r="G5" s="8">
        <f>TTEST(Table_12!H6:L6,Table_12!H8:L8,1,1)</f>
        <v>0.33954579882504221</v>
      </c>
      <c r="H5" s="8">
        <f>TTEST(Table_12!H6:L6,Table_12!H9:L9,1,1)</f>
        <v>0.34629188339885592</v>
      </c>
      <c r="I5" s="8">
        <f>TTEST(Table_12!H6:L6,Table_12!H10:L10,1,1)</f>
        <v>0.11385404043205341</v>
      </c>
      <c r="J5" s="8">
        <f>TTEST(Table_12!H6:L6,Table_12!H11:L11,1,1)</f>
        <v>0.11385404043205341</v>
      </c>
      <c r="K5" s="8">
        <f>TTEST(Table_12!H6:L6,Table_12!H12:L12,1,1)</f>
        <v>0.11385404043205341</v>
      </c>
      <c r="L5" s="8">
        <f>TTEST(Table_12!H6:L6,Table_12!H13:L13,1,1)</f>
        <v>0.18467961245306608</v>
      </c>
      <c r="M5" s="8">
        <f>TTEST(Table_12!H6:L6,Table_12!H14:L14,1,1)</f>
        <v>0.12369895610561485</v>
      </c>
      <c r="N5" s="8">
        <f>TTEST(Table_12!H6:L6,Table_12!H15:L15,1,1)</f>
        <v>0.12344474493836413</v>
      </c>
      <c r="O5" s="8">
        <f>TTEST(Table_12!H6:L6,Table_12!H16:L16,1,1)</f>
        <v>7.9144717587514221E-2</v>
      </c>
      <c r="P5" s="8">
        <f>TTEST(Table_12!H6:L6,Table_12!H17:L17,1,1)</f>
        <v>0.46271425048319575</v>
      </c>
      <c r="Q5" s="8">
        <f>TTEST(Table_12!H6:L6,Table_12!H18:L18,1,1)</f>
        <v>0.22642854729026504</v>
      </c>
      <c r="R5" s="8">
        <f>TTEST(Table_12!H6:L6,Table_12!H19:L19,1,1)</f>
        <v>6.7012137145913116E-3</v>
      </c>
      <c r="S5" s="8">
        <f>TTEST(Table_12!H6:L6,Table_12!H20:L20,1,1)</f>
        <v>0.18467961245306608</v>
      </c>
      <c r="T5" s="8">
        <f>TTEST(Table_12!H6:L6,Table_12!H21:L21,1,1)</f>
        <v>0.18467961245306608</v>
      </c>
      <c r="U5" s="8">
        <f>TTEST(Table_12!H6:L6,Table_12!H22:L22,1,1)</f>
        <v>0.34629188339885592</v>
      </c>
      <c r="V5" s="8">
        <f>TTEST(Table_12!H6:L6,Table_12!H23:L23,1,1)</f>
        <v>0.18467961245306608</v>
      </c>
      <c r="W5" s="8">
        <f>TTEST(Table_12!H6:L6,Table_12!H24:L24,1,1)</f>
        <v>9.7768782620525404E-3</v>
      </c>
    </row>
    <row r="6" spans="1:23" x14ac:dyDescent="0.25">
      <c r="A6" t="s">
        <v>55</v>
      </c>
      <c r="B6" s="8">
        <v>6.7372817777140687E-2</v>
      </c>
      <c r="C6" s="8">
        <v>2.3063050665200799E-2</v>
      </c>
      <c r="D6" s="8">
        <v>0.20687508166796065</v>
      </c>
      <c r="E6" s="8">
        <v>0.23885022669613987</v>
      </c>
      <c r="F6" s="8" t="s">
        <v>40</v>
      </c>
      <c r="G6" s="8">
        <f>TTEST(Table_12!H7:L7,Table_12!H8:L8,1,1)</f>
        <v>0.29383480493584624</v>
      </c>
      <c r="H6" s="8">
        <f>TTEST(Table_12!H7:L7,Table_12!H9:L9,1,1)</f>
        <v>0.20687508164356139</v>
      </c>
      <c r="I6" s="8">
        <f>TTEST(Table_12!H7:L7,Table_12!H10:L10,1,1)</f>
        <v>0.49874267590604393</v>
      </c>
      <c r="J6" s="8">
        <f>TTEST(Table_12!H7:L7,Table_12!H11:L11,1,1)</f>
        <v>0.49874267590604393</v>
      </c>
      <c r="K6" s="8">
        <f>TTEST(Table_12!H7:L7,Table_12!H12:L12,1,1)</f>
        <v>0.49874267590604393</v>
      </c>
      <c r="L6" s="8">
        <f>TTEST(Table_12!H7:L7,Table_12!H13:L13,1,1)</f>
        <v>0.36327229780993076</v>
      </c>
      <c r="M6" s="8">
        <f>TTEST(Table_12!H7:L7,Table_12!H14:L14,1,1)</f>
        <v>1.5913703244345982E-2</v>
      </c>
      <c r="N6" s="8">
        <f>TTEST(Table_12!H7:L7,Table_12!H15:L15,1,1)</f>
        <v>3.5863480393541217E-2</v>
      </c>
      <c r="O6" s="8">
        <f>TTEST(Table_12!H7:L7,Table_12!H16:L16,1,1)</f>
        <v>7.4008546968180368E-4</v>
      </c>
      <c r="P6" s="8">
        <f>TTEST(Table_12!H7:L7,Table_12!H17:L17,1,1)</f>
        <v>2.1739747260357316E-2</v>
      </c>
      <c r="Q6" s="8">
        <f>TTEST(Table_12!H7:L7,Table_12!H18:L18,1,1)</f>
        <v>0.41264305670121848</v>
      </c>
      <c r="R6" s="8">
        <f>TTEST(Table_12!H7:L7,Table_12!H19:L19,1,1)</f>
        <v>9.60371043653446E-2</v>
      </c>
      <c r="S6" s="8">
        <f>TTEST(Table_12!H7:L7,Table_12!H20:L20,1,1)</f>
        <v>0.36327229780993076</v>
      </c>
      <c r="T6" s="8">
        <f>TTEST(Table_12!H7:L7,Table_12!H21:L21,1,1)</f>
        <v>0.36327229780993076</v>
      </c>
      <c r="U6" s="8">
        <f>TTEST(Table_12!H7:L7,Table_12!H22:L22,1,1)</f>
        <v>0.20687508164356139</v>
      </c>
      <c r="V6" s="8">
        <f>TTEST(Table_12!H7:L7,Table_12!H23:L23,1,1)</f>
        <v>0.36327229780993076</v>
      </c>
      <c r="W6" s="8">
        <f>TTEST(Table_12!H7:L7,Table_12!H24:L24,1,1)</f>
        <v>4.5062099672817818E-4</v>
      </c>
    </row>
    <row r="7" spans="1:23" x14ac:dyDescent="0.25">
      <c r="A7" s="12" t="s">
        <v>57</v>
      </c>
      <c r="B7" s="8">
        <v>8.3831745248890463E-2</v>
      </c>
      <c r="C7" s="8">
        <v>2.7583249938282397E-2</v>
      </c>
      <c r="D7" s="8">
        <v>0.33813619781772436</v>
      </c>
      <c r="E7" s="8">
        <v>0.33954579883839819</v>
      </c>
      <c r="F7" s="8">
        <v>0.29383480495300707</v>
      </c>
      <c r="G7" s="8" t="s">
        <v>40</v>
      </c>
      <c r="H7" s="8">
        <f>TTEST(Table_12!H8:L8,Table_12!H9:L9,1,1)</f>
        <v>0.33813619780425103</v>
      </c>
      <c r="I7" s="8">
        <f>TTEST(Table_12!H8:L8,Table_12!H10:L10,1,1)</f>
        <v>0.34525615220339623</v>
      </c>
      <c r="J7" s="8">
        <f>TTEST(Table_12!H8:L8,Table_12!H11:L11,1,1)</f>
        <v>0.34525615220339623</v>
      </c>
      <c r="K7" s="8">
        <f>TTEST(Table_12!H8:L8,Table_12!H12:L12,1,1)</f>
        <v>0.34525615220339623</v>
      </c>
      <c r="L7" s="8">
        <f>TTEST(Table_12!H8:L8,Table_12!H13:L13,1,1)</f>
        <v>7.7309678383482683E-2</v>
      </c>
      <c r="M7" s="8">
        <f>TTEST(Table_12!H8:L8,Table_12!H14:L14,1,1)</f>
        <v>8.6769025587792259E-2</v>
      </c>
      <c r="N7" s="8">
        <f>TTEST(Table_12!H8:L8,Table_12!H15:L15,1,1)</f>
        <v>1.4812430918166017E-2</v>
      </c>
      <c r="O7" s="8">
        <f>TTEST(Table_12!H8:L8,Table_12!H16:L16,1,1)</f>
        <v>1.9865799042991444E-2</v>
      </c>
      <c r="P7" s="8">
        <f>TTEST(Table_12!H8:L8,Table_12!H17:L17,1,1)</f>
        <v>2.8505645892206527E-2</v>
      </c>
      <c r="Q7" s="8">
        <f>TTEST(Table_12!H8:L8,Table_12!H18:L18,1,1)</f>
        <v>0.16342953270623775</v>
      </c>
      <c r="R7" s="8">
        <f>TTEST(Table_12!H8:L8,Table_12!H19:L19,1,1)</f>
        <v>9.5275692698897921E-2</v>
      </c>
      <c r="S7" s="8">
        <f>TTEST(Table_12!H8:L8,Table_12!H20:L20,1,1)</f>
        <v>7.7309678383482683E-2</v>
      </c>
      <c r="T7" s="8">
        <f>TTEST(Table_12!H8:L8,Table_12!H21:L21,1,1)</f>
        <v>7.7309678383482683E-2</v>
      </c>
      <c r="U7" s="8">
        <f>TTEST(Table_12!H8:L8,Table_12!H22:L22,1,1)</f>
        <v>0.33813619780425103</v>
      </c>
      <c r="V7" s="8">
        <f>TTEST(Table_12!H8:L8,Table_12!H23:L23,1,1)</f>
        <v>7.7309678383482683E-2</v>
      </c>
      <c r="W7" s="8">
        <f>TTEST(Table_12!H8:L8,Table_12!H24:L24,1,1)</f>
        <v>3.9836443054046067E-3</v>
      </c>
    </row>
    <row r="8" spans="1:23" x14ac:dyDescent="0.25">
      <c r="A8" s="12" t="s">
        <v>60</v>
      </c>
      <c r="B8" s="8">
        <v>2.6334137154793338E-2</v>
      </c>
      <c r="C8" s="8">
        <v>3.3850338617240856E-2</v>
      </c>
      <c r="D8" s="8">
        <v>1</v>
      </c>
      <c r="E8" s="8">
        <v>0.34629188341165029</v>
      </c>
      <c r="F8" s="8">
        <v>0.20687508166796065</v>
      </c>
      <c r="G8" s="8">
        <v>0.33813619781772436</v>
      </c>
      <c r="H8" s="8" t="s">
        <v>40</v>
      </c>
      <c r="I8" s="8">
        <f>TTEST(Table_12!H9:L9,Table_12!H10:L10,1,1)</f>
        <v>2.2634536373103347E-2</v>
      </c>
      <c r="J8" s="8">
        <f>TTEST(Table_12!H9:L9,Table_12!H11:L11,1,1)</f>
        <v>2.2634536373103347E-2</v>
      </c>
      <c r="K8" s="8">
        <f>TTEST(Table_12!H9:L9,Table_12!H12:L12,1,1)</f>
        <v>2.2634536373103347E-2</v>
      </c>
      <c r="L8" s="8">
        <f>TTEST(Table_12!H9:L9,Table_12!H13:L13,1,1)</f>
        <v>0.12938809896079465</v>
      </c>
      <c r="M8" s="8">
        <f>TTEST(Table_12!H9:L9,Table_12!H14:L14,1,1)</f>
        <v>8.3268957958174322E-2</v>
      </c>
      <c r="N8" s="8">
        <f>TTEST(Table_12!H9:L9,Table_12!H15:L15,1,1)</f>
        <v>8.8364260672592149E-2</v>
      </c>
      <c r="O8" s="8">
        <f>TTEST(Table_12!H9:L9,Table_12!H16:L16,1,1)</f>
        <v>4.238646598577988E-2</v>
      </c>
      <c r="P8" s="8">
        <f>TTEST(Table_12!H9:L9,Table_12!H17:L17,1,1)</f>
        <v>0.37228490849866314</v>
      </c>
      <c r="Q8" s="8">
        <f>TTEST(Table_12!H9:L9,Table_12!H18:L18,1,1)</f>
        <v>0.18805850085406864</v>
      </c>
      <c r="R8" s="8">
        <f>TTEST(Table_12!H9:L9,Table_12!H19:L19,1,1)</f>
        <v>1.9695434365051244E-2</v>
      </c>
      <c r="S8" s="8">
        <f>TTEST(Table_12!H9:L9,Table_12!H20:L20,1,1)</f>
        <v>0.12938809896079465</v>
      </c>
      <c r="T8" s="8">
        <f>TTEST(Table_12!H9:L9,Table_12!H21:L21,1,1)</f>
        <v>0.12938809896079465</v>
      </c>
      <c r="U8" s="8">
        <v>1</v>
      </c>
      <c r="V8" s="8">
        <f>TTEST(Table_12!H9:L9,Table_12!H23:L23,1,1)</f>
        <v>0.12938809896079465</v>
      </c>
      <c r="W8" s="8">
        <f>TTEST(Table_12!H9:L9,Table_12!H24:L24,1,1)</f>
        <v>5.2922350305436182E-3</v>
      </c>
    </row>
    <row r="9" spans="1:23" x14ac:dyDescent="0.25">
      <c r="A9" s="12" t="s">
        <v>58</v>
      </c>
      <c r="B9" s="8">
        <v>2.0369823676443188E-2</v>
      </c>
      <c r="C9" s="8">
        <v>1.9873528417345583E-3</v>
      </c>
      <c r="D9" s="8">
        <v>2.2634536370275352E-2</v>
      </c>
      <c r="E9" s="8">
        <v>0.11385403974934251</v>
      </c>
      <c r="F9" s="8">
        <v>0.49874267590614857</v>
      </c>
      <c r="G9" s="8">
        <v>0.34525615221627681</v>
      </c>
      <c r="H9" s="8">
        <v>2.2634536370275352E-2</v>
      </c>
      <c r="I9" s="8" t="s">
        <v>40</v>
      </c>
      <c r="J9" s="8">
        <v>1</v>
      </c>
      <c r="K9" s="8">
        <v>1</v>
      </c>
      <c r="L9" s="8">
        <f>TTEST(Table_12!H10:L10,Table_12!H13:L13,1,1)</f>
        <v>0.34588205957228002</v>
      </c>
      <c r="M9" s="8">
        <f>TTEST(Table_12!H10:L10,Table_12!H14:L14,1,1)</f>
        <v>0.16563593839219487</v>
      </c>
      <c r="N9" s="8">
        <f>TTEST(Table_12!H10:L10,Table_12!H15:L15,1,1)</f>
        <v>0.13224688228523648</v>
      </c>
      <c r="O9" s="8">
        <f>TTEST(Table_12!H10:L10,Table_12!H16:L16,1,1)</f>
        <v>6.4047801657369161E-2</v>
      </c>
      <c r="P9" s="8">
        <f>TTEST(Table_12!H10:L10,Table_12!H17:L17,1,1)</f>
        <v>0.10396759552776209</v>
      </c>
      <c r="Q9" s="8">
        <f>TTEST(Table_12!H10:L10,Table_12!H18:L18,1,1)</f>
        <v>0.42977556299421321</v>
      </c>
      <c r="R9" s="8">
        <f>TTEST(Table_12!H10:L10,Table_12!H19:L19,1,1)</f>
        <v>5.5087458009451876E-2</v>
      </c>
      <c r="S9" s="8">
        <f>TTEST(Table_12!H10:L10,Table_12!H20:L20,1,1)</f>
        <v>0.34588205957228002</v>
      </c>
      <c r="T9" s="8">
        <f>TTEST(Table_12!H10:L10,Table_12!H21:L21,1,1)</f>
        <v>0.34588205957228002</v>
      </c>
      <c r="U9" s="8">
        <f>TTEST(Table_12!H10:L10,Table_12!H22:L22,1,1)</f>
        <v>2.2634536373103347E-2</v>
      </c>
      <c r="V9" s="8">
        <f>TTEST(Table_12!H10:L10,Table_12!H23:L23,1,1)</f>
        <v>0.34588205957228002</v>
      </c>
      <c r="W9" s="8">
        <f>TTEST(Table_12!H10:L10,Table_12!H24:L24,1,1)</f>
        <v>4.5095247606099006E-3</v>
      </c>
    </row>
    <row r="10" spans="1:23" x14ac:dyDescent="0.25">
      <c r="A10" s="12" t="s">
        <v>59</v>
      </c>
      <c r="B10" s="8">
        <v>2.0369823676443188E-2</v>
      </c>
      <c r="C10" s="8">
        <v>1.9873528417345583E-3</v>
      </c>
      <c r="D10" s="8">
        <v>2.2634536370275352E-2</v>
      </c>
      <c r="E10" s="8">
        <v>0.11385403974934251</v>
      </c>
      <c r="F10" s="8">
        <v>0.49874267590614857</v>
      </c>
      <c r="G10" s="8">
        <v>0.34525615221627681</v>
      </c>
      <c r="H10" s="8">
        <v>2.2634536370275352E-2</v>
      </c>
      <c r="I10" s="8">
        <v>1</v>
      </c>
      <c r="J10" s="8" t="s">
        <v>40</v>
      </c>
      <c r="K10" s="8">
        <v>1</v>
      </c>
      <c r="L10" s="8">
        <f>TTEST(Table_12!H11:L11,Table_12!H13:L13,1,1)</f>
        <v>0.34588205957228002</v>
      </c>
      <c r="M10" s="8">
        <f>TTEST(Table_12!H11:L11,Table_12!H14:L14,1,1)</f>
        <v>0.16563593839219487</v>
      </c>
      <c r="N10" s="8">
        <f>TTEST(Table_12!H11:L11,Table_12!H15:L15,1,1)</f>
        <v>0.13224688228523648</v>
      </c>
      <c r="O10" s="8">
        <f>TTEST(Table_12!H11:L11,Table_12!H16:L16,1,1)</f>
        <v>6.4047801657369161E-2</v>
      </c>
      <c r="P10" s="8">
        <f>TTEST(Table_12!H11:L11,Table_12!H17:L17,1,1)</f>
        <v>0.10396759552776209</v>
      </c>
      <c r="Q10" s="8">
        <f>TTEST(Table_12!H11:L11,Table_12!H18:L18,1,1)</f>
        <v>0.42977556299421321</v>
      </c>
      <c r="R10" s="8">
        <f>TTEST(Table_12!H11:L11,Table_12!H19:L19,1,1)</f>
        <v>5.5087458009451876E-2</v>
      </c>
      <c r="S10" s="8">
        <f>TTEST(Table_12!H11:L11,Table_12!H20:L20,1,1)</f>
        <v>0.34588205957228002</v>
      </c>
      <c r="T10" s="8">
        <f>TTEST(Table_12!H11:L11,Table_12!H21:L21,1,1)</f>
        <v>0.34588205957228002</v>
      </c>
      <c r="U10" s="8">
        <f>TTEST(Table_12!H11:L11,Table_12!H22:L22,1,1)</f>
        <v>2.2634536373103347E-2</v>
      </c>
      <c r="V10" s="8">
        <f>TTEST(Table_12!H11:L11,Table_12!H23:L23,1,1)</f>
        <v>0.34588205957228002</v>
      </c>
      <c r="W10" s="8">
        <f>TTEST(Table_12!H11:L11,Table_12!H24:L24,1,1)</f>
        <v>4.5095247606099006E-3</v>
      </c>
    </row>
    <row r="11" spans="1:23" x14ac:dyDescent="0.25">
      <c r="A11" s="12" t="s">
        <v>61</v>
      </c>
      <c r="B11" s="8">
        <v>2.0369823676443188E-2</v>
      </c>
      <c r="C11" s="8">
        <v>1.9873528417345583E-3</v>
      </c>
      <c r="D11" s="8">
        <v>2.2634536370275352E-2</v>
      </c>
      <c r="E11" s="8">
        <v>0.11385403974934251</v>
      </c>
      <c r="F11" s="8">
        <v>0.49874267590614857</v>
      </c>
      <c r="G11" s="8">
        <v>0.34525615221627681</v>
      </c>
      <c r="H11" s="8">
        <v>2.2634536370275352E-2</v>
      </c>
      <c r="I11" s="8">
        <v>1</v>
      </c>
      <c r="J11" s="8">
        <v>1</v>
      </c>
      <c r="K11" s="8" t="s">
        <v>40</v>
      </c>
      <c r="L11" s="8">
        <f>TTEST(Table_12!H12:L12,Table_12!H13:L13,1,1)</f>
        <v>0.34588205957228002</v>
      </c>
      <c r="M11" s="8">
        <f>TTEST(Table_12!H12:L12,Table_12!H14:L14,1,1)</f>
        <v>0.16563593839219487</v>
      </c>
      <c r="N11" s="8">
        <f>TTEST(Table_12!H12:L12,Table_12!H15:L15,1,1)</f>
        <v>0.13224688228523648</v>
      </c>
      <c r="O11" s="8">
        <f>TTEST(Table_12!H12:L12,Table_12!H16:L16,1,1)</f>
        <v>6.4047801657369161E-2</v>
      </c>
      <c r="P11" s="8">
        <f>TTEST(Table_12!H12:L12,Table_12!H17:L17,1,1)</f>
        <v>0.10396759552776209</v>
      </c>
      <c r="Q11" s="8">
        <f>TTEST(Table_12!H12:L12,Table_12!H18:L18,1,1)</f>
        <v>0.42977556299421321</v>
      </c>
      <c r="R11" s="8">
        <f>TTEST(Table_12!H12:L12,Table_12!H19:L19,1,1)</f>
        <v>5.5087458009451876E-2</v>
      </c>
      <c r="S11" s="8">
        <f>TTEST(Table_12!H12:L12,Table_12!H20:L20,1,1)</f>
        <v>0.34588205957228002</v>
      </c>
      <c r="T11" s="8">
        <f>TTEST(Table_12!H12:L12,Table_12!H21:L21,1,1)</f>
        <v>0.34588205957228002</v>
      </c>
      <c r="U11" s="8">
        <f>TTEST(Table_12!H12:L12,Table_12!H22:L22,1,1)</f>
        <v>2.2634536373103347E-2</v>
      </c>
      <c r="V11" s="8">
        <f>TTEST(Table_12!H12:L12,Table_12!H23:L23,1,1)</f>
        <v>0.34588205957228002</v>
      </c>
      <c r="W11" s="8">
        <f>TTEST(Table_12!H12:L12,Table_12!H24:L24,1,1)</f>
        <v>4.5095247606099006E-3</v>
      </c>
    </row>
    <row r="12" spans="1:23" x14ac:dyDescent="0.25">
      <c r="A12" t="s">
        <v>62</v>
      </c>
      <c r="B12" s="8">
        <v>2.9115589772748921E-2</v>
      </c>
      <c r="C12" s="8">
        <v>2.2809035859209662E-3</v>
      </c>
      <c r="D12" s="8">
        <v>0.12938809899164405</v>
      </c>
      <c r="E12" s="8">
        <v>0.18467961247931292</v>
      </c>
      <c r="F12" s="8">
        <v>0.36327229782131171</v>
      </c>
      <c r="G12" s="8">
        <v>7.7309678112667798E-2</v>
      </c>
      <c r="H12" s="8">
        <v>0.12938809899164405</v>
      </c>
      <c r="I12" s="8">
        <v>0.34588205958510854</v>
      </c>
      <c r="J12" s="8">
        <v>0.34588205958510854</v>
      </c>
      <c r="K12" s="8">
        <v>0.34588205958510854</v>
      </c>
      <c r="L12" s="8" t="s">
        <v>40</v>
      </c>
      <c r="M12" s="8">
        <f>TTEST(Table_12!H13:L13,Table_12!H14:L14,1,1)</f>
        <v>0.31256938866522199</v>
      </c>
      <c r="N12" s="8">
        <f>TTEST(Table_12!H13:L13,Table_12!H15:L15,1,1)</f>
        <v>0.13187608474412307</v>
      </c>
      <c r="O12" s="8">
        <f>TTEST(Table_12!H13:L13,Table_12!H16:L16,1,1)</f>
        <v>0.12967425264604737</v>
      </c>
      <c r="P12" s="8">
        <f>TTEST(Table_12!H13:L13,Table_12!H17:L17,1,1)</f>
        <v>3.4224547220299335E-2</v>
      </c>
      <c r="Q12" s="8">
        <f>TTEST(Table_12!H13:L13,Table_12!H18:L18,1,1)</f>
        <v>0.41149085952802511</v>
      </c>
      <c r="R12" s="8">
        <f>TTEST(Table_12!H13:L13,Table_12!H19:L19,1,1)</f>
        <v>0.12366699502783388</v>
      </c>
      <c r="S12" s="8">
        <v>1</v>
      </c>
      <c r="T12" s="8">
        <v>1</v>
      </c>
      <c r="U12" s="8">
        <f>TTEST(Table_12!H13:L13,Table_12!H22:L22,1,1)</f>
        <v>0.12938809896079465</v>
      </c>
      <c r="V12" s="8">
        <v>1</v>
      </c>
      <c r="W12" s="8">
        <f>TTEST(Table_12!H13:L13,Table_12!H24:L24,1,1)</f>
        <v>1.2507736378740024E-2</v>
      </c>
    </row>
    <row r="13" spans="1:23" x14ac:dyDescent="0.25">
      <c r="A13" s="12" t="s">
        <v>63</v>
      </c>
      <c r="B13" s="8">
        <v>3.4356979868637179E-2</v>
      </c>
      <c r="C13" s="8">
        <v>1.2340442994154903E-2</v>
      </c>
      <c r="D13" s="8">
        <v>8.3268957433833918E-2</v>
      </c>
      <c r="E13" s="8">
        <v>0.12369895613693765</v>
      </c>
      <c r="F13" s="8">
        <v>1.5913703229041141E-2</v>
      </c>
      <c r="G13" s="8">
        <v>8.6769024827225066E-2</v>
      </c>
      <c r="H13" s="8">
        <v>8.3268957433833918E-2</v>
      </c>
      <c r="I13" s="8">
        <v>0.16563593842002677</v>
      </c>
      <c r="J13" s="8">
        <v>0.16563593842002677</v>
      </c>
      <c r="K13" s="8">
        <v>0.16563593842002677</v>
      </c>
      <c r="L13" s="8">
        <v>0.3125693886808234</v>
      </c>
      <c r="M13" s="8" t="s">
        <v>40</v>
      </c>
      <c r="N13" s="8">
        <f>TTEST(Table_12!H14:L14,Table_12!H15:L15,1,1)</f>
        <v>0.16797317799025685</v>
      </c>
      <c r="O13" s="8">
        <f>TTEST(Table_12!H14:L14,Table_12!H16:L16,1,1)</f>
        <v>1.8804333272228906E-2</v>
      </c>
      <c r="P13" s="8">
        <f>TTEST(Table_12!H14:L14,Table_12!H17:L17,1,1)</f>
        <v>5.5100316937162375E-3</v>
      </c>
      <c r="Q13" s="8">
        <f>TTEST(Table_12!H14:L14,Table_12!H18:L18,1,1)</f>
        <v>0.16583022291724187</v>
      </c>
      <c r="R13" s="8">
        <f>TTEST(Table_12!H14:L14,Table_12!H19:L19,1,1)</f>
        <v>0.14481208162117901</v>
      </c>
      <c r="S13" s="8">
        <f>TTEST(Table_12!H14:L14,Table_12!H20:L20,1,1)</f>
        <v>0.31256938866522199</v>
      </c>
      <c r="T13" s="8">
        <f>TTEST(Table_12!H14:L14,Table_12!H21:L21,1,1)</f>
        <v>0.31256938866522199</v>
      </c>
      <c r="U13" s="8">
        <f>TTEST(Table_12!H14:L14,Table_12!H22:L22,1,1)</f>
        <v>8.3268957958174322E-2</v>
      </c>
      <c r="V13" s="8">
        <f>TTEST(Table_12!H14:L14,Table_12!H23:L23,1,1)</f>
        <v>0.31256938866522199</v>
      </c>
      <c r="W13" s="8">
        <f>TTEST(Table_12!H14:L14,Table_12!H24:L24,1,1)</f>
        <v>2.9109274264784986E-4</v>
      </c>
    </row>
    <row r="14" spans="1:23" x14ac:dyDescent="0.25">
      <c r="A14" t="s">
        <v>64</v>
      </c>
      <c r="B14" s="8">
        <v>4.1896640489301008E-2</v>
      </c>
      <c r="C14" s="8">
        <v>1.4974117423870286E-2</v>
      </c>
      <c r="D14" s="8">
        <v>8.8364259774942736E-2</v>
      </c>
      <c r="E14" s="8">
        <v>0.12344474496970798</v>
      </c>
      <c r="F14" s="8">
        <v>3.5863480367863805E-2</v>
      </c>
      <c r="G14" s="8">
        <v>1.4812430907525017E-2</v>
      </c>
      <c r="H14" s="8">
        <v>8.8364259774942736E-2</v>
      </c>
      <c r="I14" s="8">
        <v>0.13224688231584764</v>
      </c>
      <c r="J14" s="8">
        <v>0.13224688231584764</v>
      </c>
      <c r="K14" s="8">
        <v>0.13224688231584764</v>
      </c>
      <c r="L14" s="8">
        <v>0.13187608477476509</v>
      </c>
      <c r="M14" s="8">
        <v>0.16797317801789419</v>
      </c>
      <c r="N14" s="8" t="s">
        <v>40</v>
      </c>
      <c r="O14" s="8">
        <f>TTEST(Table_12!H15:L15,Table_12!H16:L16,1,1)</f>
        <v>0.44330622629251071</v>
      </c>
      <c r="P14" s="8">
        <f>TTEST(Table_12!H15:L15,Table_12!H17:L17,1,1)</f>
        <v>1.3425076463104426E-3</v>
      </c>
      <c r="Q14" s="8">
        <f>TTEST(Table_12!H15:L15,Table_12!H18:L18,1,1)</f>
        <v>6.9321881397798449E-2</v>
      </c>
      <c r="R14" s="8">
        <f>TTEST(Table_12!H15:L15,Table_12!H19:L19,1,1)</f>
        <v>0.28095872022822266</v>
      </c>
      <c r="S14" s="8">
        <f>TTEST(Table_12!H15:L15,Table_12!H20:L20,1,1)</f>
        <v>0.13187608474412307</v>
      </c>
      <c r="T14" s="8">
        <f>TTEST(Table_12!H15:L15,Table_12!H21:L21,1,1)</f>
        <v>0.13187608474412307</v>
      </c>
      <c r="U14" s="8">
        <f>TTEST(Table_12!H15:L15,Table_12!H22:L22,1,1)</f>
        <v>8.8364260672592149E-2</v>
      </c>
      <c r="V14" s="8">
        <f>TTEST(Table_12!H15:L15,Table_12!H23:L23,1,1)</f>
        <v>0.13187608474412307</v>
      </c>
      <c r="W14" s="8">
        <f>TTEST(Table_12!H15:L15,Table_12!H24:L24,1,1)</f>
        <v>7.4852949720816166E-3</v>
      </c>
    </row>
    <row r="15" spans="1:23" x14ac:dyDescent="0.25">
      <c r="A15" t="s">
        <v>66</v>
      </c>
      <c r="B15" s="8">
        <v>2.386144209441227E-2</v>
      </c>
      <c r="C15" s="8">
        <v>5.7934118864828923E-3</v>
      </c>
      <c r="D15" s="8">
        <v>4.2386465907988613E-2</v>
      </c>
      <c r="E15" s="8">
        <v>7.9144717254344049E-2</v>
      </c>
      <c r="F15" s="8">
        <v>7.4008546961460309E-4</v>
      </c>
      <c r="G15" s="8">
        <v>1.9865798993254111E-2</v>
      </c>
      <c r="H15" s="8">
        <v>4.2386465907988613E-2</v>
      </c>
      <c r="I15" s="8">
        <v>6.404780160223876E-2</v>
      </c>
      <c r="J15" s="8">
        <v>6.404780160223876E-2</v>
      </c>
      <c r="K15" s="8">
        <v>6.404780160223876E-2</v>
      </c>
      <c r="L15" s="8">
        <v>0.12967425267687266</v>
      </c>
      <c r="M15" s="8">
        <v>1.8804333235301864E-2</v>
      </c>
      <c r="N15" s="8">
        <v>0.44330622629722982</v>
      </c>
      <c r="O15" s="8" t="s">
        <v>40</v>
      </c>
      <c r="P15" s="8">
        <f>TTEST(Table_12!H16:L16,Table_12!H17:L17,1,1)</f>
        <v>1.381053177033134E-3</v>
      </c>
      <c r="Q15" s="8">
        <f>TTEST(Table_12!H16:L16,Table_12!H18:L18,1,1)</f>
        <v>4.3555339655781226E-2</v>
      </c>
      <c r="R15" s="8">
        <f>TTEST(Table_12!H16:L16,Table_12!H19:L19,1,1)</f>
        <v>0.22590335298543426</v>
      </c>
      <c r="S15" s="8">
        <f>TTEST(Table_12!H16:L16,Table_12!H20:L20,1,1)</f>
        <v>0.12967425264604737</v>
      </c>
      <c r="T15" s="8">
        <f>TTEST(Table_12!H16:L16,Table_12!H21:L21,1,1)</f>
        <v>0.12967425264604737</v>
      </c>
      <c r="U15" s="8">
        <f>TTEST(Table_12!H16:L16,Table_12!H22:L22,1,1)</f>
        <v>4.238646598577988E-2</v>
      </c>
      <c r="V15" s="8">
        <f>TTEST(Table_12!H16:L16,Table_12!H23:L23,1,1)</f>
        <v>0.12967425264604737</v>
      </c>
      <c r="W15" s="8">
        <f>TTEST(Table_12!H16:L16,Table_12!H24:L24,1,1)</f>
        <v>1.4505068554712809E-3</v>
      </c>
    </row>
    <row r="16" spans="1:23" x14ac:dyDescent="0.25">
      <c r="A16" s="12" t="s">
        <v>65</v>
      </c>
      <c r="B16" s="8">
        <v>0.17836849262708848</v>
      </c>
      <c r="C16" s="8">
        <v>0.14924513236771908</v>
      </c>
      <c r="D16" s="8">
        <v>0.37228490850929397</v>
      </c>
      <c r="E16" s="8">
        <v>0.46271425048629933</v>
      </c>
      <c r="F16" s="8">
        <v>2.1739747257829706E-2</v>
      </c>
      <c r="G16" s="8">
        <v>2.8505645885255268E-2</v>
      </c>
      <c r="H16" s="8">
        <v>0.37228490850929397</v>
      </c>
      <c r="I16" s="8">
        <v>0.10396759526897843</v>
      </c>
      <c r="J16" s="8">
        <v>0.10396759526897843</v>
      </c>
      <c r="K16" s="8">
        <v>0.10396759526897843</v>
      </c>
      <c r="L16" s="8">
        <v>3.4224547201113897E-2</v>
      </c>
      <c r="M16" s="8">
        <v>5.5100316932122258E-3</v>
      </c>
      <c r="N16" s="8">
        <v>1.3425076461345289E-3</v>
      </c>
      <c r="O16" s="8">
        <v>1.3810531768460902E-3</v>
      </c>
      <c r="P16" s="8" t="s">
        <v>40</v>
      </c>
      <c r="Q16" s="8">
        <f>TTEST(Table_12!H17:L17,Table_12!H18:L18,1,1)</f>
        <v>1.827553134860126E-2</v>
      </c>
      <c r="R16" s="8">
        <f>TTEST(Table_12!H17:L17,Table_12!H19:L19,1,1)</f>
        <v>5.6378345338980576E-2</v>
      </c>
      <c r="S16" s="8">
        <f>TTEST(Table_12!H17:L17,Table_12!H20:L20,1,1)</f>
        <v>3.4224547220299335E-2</v>
      </c>
      <c r="T16" s="8">
        <f>TTEST(Table_12!H17:L17,Table_12!H21:L21,1,1)</f>
        <v>3.4224547220299335E-2</v>
      </c>
      <c r="U16" s="8">
        <f>TTEST(Table_12!H17:L17,Table_12!H22:L22,1,1)</f>
        <v>0.37228490849866314</v>
      </c>
      <c r="V16" s="8">
        <f>TTEST(Table_12!H17:L17,Table_12!H23:L23,1,1)</f>
        <v>3.4224547220299335E-2</v>
      </c>
      <c r="W16" s="8">
        <f>TTEST(Table_12!H17:L17,Table_12!H24:L24,1,1)</f>
        <v>7.505940340888892E-4</v>
      </c>
    </row>
    <row r="17" spans="1:23" x14ac:dyDescent="0.25">
      <c r="A17" t="s">
        <v>67</v>
      </c>
      <c r="B17" s="8">
        <v>3.7940947057448451E-2</v>
      </c>
      <c r="C17" s="8">
        <v>1.8513443817318984E-2</v>
      </c>
      <c r="D17" s="8">
        <v>0.18805850088003406</v>
      </c>
      <c r="E17" s="8">
        <v>0.22642854731303674</v>
      </c>
      <c r="F17" s="8">
        <v>0.41264305670848994</v>
      </c>
      <c r="G17" s="8">
        <v>0.16342953273425342</v>
      </c>
      <c r="H17" s="8">
        <v>0.18805850088003406</v>
      </c>
      <c r="I17" s="8">
        <v>0.42977556300005859</v>
      </c>
      <c r="J17" s="8">
        <v>0.42977556300005859</v>
      </c>
      <c r="K17" s="8">
        <v>0.42977556300005859</v>
      </c>
      <c r="L17" s="8">
        <v>0.41149085953539249</v>
      </c>
      <c r="M17" s="8">
        <v>0.16583022294505778</v>
      </c>
      <c r="N17" s="8">
        <v>6.9321881292085205E-2</v>
      </c>
      <c r="O17" s="8">
        <v>4.3555339561918989E-2</v>
      </c>
      <c r="P17" s="8">
        <v>1.8275531316923496E-2</v>
      </c>
      <c r="Q17" s="8" t="s">
        <v>40</v>
      </c>
      <c r="R17" s="8">
        <f>TTEST(Table_12!H18:L18,Table_12!H19:L19,1,1)</f>
        <v>9.9252566587368821E-2</v>
      </c>
      <c r="S17" s="8">
        <f>TTEST(Table_12!H18:L18,Table_12!H20:L20,1,1)</f>
        <v>0.41149085952802511</v>
      </c>
      <c r="T17" s="8">
        <f>TTEST(Table_12!H18:L18,Table_12!H21:L21,1,1)</f>
        <v>0.41149085952802511</v>
      </c>
      <c r="U17" s="8">
        <f>TTEST(Table_12!H18:L18,Table_12!H22:L22,1,1)</f>
        <v>0.18805850085406864</v>
      </c>
      <c r="V17" s="8">
        <f>TTEST(Table_12!H18:L18,Table_12!H23:L23,1,1)</f>
        <v>0.41149085952802511</v>
      </c>
      <c r="W17" s="8">
        <f>TTEST(Table_12!H18:L18,Table_12!H24:L24,1,1)</f>
        <v>3.6929598614166823E-3</v>
      </c>
    </row>
    <row r="18" spans="1:23" x14ac:dyDescent="0.25">
      <c r="A18" s="12" t="s">
        <v>68</v>
      </c>
      <c r="B18" s="8">
        <v>2.742670092692042E-3</v>
      </c>
      <c r="C18" s="8">
        <v>2.0329250140577963E-2</v>
      </c>
      <c r="D18" s="8">
        <v>1.9695434317593945E-2</v>
      </c>
      <c r="E18" s="8">
        <v>6.7012137139051704E-3</v>
      </c>
      <c r="F18" s="8">
        <v>9.6037104250567357E-2</v>
      </c>
      <c r="G18" s="8">
        <v>9.5275692592858674E-2</v>
      </c>
      <c r="H18" s="8">
        <v>1.9695434317593945E-2</v>
      </c>
      <c r="I18" s="8">
        <v>5.5087457991390802E-2</v>
      </c>
      <c r="J18" s="8">
        <v>5.5087457991390802E-2</v>
      </c>
      <c r="K18" s="8">
        <v>5.5087457991390802E-2</v>
      </c>
      <c r="L18" s="8">
        <v>0.1236669950591594</v>
      </c>
      <c r="M18" s="8">
        <v>0.14481208165074427</v>
      </c>
      <c r="N18" s="8">
        <v>0.2809587202464553</v>
      </c>
      <c r="O18" s="8">
        <v>0.2259033530082496</v>
      </c>
      <c r="P18" s="8">
        <v>5.6378345317839806E-2</v>
      </c>
      <c r="Q18" s="8">
        <v>9.925256642729946E-2</v>
      </c>
      <c r="R18" s="8" t="s">
        <v>40</v>
      </c>
      <c r="S18" s="8">
        <f>TTEST(Table_12!H19:L19,Table_12!H20:L20,1,1)</f>
        <v>0.12366699502783388</v>
      </c>
      <c r="T18" s="8">
        <f>TTEST(Table_12!H19:L19,Table_12!H21:L21,1,1)</f>
        <v>0.12366699502783388</v>
      </c>
      <c r="U18" s="8">
        <f>TTEST(Table_12!H19:L19,Table_12!H22:L22,1,1)</f>
        <v>1.9695434365051244E-2</v>
      </c>
      <c r="V18" s="8">
        <f>TTEST(Table_12!H19:L19,Table_12!H23:L23,1,1)</f>
        <v>0.12366699502783388</v>
      </c>
      <c r="W18" s="8">
        <f>TTEST(Table_12!H19:L19,Table_12!H24:L24,1,1)</f>
        <v>0.20251239631107767</v>
      </c>
    </row>
    <row r="19" spans="1:23" x14ac:dyDescent="0.25">
      <c r="A19" t="s">
        <v>69</v>
      </c>
      <c r="B19" s="8">
        <v>2.9115589772748921E-2</v>
      </c>
      <c r="C19" s="8">
        <v>2.2809035859209662E-3</v>
      </c>
      <c r="D19" s="8">
        <v>0.12938809899164405</v>
      </c>
      <c r="E19" s="8">
        <v>0.18467961247931292</v>
      </c>
      <c r="F19" s="8">
        <v>0.36327229782131171</v>
      </c>
      <c r="G19" s="8">
        <v>7.7309678112667798E-2</v>
      </c>
      <c r="H19" s="8">
        <v>0.12938809899164405</v>
      </c>
      <c r="I19" s="8">
        <v>0.34588205958510854</v>
      </c>
      <c r="J19" s="8">
        <v>0.34588205958510854</v>
      </c>
      <c r="K19" s="8">
        <v>0.34588205958510854</v>
      </c>
      <c r="L19" s="8">
        <v>1</v>
      </c>
      <c r="M19" s="8">
        <v>0.3125693886808234</v>
      </c>
      <c r="N19" s="8">
        <v>0.13187608477476509</v>
      </c>
      <c r="O19" s="8">
        <v>0.12967425267687266</v>
      </c>
      <c r="P19" s="8">
        <v>3.4224547201113897E-2</v>
      </c>
      <c r="Q19" s="8">
        <v>0.41149085953539249</v>
      </c>
      <c r="R19" s="8">
        <v>0.1236669950591594</v>
      </c>
      <c r="S19" s="8" t="s">
        <v>40</v>
      </c>
      <c r="T19" s="8">
        <v>1</v>
      </c>
      <c r="U19" s="8">
        <f>TTEST(Table_12!H20:L20,Table_12!H22:L22,1,1)</f>
        <v>0.12938809896079465</v>
      </c>
      <c r="V19" s="8">
        <v>1</v>
      </c>
      <c r="W19" s="8">
        <f>TTEST(Table_12!H20:L20,Table_12!H24:L24,1,1)</f>
        <v>1.2507736378740024E-2</v>
      </c>
    </row>
    <row r="20" spans="1:23" x14ac:dyDescent="0.25">
      <c r="A20" t="s">
        <v>70</v>
      </c>
      <c r="B20" s="8">
        <v>2.9115589772748921E-2</v>
      </c>
      <c r="C20" s="8">
        <v>2.2809035859209662E-3</v>
      </c>
      <c r="D20" s="8">
        <v>0.12938809899164405</v>
      </c>
      <c r="E20" s="8">
        <v>0.18467961247931292</v>
      </c>
      <c r="F20" s="8">
        <v>0.36327229782131171</v>
      </c>
      <c r="G20" s="8">
        <v>7.7309678112667798E-2</v>
      </c>
      <c r="H20" s="8">
        <v>0.12938809899164405</v>
      </c>
      <c r="I20" s="8">
        <v>0.34588205958510854</v>
      </c>
      <c r="J20" s="8">
        <v>0.34588205958510854</v>
      </c>
      <c r="K20" s="8">
        <v>0.34588205958510854</v>
      </c>
      <c r="L20" s="8">
        <v>1</v>
      </c>
      <c r="M20" s="8">
        <v>0.3125693886808234</v>
      </c>
      <c r="N20" s="8">
        <v>0.13187608477476509</v>
      </c>
      <c r="O20" s="8">
        <v>0.12967425267687266</v>
      </c>
      <c r="P20" s="8">
        <v>3.4224547201113897E-2</v>
      </c>
      <c r="Q20" s="8">
        <v>0.41149085953539249</v>
      </c>
      <c r="R20" s="8">
        <v>0.1236669950591594</v>
      </c>
      <c r="S20" s="8">
        <v>1</v>
      </c>
      <c r="T20" s="8" t="s">
        <v>40</v>
      </c>
      <c r="U20" s="8">
        <f>TTEST(Table_12!H21:L21,Table_12!H22:L22,1,1)</f>
        <v>0.12938809896079465</v>
      </c>
      <c r="V20" s="8">
        <v>1</v>
      </c>
      <c r="W20" s="8">
        <f>TTEST(Table_12!H21:L21,Table_12!H24:L24,1,1)</f>
        <v>1.2507736378740024E-2</v>
      </c>
    </row>
    <row r="21" spans="1:23" x14ac:dyDescent="0.25">
      <c r="A21" s="12" t="s">
        <v>32</v>
      </c>
      <c r="B21" s="8">
        <v>2.6334137154793338E-2</v>
      </c>
      <c r="C21" s="8">
        <v>3.3850338617240856E-2</v>
      </c>
      <c r="D21" s="8">
        <v>1</v>
      </c>
      <c r="E21" s="8">
        <v>0.34629188341165029</v>
      </c>
      <c r="F21" s="8">
        <v>0.20687508166796065</v>
      </c>
      <c r="G21" s="8">
        <v>0.33813619781772436</v>
      </c>
      <c r="H21" s="8">
        <v>1</v>
      </c>
      <c r="I21" s="8">
        <v>2.2634536370275352E-2</v>
      </c>
      <c r="J21" s="8">
        <v>2.2634536370275352E-2</v>
      </c>
      <c r="K21" s="8">
        <v>2.2634536370275352E-2</v>
      </c>
      <c r="L21" s="8">
        <v>0.12938809899164405</v>
      </c>
      <c r="M21" s="8">
        <v>8.3268957433833918E-2</v>
      </c>
      <c r="N21" s="8">
        <v>8.8364259774942736E-2</v>
      </c>
      <c r="O21" s="8">
        <v>4.2386465907988613E-2</v>
      </c>
      <c r="P21" s="8">
        <v>0.37228490850929397</v>
      </c>
      <c r="Q21" s="8">
        <v>0.18805850088003406</v>
      </c>
      <c r="R21" s="8">
        <v>1.9695434317593945E-2</v>
      </c>
      <c r="S21" s="8">
        <v>0.12938809899164405</v>
      </c>
      <c r="T21" s="8">
        <v>0.12938809899164405</v>
      </c>
      <c r="U21" s="8" t="s">
        <v>40</v>
      </c>
      <c r="V21" s="8">
        <f>TTEST(Table_12!H22:L22,Table_12!H23:L23,1,1)</f>
        <v>0.12938809896079465</v>
      </c>
      <c r="W21" s="8">
        <f>TTEST(Table_12!H22:L22,Table_12!H24:L24,1,1)</f>
        <v>5.2922350305436182E-3</v>
      </c>
    </row>
    <row r="22" spans="1:23" x14ac:dyDescent="0.25">
      <c r="A22" t="s">
        <v>71</v>
      </c>
      <c r="B22" s="8">
        <v>2.9115589772748921E-2</v>
      </c>
      <c r="C22" s="8">
        <v>2.2809035859209662E-3</v>
      </c>
      <c r="D22" s="8">
        <v>0.12938809899164405</v>
      </c>
      <c r="E22" s="8">
        <v>0.18467961247931292</v>
      </c>
      <c r="F22" s="8">
        <v>0.36327229782131171</v>
      </c>
      <c r="G22" s="8">
        <v>7.7309678112667798E-2</v>
      </c>
      <c r="H22" s="8">
        <v>0.12938809899164405</v>
      </c>
      <c r="I22" s="8">
        <v>0.34588205958510854</v>
      </c>
      <c r="J22" s="8">
        <v>0.34588205958510854</v>
      </c>
      <c r="K22" s="8">
        <v>0.34588205958510854</v>
      </c>
      <c r="L22" s="8">
        <v>1</v>
      </c>
      <c r="M22" s="8">
        <v>0.3125693886808234</v>
      </c>
      <c r="N22" s="8">
        <v>0.13187608477476509</v>
      </c>
      <c r="O22" s="8">
        <v>0.12967425267687266</v>
      </c>
      <c r="P22" s="8">
        <v>3.4224547201113897E-2</v>
      </c>
      <c r="Q22" s="8">
        <v>0.41149085953539249</v>
      </c>
      <c r="R22" s="8">
        <v>0.1236669950591594</v>
      </c>
      <c r="S22" s="8">
        <v>1</v>
      </c>
      <c r="T22" s="8">
        <v>1</v>
      </c>
      <c r="U22" s="8">
        <v>0.12938809899164405</v>
      </c>
      <c r="V22" s="8" t="s">
        <v>40</v>
      </c>
      <c r="W22" s="8">
        <f>TTEST(Table_12!H23:L23,Table_12!H24:L24,1,1)</f>
        <v>1.2507736378740024E-2</v>
      </c>
    </row>
    <row r="23" spans="1:23" x14ac:dyDescent="0.25">
      <c r="A23" t="s">
        <v>72</v>
      </c>
      <c r="B23" s="8">
        <v>5.8361629447651348E-3</v>
      </c>
      <c r="C23" s="8">
        <v>2.1188663132095248E-3</v>
      </c>
      <c r="D23" s="8">
        <v>5.292235030066459E-3</v>
      </c>
      <c r="E23" s="8">
        <v>9.7768782602640526E-3</v>
      </c>
      <c r="F23" s="8">
        <v>4.5062099668992698E-4</v>
      </c>
      <c r="G23" s="8">
        <v>3.9836443050648143E-3</v>
      </c>
      <c r="H23" s="8">
        <v>5.292235030066459E-3</v>
      </c>
      <c r="I23" s="8">
        <v>4.5095247602187959E-3</v>
      </c>
      <c r="J23" s="8">
        <v>4.5095247602187959E-3</v>
      </c>
      <c r="K23" s="8">
        <v>4.5095247602187959E-3</v>
      </c>
      <c r="L23" s="8">
        <v>1.2507736373980539E-2</v>
      </c>
      <c r="M23" s="8">
        <v>2.9109274262349391E-4</v>
      </c>
      <c r="N23" s="8">
        <v>7.4852949712267943E-3</v>
      </c>
      <c r="O23" s="8">
        <v>1.45050685526233E-3</v>
      </c>
      <c r="P23" s="8">
        <v>7.5059403402048168E-4</v>
      </c>
      <c r="Q23" s="8">
        <v>3.6929598611037751E-3</v>
      </c>
      <c r="R23" s="8">
        <v>0.20251239633584006</v>
      </c>
      <c r="S23" s="8">
        <v>1.2507736373980539E-2</v>
      </c>
      <c r="T23" s="8">
        <v>1.2507736373980539E-2</v>
      </c>
      <c r="U23" s="8">
        <v>5.292235030066459E-3</v>
      </c>
      <c r="V23" s="8">
        <v>1.2507736373980539E-2</v>
      </c>
      <c r="W23" s="8" t="s">
        <v>40</v>
      </c>
    </row>
  </sheetData>
  <pageMargins left="0.7" right="0.7" top="0.75" bottom="0.75" header="0.3" footer="0.3"/>
  <ignoredErrors>
    <ignoredError sqref="F2:F5 G6:Q6 L2:L5 L7:L11 M12:Q12 N2:N5 N7:N11 N13:O13 O2:O5 O7:O11 O14:Q14 P15:Q15 Q2:Q5 Q7:Q11 Q13 Q1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7" workbookViewId="0">
      <selection activeCell="B26" sqref="B26"/>
    </sheetView>
  </sheetViews>
  <sheetFormatPr defaultColWidth="11.42578125" defaultRowHeight="15" x14ac:dyDescent="0.25"/>
  <cols>
    <col min="1" max="1" width="30.42578125" customWidth="1"/>
    <col min="2" max="14" width="10.7109375" style="1" customWidth="1"/>
    <col min="15" max="15" width="11.42578125" style="6"/>
  </cols>
  <sheetData>
    <row r="1" spans="1:15" x14ac:dyDescent="0.25">
      <c r="A1" t="s">
        <v>38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0</v>
      </c>
      <c r="L1" s="1" t="s">
        <v>35</v>
      </c>
      <c r="M1" s="1" t="s">
        <v>36</v>
      </c>
      <c r="N1" s="1" t="s">
        <v>37</v>
      </c>
      <c r="O1" s="19" t="s">
        <v>88</v>
      </c>
    </row>
    <row r="2" spans="1:15" x14ac:dyDescent="0.25">
      <c r="A2" t="s">
        <v>3</v>
      </c>
      <c r="B2" s="19">
        <f>AVERAGE('Tab_15_RG65-r'!B3,'Tab_17_MC28-r'!B3,'Tab_21_P&amp;S-r'!B3,'Tab_19_Agirre-r'!B3,'Tab_23_SimLex-r'!B3)</f>
        <v>0.73853335056757319</v>
      </c>
      <c r="C2" s="1">
        <f>AVERAGE('Tab_15_RG65-r'!C3,'Tab_17_MC28-r'!C3,'Tab_21_P&amp;S-r'!C3,'Tab_19_Agirre-r'!C3,'Tab_23_SimLex-r'!C3)</f>
        <v>0.77306789504931628</v>
      </c>
      <c r="D2" s="2">
        <f>AVERAGE('Tab_15_RG65-r'!D3,'Tab_17_MC28-r'!D3,'Tab_21_P&amp;S-r'!D3,'Tab_19_Agirre-r'!D3,'Tab_23_SimLex-r'!D3)</f>
        <v>0.77052780006835275</v>
      </c>
      <c r="E2" s="2">
        <f>AVERAGE('Tab_15_RG65-r'!E3,'Tab_17_MC28-r'!E3,'Tab_21_P&amp;S-r'!E3,'Tab_19_Agirre-r'!E3,'Tab_23_SimLex-r'!E3)</f>
        <v>0.77839192764252996</v>
      </c>
      <c r="F2" s="1">
        <f>AVERAGE('Tab_15_RG65-r'!F3,'Tab_17_MC28-r'!F3,'Tab_21_P&amp;S-r'!F3,'Tab_19_Agirre-r'!F3,'Tab_23_SimLex-r'!F3)</f>
        <v>0.77425230978875814</v>
      </c>
      <c r="G2" s="1">
        <f>AVERAGE('Tab_15_RG65-r'!G3,'Tab_17_MC28-r'!G3,'Tab_21_P&amp;S-r'!G3,'Tab_19_Agirre-r'!G3,'Tab_23_SimLex-r'!G3)</f>
        <v>0.77575352627430294</v>
      </c>
      <c r="H2" s="1">
        <f>AVERAGE('Tab_15_RG65-r'!H3,'Tab_17_MC28-r'!H3,'Tab_21_P&amp;S-r'!H3,'Tab_19_Agirre-r'!H3,'Tab_23_SimLex-r'!H3)</f>
        <v>0.77620766375569905</v>
      </c>
      <c r="I2" s="19">
        <f>AVERAGE('Tab_15_RG65-r'!I3,'Tab_17_MC28-r'!I3,'Tab_21_P&amp;S-r'!I3,'Tab_19_Agirre-r'!I3,'Tab_23_SimLex-r'!I3)</f>
        <v>0.77903332990862284</v>
      </c>
      <c r="J2" s="1">
        <f>AVERAGE('Tab_15_RG65-r'!J3,'Tab_17_MC28-r'!J3,'Tab_21_P&amp;S-r'!J3,'Tab_19_Agirre-r'!J3,'Tab_23_SimLex-r'!J3)</f>
        <v>0.74857139680858786</v>
      </c>
      <c r="K2" s="3">
        <f>AVERAGE('Tab_15_RG65-r'!K3,'Tab_17_MC28-r'!K3,'Tab_21_P&amp;S-r'!K3,'Tab_19_Agirre-r'!K3,'Tab_23_SimLex-r'!K3)</f>
        <v>0.78587162445485015</v>
      </c>
      <c r="L2" s="1">
        <f>AVERAGE('Tab_15_RG65-r'!L3,'Tab_17_MC28-r'!L3,'Tab_21_P&amp;S-r'!L3,'Tab_19_Agirre-r'!L3,'Tab_23_SimLex-r'!L3)</f>
        <v>0.73729531445849406</v>
      </c>
      <c r="M2" s="1">
        <f>AVERAGE('Tab_15_RG65-r'!M3,'Tab_17_MC28-r'!M3,'Tab_21_P&amp;S-r'!M3,'Tab_19_Agirre-r'!M3,'Tab_23_SimLex-r'!M3)</f>
        <v>0.72412648069210284</v>
      </c>
      <c r="N2" s="19">
        <f>AVERAGE('Tab_15_RG65-r'!N3,'Tab_17_MC28-r'!N3,'Tab_21_P&amp;S-r'!N3,'Tab_19_Agirre-r'!N3,'Tab_23_SimLex-r'!N3)</f>
        <v>0.77267046949514462</v>
      </c>
      <c r="O2" s="19">
        <f t="shared" ref="O2:O26" si="0">AVERAGE(B2:N2)</f>
        <v>0.76417716068956421</v>
      </c>
    </row>
    <row r="3" spans="1:15" x14ac:dyDescent="0.25">
      <c r="A3" t="s">
        <v>11</v>
      </c>
      <c r="B3" s="1">
        <f>AVERAGE('Tab_15_RG65-r'!B11,'Tab_17_MC28-r'!B11,'Tab_21_P&amp;S-r'!B11,'Tab_19_Agirre-r'!B11,'Tab_23_SimLex-r'!B11)</f>
        <v>0.7373263948441402</v>
      </c>
      <c r="C3" s="1">
        <f>AVERAGE('Tab_15_RG65-r'!C11,'Tab_17_MC28-r'!C11,'Tab_21_P&amp;S-r'!C11,'Tab_19_Agirre-r'!C11,'Tab_23_SimLex-r'!C11)</f>
        <v>0.77139436667826755</v>
      </c>
      <c r="D3" s="1">
        <f>AVERAGE('Tab_15_RG65-r'!D11,'Tab_17_MC28-r'!D11,'Tab_21_P&amp;S-r'!D11,'Tab_19_Agirre-r'!D11,'Tab_23_SimLex-r'!D11)</f>
        <v>0.76451333739225202</v>
      </c>
      <c r="E3" s="1">
        <f>AVERAGE('Tab_15_RG65-r'!E11,'Tab_17_MC28-r'!E11,'Tab_21_P&amp;S-r'!E11,'Tab_19_Agirre-r'!E11,'Tab_23_SimLex-r'!E11)</f>
        <v>0.77173132400331423</v>
      </c>
      <c r="F3" s="1">
        <f>AVERAGE('Tab_15_RG65-r'!F11,'Tab_17_MC28-r'!F11,'Tab_21_P&amp;S-r'!F11,'Tab_19_Agirre-r'!F11,'Tab_23_SimLex-r'!F11)</f>
        <v>0.77941986641196759</v>
      </c>
      <c r="G3" s="1">
        <f>AVERAGE('Tab_15_RG65-r'!G11,'Tab_17_MC28-r'!G11,'Tab_21_P&amp;S-r'!G11,'Tab_19_Agirre-r'!G11,'Tab_23_SimLex-r'!G11)</f>
        <v>0.7791552684437234</v>
      </c>
      <c r="H3" s="1">
        <f>AVERAGE('Tab_15_RG65-r'!H11,'Tab_17_MC28-r'!H11,'Tab_21_P&amp;S-r'!H11,'Tab_19_Agirre-r'!H11,'Tab_23_SimLex-r'!H11)</f>
        <v>0.78180298338207188</v>
      </c>
      <c r="I3" s="1">
        <f>AVERAGE('Tab_15_RG65-r'!I11,'Tab_17_MC28-r'!I11,'Tab_21_P&amp;S-r'!I11,'Tab_19_Agirre-r'!I11,'Tab_23_SimLex-r'!I11)</f>
        <v>0.7762432093581173</v>
      </c>
      <c r="J3" s="1">
        <f>AVERAGE('Tab_15_RG65-r'!J11,'Tab_17_MC28-r'!J11,'Tab_21_P&amp;S-r'!J11,'Tab_19_Agirre-r'!J11,'Tab_23_SimLex-r'!J11)</f>
        <v>0.75284463793946321</v>
      </c>
      <c r="K3" s="1">
        <f>AVERAGE('Tab_15_RG65-r'!K11,'Tab_17_MC28-r'!K11,'Tab_21_P&amp;S-r'!K11,'Tab_19_Agirre-r'!K11,'Tab_23_SimLex-r'!K11)</f>
        <v>0.77439185521351761</v>
      </c>
      <c r="L3" s="1">
        <f>AVERAGE('Tab_15_RG65-r'!L11,'Tab_17_MC28-r'!L11,'Tab_21_P&amp;S-r'!L11,'Tab_19_Agirre-r'!L11,'Tab_23_SimLex-r'!L11)</f>
        <v>0.72186240067668606</v>
      </c>
      <c r="M3" s="1">
        <f>AVERAGE('Tab_15_RG65-r'!M11,'Tab_17_MC28-r'!M11,'Tab_21_P&amp;S-r'!M11,'Tab_19_Agirre-r'!M11,'Tab_23_SimLex-r'!M11)</f>
        <v>0.72412648069210284</v>
      </c>
      <c r="N3" s="1">
        <f>AVERAGE('Tab_15_RG65-r'!N11,'Tab_17_MC28-r'!N11,'Tab_21_P&amp;S-r'!N11,'Tab_19_Agirre-r'!N11,'Tab_23_SimLex-r'!N11)</f>
        <v>0.77839202175475497</v>
      </c>
      <c r="O3" s="19">
        <f t="shared" si="0"/>
        <v>0.76255416513772145</v>
      </c>
    </row>
    <row r="4" spans="1:15" x14ac:dyDescent="0.25">
      <c r="A4" t="s">
        <v>8</v>
      </c>
      <c r="B4" s="1">
        <f>AVERAGE('Tab_15_RG65-r'!B8,'Tab_17_MC28-r'!B8,'Tab_21_P&amp;S-r'!B8,'Tab_19_Agirre-r'!B8,'Tab_23_SimLex-r'!B8)</f>
        <v>0.73669327428066966</v>
      </c>
      <c r="C4" s="1">
        <f>AVERAGE('Tab_15_RG65-r'!C8,'Tab_17_MC28-r'!C8,'Tab_21_P&amp;S-r'!C8,'Tab_19_Agirre-r'!C8,'Tab_23_SimLex-r'!C8)</f>
        <v>0.77042379430813057</v>
      </c>
      <c r="D4" s="1">
        <f>AVERAGE('Tab_15_RG65-r'!D8,'Tab_17_MC28-r'!D8,'Tab_21_P&amp;S-r'!D8,'Tab_19_Agirre-r'!D8,'Tab_23_SimLex-r'!D8)</f>
        <v>0.76318410378701618</v>
      </c>
      <c r="E4" s="1">
        <f>AVERAGE('Tab_15_RG65-r'!E8,'Tab_17_MC28-r'!E8,'Tab_21_P&amp;S-r'!E8,'Tab_19_Agirre-r'!E8,'Tab_23_SimLex-r'!E8)</f>
        <v>0.77078078223165625</v>
      </c>
      <c r="F4" s="1">
        <f>AVERAGE('Tab_15_RG65-r'!F8,'Tab_17_MC28-r'!F8,'Tab_21_P&amp;S-r'!F8,'Tab_19_Agirre-r'!F8,'Tab_23_SimLex-r'!F8)</f>
        <v>0.77942657483543676</v>
      </c>
      <c r="G4" s="1">
        <f>AVERAGE('Tab_15_RG65-r'!G8,'Tab_17_MC28-r'!G8,'Tab_21_P&amp;S-r'!G8,'Tab_19_Agirre-r'!G8,'Tab_23_SimLex-r'!G8)</f>
        <v>0.7789648552798687</v>
      </c>
      <c r="H4" s="2">
        <f>AVERAGE('Tab_15_RG65-r'!H8,'Tab_17_MC28-r'!H8,'Tab_21_P&amp;S-r'!H8,'Tab_19_Agirre-r'!H8,'Tab_23_SimLex-r'!H8)</f>
        <v>0.78208790411182938</v>
      </c>
      <c r="I4" s="1">
        <f>AVERAGE('Tab_15_RG65-r'!I8,'Tab_17_MC28-r'!I8,'Tab_21_P&amp;S-r'!I8,'Tab_19_Agirre-r'!I8,'Tab_23_SimLex-r'!I8)</f>
        <v>0.77581845597152121</v>
      </c>
      <c r="J4" s="1">
        <f>AVERAGE('Tab_15_RG65-r'!J8,'Tab_17_MC28-r'!J8,'Tab_21_P&amp;S-r'!J8,'Tab_19_Agirre-r'!J8,'Tab_23_SimLex-r'!J8)</f>
        <v>0.75389012848032277</v>
      </c>
      <c r="K4" s="1">
        <f>AVERAGE('Tab_15_RG65-r'!K8,'Tab_17_MC28-r'!K8,'Tab_21_P&amp;S-r'!K8,'Tab_19_Agirre-r'!K8,'Tab_23_SimLex-r'!K8)</f>
        <v>0.77322698677839008</v>
      </c>
      <c r="L4" s="1">
        <f>AVERAGE('Tab_15_RG65-r'!L8,'Tab_17_MC28-r'!L8,'Tab_21_P&amp;S-r'!L8,'Tab_19_Agirre-r'!L8,'Tab_23_SimLex-r'!L8)</f>
        <v>0.71853777485992931</v>
      </c>
      <c r="M4" s="1">
        <f>AVERAGE('Tab_15_RG65-r'!M8,'Tab_17_MC28-r'!M8,'Tab_21_P&amp;S-r'!M8,'Tab_19_Agirre-r'!M8,'Tab_23_SimLex-r'!M8)</f>
        <v>0.72412648069210284</v>
      </c>
      <c r="N4" s="1">
        <f>AVERAGE('Tab_15_RG65-r'!N8,'Tab_17_MC28-r'!N8,'Tab_21_P&amp;S-r'!N8,'Tab_19_Agirre-r'!N8,'Tab_23_SimLex-r'!N8)</f>
        <v>0.77835556614347279</v>
      </c>
      <c r="O4" s="19">
        <f t="shared" si="0"/>
        <v>0.76196282167387275</v>
      </c>
    </row>
    <row r="5" spans="1:15" x14ac:dyDescent="0.25">
      <c r="A5" t="s">
        <v>9</v>
      </c>
      <c r="B5" s="1">
        <f>AVERAGE('Tab_15_RG65-r'!B9,'Tab_17_MC28-r'!B9,'Tab_21_P&amp;S-r'!B9,'Tab_19_Agirre-r'!B9,'Tab_23_SimLex-r'!B9)</f>
        <v>0.73724015966871559</v>
      </c>
      <c r="C5" s="2">
        <f>AVERAGE('Tab_15_RG65-r'!C9,'Tab_17_MC28-r'!C9,'Tab_21_P&amp;S-r'!C9,'Tab_19_Agirre-r'!C9,'Tab_23_SimLex-r'!C9)</f>
        <v>0.77439502478184041</v>
      </c>
      <c r="D5" s="1">
        <f>AVERAGE('Tab_15_RG65-r'!D9,'Tab_17_MC28-r'!D9,'Tab_21_P&amp;S-r'!D9,'Tab_19_Agirre-r'!D9,'Tab_23_SimLex-r'!D9)</f>
        <v>0.76127504288351611</v>
      </c>
      <c r="E5" s="1">
        <f>AVERAGE('Tab_15_RG65-r'!E9,'Tab_17_MC28-r'!E9,'Tab_21_P&amp;S-r'!E9,'Tab_19_Agirre-r'!E9,'Tab_23_SimLex-r'!E9)</f>
        <v>0.77451910787153677</v>
      </c>
      <c r="F5" s="2">
        <f>AVERAGE('Tab_15_RG65-r'!F9,'Tab_17_MC28-r'!F9,'Tab_21_P&amp;S-r'!F9,'Tab_19_Agirre-r'!F9,'Tab_23_SimLex-r'!F9)</f>
        <v>0.78264087072007205</v>
      </c>
      <c r="G5" s="2">
        <f>AVERAGE('Tab_15_RG65-r'!G9,'Tab_17_MC28-r'!G9,'Tab_21_P&amp;S-r'!G9,'Tab_19_Agirre-r'!G9,'Tab_23_SimLex-r'!G9)</f>
        <v>0.78304178327031759</v>
      </c>
      <c r="H5" s="1">
        <f>AVERAGE('Tab_15_RG65-r'!H9,'Tab_17_MC28-r'!H9,'Tab_21_P&amp;S-r'!H9,'Tab_19_Agirre-r'!H9,'Tab_23_SimLex-r'!H9)</f>
        <v>0.7787724141708291</v>
      </c>
      <c r="I5" s="1">
        <f>AVERAGE('Tab_15_RG65-r'!I9,'Tab_17_MC28-r'!I9,'Tab_21_P&amp;S-r'!I9,'Tab_19_Agirre-r'!I9,'Tab_23_SimLex-r'!I9)</f>
        <v>0.77359893745711017</v>
      </c>
      <c r="J5" s="1">
        <f>AVERAGE('Tab_15_RG65-r'!J9,'Tab_17_MC28-r'!J9,'Tab_21_P&amp;S-r'!J9,'Tab_19_Agirre-r'!J9,'Tab_23_SimLex-r'!J9)</f>
        <v>0.75106349428206476</v>
      </c>
      <c r="K5" s="1">
        <f>AVERAGE('Tab_15_RG65-r'!K9,'Tab_17_MC28-r'!K9,'Tab_21_P&amp;S-r'!K9,'Tab_19_Agirre-r'!K9,'Tab_23_SimLex-r'!K9)</f>
        <v>0.7737864387560931</v>
      </c>
      <c r="L5" s="1">
        <f>AVERAGE('Tab_15_RG65-r'!L9,'Tab_17_MC28-r'!L9,'Tab_21_P&amp;S-r'!L9,'Tab_19_Agirre-r'!L9,'Tab_23_SimLex-r'!L9)</f>
        <v>0.71872236101663323</v>
      </c>
      <c r="M5" s="1">
        <f>AVERAGE('Tab_15_RG65-r'!M9,'Tab_17_MC28-r'!M9,'Tab_21_P&amp;S-r'!M9,'Tab_19_Agirre-r'!M9,'Tab_23_SimLex-r'!M9)</f>
        <v>0.72412648069210284</v>
      </c>
      <c r="N5" s="1">
        <f>AVERAGE('Tab_15_RG65-r'!N9,'Tab_17_MC28-r'!N9,'Tab_21_P&amp;S-r'!N9,'Tab_19_Agirre-r'!N9,'Tab_23_SimLex-r'!N9)</f>
        <v>0.7695368109190126</v>
      </c>
      <c r="O5" s="19">
        <f t="shared" si="0"/>
        <v>0.76174760972998812</v>
      </c>
    </row>
    <row r="6" spans="1:15" x14ac:dyDescent="0.25">
      <c r="A6" t="s">
        <v>6</v>
      </c>
      <c r="B6" s="2">
        <f>AVERAGE('Tab_15_RG65-r'!B6,'Tab_17_MC28-r'!B6,'Tab_21_P&amp;S-r'!B6,'Tab_19_Agirre-r'!B6,'Tab_23_SimLex-r'!B6)</f>
        <v>0.74587036962308939</v>
      </c>
      <c r="C6" s="1">
        <f>AVERAGE('Tab_15_RG65-r'!C6,'Tab_17_MC28-r'!C6,'Tab_21_P&amp;S-r'!C6,'Tab_19_Agirre-r'!C6,'Tab_23_SimLex-r'!C6)</f>
        <v>0.76115658821087684</v>
      </c>
      <c r="D6" s="1">
        <f>AVERAGE('Tab_15_RG65-r'!D6,'Tab_17_MC28-r'!D6,'Tab_21_P&amp;S-r'!D6,'Tab_19_Agirre-r'!D6,'Tab_23_SimLex-r'!D6)</f>
        <v>0.76809431984176479</v>
      </c>
      <c r="E6" s="1">
        <f>AVERAGE('Tab_15_RG65-r'!E6,'Tab_17_MC28-r'!E6,'Tab_21_P&amp;S-r'!E6,'Tab_19_Agirre-r'!E6,'Tab_23_SimLex-r'!E6)</f>
        <v>0.71737677959512602</v>
      </c>
      <c r="F6" s="1">
        <f>AVERAGE('Tab_15_RG65-r'!F6,'Tab_17_MC28-r'!F6,'Tab_21_P&amp;S-r'!F6,'Tab_19_Agirre-r'!F6,'Tab_23_SimLex-r'!F6)</f>
        <v>0.77803516736204958</v>
      </c>
      <c r="G6" s="1">
        <f>AVERAGE('Tab_15_RG65-r'!G6,'Tab_17_MC28-r'!G6,'Tab_21_P&amp;S-r'!G6,'Tab_19_Agirre-r'!G6,'Tab_23_SimLex-r'!G6)</f>
        <v>0.77515010800546758</v>
      </c>
      <c r="H6" s="1">
        <f>AVERAGE('Tab_15_RG65-r'!H6,'Tab_17_MC28-r'!H6,'Tab_21_P&amp;S-r'!H6,'Tab_19_Agirre-r'!H6,'Tab_23_SimLex-r'!H6)</f>
        <v>0.68416169454082232</v>
      </c>
      <c r="I6" s="2">
        <f>AVERAGE('Tab_15_RG65-r'!I6,'Tab_17_MC28-r'!I6,'Tab_21_P&amp;S-r'!I6,'Tab_19_Agirre-r'!I6,'Tab_23_SimLex-r'!I6)</f>
        <v>0.78107310272673158</v>
      </c>
      <c r="J6" s="1">
        <f>AVERAGE('Tab_15_RG65-r'!J6,'Tab_17_MC28-r'!J6,'Tab_21_P&amp;S-r'!J6,'Tab_19_Agirre-r'!J6,'Tab_23_SimLex-r'!J6)</f>
        <v>0.76737824779005126</v>
      </c>
      <c r="K6" s="1">
        <f>AVERAGE('Tab_15_RG65-r'!K6,'Tab_17_MC28-r'!K6,'Tab_21_P&amp;S-r'!K6,'Tab_19_Agirre-r'!K6,'Tab_23_SimLex-r'!K6)</f>
        <v>0.77024914140079592</v>
      </c>
      <c r="L6" s="19">
        <f>AVERAGE('Tab_15_RG65-r'!L6,'Tab_17_MC28-r'!L6,'Tab_21_P&amp;S-r'!L6,'Tab_19_Agirre-r'!L6,'Tab_23_SimLex-r'!L6)</f>
        <v>0.70583870797416137</v>
      </c>
      <c r="M6" s="1">
        <f>AVERAGE('Tab_15_RG65-r'!M6,'Tab_17_MC28-r'!M6,'Tab_21_P&amp;S-r'!M6,'Tab_19_Agirre-r'!M6,'Tab_23_SimLex-r'!M6)</f>
        <v>0.7733374327626088</v>
      </c>
      <c r="N6" s="2">
        <f>AVERAGE('Tab_15_RG65-r'!N6,'Tab_17_MC28-r'!N6,'Tab_21_P&amp;S-r'!N6,'Tab_19_Agirre-r'!N6,'Tab_23_SimLex-r'!N6)</f>
        <v>0.78362191707482087</v>
      </c>
      <c r="O6" s="19">
        <f t="shared" si="0"/>
        <v>0.75471873668525902</v>
      </c>
    </row>
    <row r="7" spans="1:15" x14ac:dyDescent="0.25">
      <c r="A7" t="s">
        <v>7</v>
      </c>
      <c r="B7" s="1">
        <f>AVERAGE('Tab_15_RG65-r'!B7,'Tab_17_MC28-r'!B7,'Tab_21_P&amp;S-r'!B7,'Tab_19_Agirre-r'!B7,'Tab_23_SimLex-r'!B7)</f>
        <v>0.7424012637393328</v>
      </c>
      <c r="C7" s="1">
        <f>AVERAGE('Tab_15_RG65-r'!C7,'Tab_17_MC28-r'!C7,'Tab_21_P&amp;S-r'!C7,'Tab_19_Agirre-r'!C7,'Tab_23_SimLex-r'!C7)</f>
        <v>0.77272587093984657</v>
      </c>
      <c r="D7" s="19">
        <f>AVERAGE('Tab_15_RG65-r'!D7,'Tab_17_MC28-r'!D7,'Tab_21_P&amp;S-r'!D7,'Tab_19_Agirre-r'!D7,'Tab_23_SimLex-r'!D7)</f>
        <v>0.76676864195175398</v>
      </c>
      <c r="E7" s="19">
        <f>AVERAGE('Tab_15_RG65-r'!E7,'Tab_17_MC28-r'!E7,'Tab_21_P&amp;S-r'!E7,'Tab_19_Agirre-r'!E7,'Tab_23_SimLex-r'!E7)</f>
        <v>0.74081528776580874</v>
      </c>
      <c r="F7" s="1">
        <f>AVERAGE('Tab_15_RG65-r'!F7,'Tab_17_MC28-r'!F7,'Tab_21_P&amp;S-r'!F7,'Tab_19_Agirre-r'!F7,'Tab_23_SimLex-r'!F7)</f>
        <v>0.77346741724109502</v>
      </c>
      <c r="G7" s="1">
        <f>AVERAGE('Tab_15_RG65-r'!G7,'Tab_17_MC28-r'!G7,'Tab_21_P&amp;S-r'!G7,'Tab_19_Agirre-r'!G7,'Tab_23_SimLex-r'!G7)</f>
        <v>0.77525515200844397</v>
      </c>
      <c r="H7" s="1">
        <f>AVERAGE('Tab_15_RG65-r'!H7,'Tab_17_MC28-r'!H7,'Tab_21_P&amp;S-r'!H7,'Tab_19_Agirre-r'!H7,'Tab_23_SimLex-r'!H7)</f>
        <v>0.62228402266098226</v>
      </c>
      <c r="I7" s="1">
        <f>AVERAGE('Tab_15_RG65-r'!I7,'Tab_17_MC28-r'!I7,'Tab_21_P&amp;S-r'!I7,'Tab_19_Agirre-r'!I7,'Tab_23_SimLex-r'!I7)</f>
        <v>0.77515577433840099</v>
      </c>
      <c r="J7" s="1">
        <f>AVERAGE('Tab_15_RG65-r'!J7,'Tab_17_MC28-r'!J7,'Tab_21_P&amp;S-r'!J7,'Tab_19_Agirre-r'!J7,'Tab_23_SimLex-r'!J7)</f>
        <v>0.77249385666316428</v>
      </c>
      <c r="K7" s="19">
        <f>AVERAGE('Tab_15_RG65-r'!K7,'Tab_17_MC28-r'!K7,'Tab_21_P&amp;S-r'!K7,'Tab_19_Agirre-r'!K7,'Tab_23_SimLex-r'!K7)</f>
        <v>0.76939080640644197</v>
      </c>
      <c r="L7" s="1">
        <f>AVERAGE('Tab_15_RG65-r'!L7,'Tab_17_MC28-r'!L7,'Tab_21_P&amp;S-r'!L7,'Tab_19_Agirre-r'!L7,'Tab_23_SimLex-r'!L7)</f>
        <v>0.73551912470531755</v>
      </c>
      <c r="M7" s="1">
        <f>AVERAGE('Tab_15_RG65-r'!M7,'Tab_17_MC28-r'!M7,'Tab_21_P&amp;S-r'!M7,'Tab_19_Agirre-r'!M7,'Tab_23_SimLex-r'!M7)</f>
        <v>0.77556922731360323</v>
      </c>
      <c r="N7" s="1">
        <f>AVERAGE('Tab_15_RG65-r'!N7,'Tab_17_MC28-r'!N7,'Tab_21_P&amp;S-r'!N7,'Tab_19_Agirre-r'!N7,'Tab_23_SimLex-r'!N7)</f>
        <v>0.77106748017579052</v>
      </c>
      <c r="O7" s="19">
        <f t="shared" si="0"/>
        <v>0.75330107122384482</v>
      </c>
    </row>
    <row r="8" spans="1:15" x14ac:dyDescent="0.25">
      <c r="A8" t="s">
        <v>4</v>
      </c>
      <c r="B8" s="1">
        <f>AVERAGE('Tab_15_RG65-r'!B4,'Tab_17_MC28-r'!B4,'Tab_21_P&amp;S-r'!B4,'Tab_19_Agirre-r'!B4,'Tab_23_SimLex-r'!B4)</f>
        <v>0.73709886331952257</v>
      </c>
      <c r="C8" s="1">
        <f>AVERAGE('Tab_15_RG65-r'!C4,'Tab_17_MC28-r'!C4,'Tab_21_P&amp;S-r'!C4,'Tab_19_Agirre-r'!C4,'Tab_23_SimLex-r'!C4)</f>
        <v>0.77082268582541591</v>
      </c>
      <c r="D8" s="1">
        <f>AVERAGE('Tab_15_RG65-r'!D4,'Tab_17_MC28-r'!D4,'Tab_21_P&amp;S-r'!D4,'Tab_19_Agirre-r'!D4,'Tab_23_SimLex-r'!D4)</f>
        <v>0.76604803389225817</v>
      </c>
      <c r="E8" s="1">
        <f>AVERAGE('Tab_15_RG65-r'!E4,'Tab_17_MC28-r'!E4,'Tab_21_P&amp;S-r'!E4,'Tab_19_Agirre-r'!E4,'Tab_23_SimLex-r'!E4)</f>
        <v>0.73918114747112607</v>
      </c>
      <c r="F8" s="1">
        <f>AVERAGE('Tab_15_RG65-r'!F4,'Tab_17_MC28-r'!F4,'Tab_21_P&amp;S-r'!F4,'Tab_19_Agirre-r'!F4,'Tab_23_SimLex-r'!F4)</f>
        <v>0.7708033796770688</v>
      </c>
      <c r="G8" s="1">
        <f>AVERAGE('Tab_15_RG65-r'!G4,'Tab_17_MC28-r'!G4,'Tab_21_P&amp;S-r'!G4,'Tab_19_Agirre-r'!G4,'Tab_23_SimLex-r'!G4)</f>
        <v>0.77272877963505415</v>
      </c>
      <c r="H8" s="1">
        <f>AVERAGE('Tab_15_RG65-r'!H4,'Tab_17_MC28-r'!H4,'Tab_21_P&amp;S-r'!H4,'Tab_19_Agirre-r'!H4,'Tab_23_SimLex-r'!H4)</f>
        <v>0.62324829320984598</v>
      </c>
      <c r="I8" s="1">
        <f>AVERAGE('Tab_15_RG65-r'!I4,'Tab_17_MC28-r'!I4,'Tab_21_P&amp;S-r'!I4,'Tab_19_Agirre-r'!I4,'Tab_23_SimLex-r'!I4)</f>
        <v>0.77518438565735648</v>
      </c>
      <c r="J8" s="1">
        <f>AVERAGE('Tab_15_RG65-r'!J4,'Tab_17_MC28-r'!J4,'Tab_21_P&amp;S-r'!J4,'Tab_19_Agirre-r'!J4,'Tab_23_SimLex-r'!J4)</f>
        <v>0.77369912523296525</v>
      </c>
      <c r="K8" s="1">
        <f>AVERAGE('Tab_15_RG65-r'!K4,'Tab_17_MC28-r'!K4,'Tab_21_P&amp;S-r'!K4,'Tab_19_Agirre-r'!K4,'Tab_23_SimLex-r'!K4)</f>
        <v>0.76904145996345719</v>
      </c>
      <c r="L8" s="1">
        <f>AVERAGE('Tab_15_RG65-r'!L4,'Tab_17_MC28-r'!L4,'Tab_21_P&amp;S-r'!L4,'Tab_19_Agirre-r'!L4,'Tab_23_SimLex-r'!L4)</f>
        <v>0.73717731476065196</v>
      </c>
      <c r="M8" s="1">
        <f>AVERAGE('Tab_15_RG65-r'!M4,'Tab_17_MC28-r'!M4,'Tab_21_P&amp;S-r'!M4,'Tab_19_Agirre-r'!M4,'Tab_23_SimLex-r'!M4)</f>
        <v>0.7759684796816424</v>
      </c>
      <c r="N8" s="1">
        <f>AVERAGE('Tab_15_RG65-r'!N4,'Tab_17_MC28-r'!N4,'Tab_21_P&amp;S-r'!N4,'Tab_19_Agirre-r'!N4,'Tab_23_SimLex-r'!N4)</f>
        <v>0.77087108785522107</v>
      </c>
      <c r="O8" s="19">
        <f t="shared" si="0"/>
        <v>0.75245177201396807</v>
      </c>
    </row>
    <row r="9" spans="1:15" x14ac:dyDescent="0.25">
      <c r="A9" t="s">
        <v>18</v>
      </c>
      <c r="B9" s="1">
        <f>AVERAGE('Tab_15_RG65-r'!B18,'Tab_17_MC28-r'!B18,'Tab_21_P&amp;S-r'!B18,'Tab_19_Agirre-r'!B18,'Tab_23_SimLex-r'!B18)</f>
        <v>0.73249617229305986</v>
      </c>
      <c r="C9" s="1">
        <f>AVERAGE('Tab_15_RG65-r'!C18,'Tab_17_MC28-r'!C18,'Tab_21_P&amp;S-r'!C18,'Tab_19_Agirre-r'!C18,'Tab_23_SimLex-r'!C18)</f>
        <v>0.76823402946122499</v>
      </c>
      <c r="D9" s="1">
        <f>AVERAGE('Tab_15_RG65-r'!D18,'Tab_17_MC28-r'!D18,'Tab_21_P&amp;S-r'!D18,'Tab_19_Agirre-r'!D18,'Tab_23_SimLex-r'!D18)</f>
        <v>0.76511849373800012</v>
      </c>
      <c r="E9" s="1">
        <f>AVERAGE('Tab_15_RG65-r'!E18,'Tab_17_MC28-r'!E18,'Tab_21_P&amp;S-r'!E18,'Tab_19_Agirre-r'!E18,'Tab_23_SimLex-r'!E18)</f>
        <v>0.73566459722452815</v>
      </c>
      <c r="F9" s="1">
        <f>AVERAGE('Tab_15_RG65-r'!F18,'Tab_17_MC28-r'!F18,'Tab_21_P&amp;S-r'!F18,'Tab_19_Agirre-r'!F18,'Tab_23_SimLex-r'!F18)</f>
        <v>0.76861088134830502</v>
      </c>
      <c r="G9" s="1">
        <f>AVERAGE('Tab_15_RG65-r'!G18,'Tab_17_MC28-r'!G18,'Tab_21_P&amp;S-r'!G18,'Tab_19_Agirre-r'!G18,'Tab_23_SimLex-r'!G18)</f>
        <v>0.77043653116561261</v>
      </c>
      <c r="H9" s="1">
        <f>AVERAGE('Tab_15_RG65-r'!H18,'Tab_17_MC28-r'!H18,'Tab_21_P&amp;S-r'!H18,'Tab_19_Agirre-r'!H18,'Tab_23_SimLex-r'!H18)</f>
        <v>0.62472823871415684</v>
      </c>
      <c r="I9" s="1">
        <f>AVERAGE('Tab_15_RG65-r'!I18,'Tab_17_MC28-r'!I18,'Tab_21_P&amp;S-r'!I18,'Tab_19_Agirre-r'!I18,'Tab_23_SimLex-r'!I18)</f>
        <v>0.77376762317250258</v>
      </c>
      <c r="J9" s="19">
        <f>AVERAGE('Tab_15_RG65-r'!J18,'Tab_17_MC28-r'!J18,'Tab_21_P&amp;S-r'!J18,'Tab_19_Agirre-r'!J18,'Tab_23_SimLex-r'!J18)</f>
        <v>0.77483839787593745</v>
      </c>
      <c r="K9" s="1">
        <f>AVERAGE('Tab_15_RG65-r'!K18,'Tab_17_MC28-r'!K18,'Tab_21_P&amp;S-r'!K18,'Tab_19_Agirre-r'!K18,'Tab_23_SimLex-r'!K18)</f>
        <v>0.76810543181798108</v>
      </c>
      <c r="L9" s="2">
        <f>AVERAGE('Tab_15_RG65-r'!L18,'Tab_17_MC28-r'!L18,'Tab_21_P&amp;S-r'!L18,'Tab_19_Agirre-r'!L18,'Tab_23_SimLex-r'!L18)</f>
        <v>0.73735263398948026</v>
      </c>
      <c r="M9" s="1">
        <f>AVERAGE('Tab_15_RG65-r'!M18,'Tab_17_MC28-r'!M18,'Tab_21_P&amp;S-r'!M18,'Tab_19_Agirre-r'!M18,'Tab_23_SimLex-r'!M18)</f>
        <v>0.77623323261608146</v>
      </c>
      <c r="N9" s="1">
        <f>AVERAGE('Tab_15_RG65-r'!N18,'Tab_17_MC28-r'!N18,'Tab_21_P&amp;S-r'!N18,'Tab_19_Agirre-r'!N18,'Tab_23_SimLex-r'!N18)</f>
        <v>0.77268000124428726</v>
      </c>
      <c r="O9" s="19">
        <f t="shared" si="0"/>
        <v>0.75140509728162763</v>
      </c>
    </row>
    <row r="10" spans="1:15" x14ac:dyDescent="0.25">
      <c r="A10" t="s">
        <v>2</v>
      </c>
      <c r="B10" s="1">
        <f>AVERAGE('Tab_15_RG65-r'!B2,'Tab_17_MC28-r'!B2,'Tab_21_P&amp;S-r'!B2,'Tab_19_Agirre-r'!B2,'Tab_23_SimLex-r'!B2)</f>
        <v>0.74160159255357083</v>
      </c>
      <c r="C10" s="1">
        <f>AVERAGE('Tab_15_RG65-r'!C2,'Tab_17_MC28-r'!C2,'Tab_21_P&amp;S-r'!C2,'Tab_19_Agirre-r'!C2,'Tab_23_SimLex-r'!C2)</f>
        <v>0.76897640230069009</v>
      </c>
      <c r="D10" s="1">
        <f>AVERAGE('Tab_15_RG65-r'!D2,'Tab_17_MC28-r'!D2,'Tab_21_P&amp;S-r'!D2,'Tab_19_Agirre-r'!D2,'Tab_23_SimLex-r'!D2)</f>
        <v>0.76319266973139999</v>
      </c>
      <c r="E10" s="1">
        <f>AVERAGE('Tab_15_RG65-r'!E2,'Tab_17_MC28-r'!E2,'Tab_21_P&amp;S-r'!E2,'Tab_19_Agirre-r'!E2,'Tab_23_SimLex-r'!E2)</f>
        <v>0.74036654592142659</v>
      </c>
      <c r="F10" s="1">
        <f>AVERAGE('Tab_15_RG65-r'!F2,'Tab_17_MC28-r'!F2,'Tab_21_P&amp;S-r'!F2,'Tab_19_Agirre-r'!F2,'Tab_23_SimLex-r'!F2)</f>
        <v>0.77364152996361768</v>
      </c>
      <c r="G10" s="1">
        <f>AVERAGE('Tab_15_RG65-r'!G2,'Tab_17_MC28-r'!G2,'Tab_21_P&amp;S-r'!G2,'Tab_19_Agirre-r'!G2,'Tab_23_SimLex-r'!G2)</f>
        <v>0.77422106325127538</v>
      </c>
      <c r="H10" s="1">
        <f>AVERAGE('Tab_15_RG65-r'!H2,'Tab_17_MC28-r'!H2,'Tab_21_P&amp;S-r'!H2,'Tab_19_Agirre-r'!H2,'Tab_23_SimLex-r'!H2)</f>
        <v>0.61945605447980001</v>
      </c>
      <c r="I10" s="1">
        <f>AVERAGE('Tab_15_RG65-r'!I2,'Tab_17_MC28-r'!I2,'Tab_21_P&amp;S-r'!I2,'Tab_19_Agirre-r'!I2,'Tab_23_SimLex-r'!I2)</f>
        <v>0.77180457146142623</v>
      </c>
      <c r="J10" s="1">
        <f>AVERAGE('Tab_15_RG65-r'!J2,'Tab_17_MC28-r'!J2,'Tab_21_P&amp;S-r'!J2,'Tab_19_Agirre-r'!J2,'Tab_23_SimLex-r'!J2)</f>
        <v>0.77142456472626819</v>
      </c>
      <c r="K10" s="1">
        <f>AVERAGE('Tab_15_RG65-r'!K2,'Tab_17_MC28-r'!K2,'Tab_21_P&amp;S-r'!K2,'Tab_19_Agirre-r'!K2,'Tab_23_SimLex-r'!K2)</f>
        <v>0.76601099682393536</v>
      </c>
      <c r="L10" s="1">
        <f>AVERAGE('Tab_15_RG65-r'!L2,'Tab_17_MC28-r'!L2,'Tab_21_P&amp;S-r'!L2,'Tab_19_Agirre-r'!L2,'Tab_23_SimLex-r'!L2)</f>
        <v>0.7289852624574038</v>
      </c>
      <c r="M10" s="1">
        <f>AVERAGE('Tab_15_RG65-r'!M2,'Tab_17_MC28-r'!M2,'Tab_21_P&amp;S-r'!M2,'Tab_19_Agirre-r'!M2,'Tab_23_SimLex-r'!M2)</f>
        <v>0.77676618516753071</v>
      </c>
      <c r="N10" s="1">
        <f>AVERAGE('Tab_15_RG65-r'!N2,'Tab_17_MC28-r'!N2,'Tab_21_P&amp;S-r'!N2,'Tab_19_Agirre-r'!N2,'Tab_23_SimLex-r'!N2)</f>
        <v>0.77167027352827977</v>
      </c>
      <c r="O10" s="19">
        <f t="shared" si="0"/>
        <v>0.75139367018204806</v>
      </c>
    </row>
    <row r="11" spans="1:15" x14ac:dyDescent="0.25">
      <c r="A11" t="s">
        <v>21</v>
      </c>
      <c r="B11" s="1">
        <f>AVERAGE('Tab_15_RG65-r'!B21,'Tab_17_MC28-r'!B21,'Tab_21_P&amp;S-r'!B21,'Tab_19_Agirre-r'!B21,'Tab_23_SimLex-r'!B21)</f>
        <v>0.72969945315299289</v>
      </c>
      <c r="C11" s="1">
        <f>AVERAGE('Tab_15_RG65-r'!C21,'Tab_17_MC28-r'!C21,'Tab_21_P&amp;S-r'!C21,'Tab_19_Agirre-r'!C21,'Tab_23_SimLex-r'!C21)</f>
        <v>0.768900271196853</v>
      </c>
      <c r="D11" s="1">
        <f>AVERAGE('Tab_15_RG65-r'!D21,'Tab_17_MC28-r'!D21,'Tab_21_P&amp;S-r'!D21,'Tab_19_Agirre-r'!D21,'Tab_23_SimLex-r'!D21)</f>
        <v>0.76551448634713692</v>
      </c>
      <c r="E11" s="1">
        <f>AVERAGE('Tab_15_RG65-r'!E21,'Tab_17_MC28-r'!E21,'Tab_21_P&amp;S-r'!E21,'Tab_19_Agirre-r'!E21,'Tab_23_SimLex-r'!E21)</f>
        <v>0.73628055430223749</v>
      </c>
      <c r="F11" s="1">
        <f>AVERAGE('Tab_15_RG65-r'!F21,'Tab_17_MC28-r'!F21,'Tab_21_P&amp;S-r'!F21,'Tab_19_Agirre-r'!F21,'Tab_23_SimLex-r'!F21)</f>
        <v>0.76830615231737531</v>
      </c>
      <c r="G11" s="1">
        <f>AVERAGE('Tab_15_RG65-r'!G21,'Tab_17_MC28-r'!G21,'Tab_21_P&amp;S-r'!G21,'Tab_19_Agirre-r'!G21,'Tab_23_SimLex-r'!G21)</f>
        <v>0.77044852422579591</v>
      </c>
      <c r="H11" s="1">
        <f>AVERAGE('Tab_15_RG65-r'!H21,'Tab_17_MC28-r'!H21,'Tab_21_P&amp;S-r'!H21,'Tab_19_Agirre-r'!H21,'Tab_23_SimLex-r'!H21)</f>
        <v>0.62917922723268238</v>
      </c>
      <c r="I11" s="1">
        <f>AVERAGE('Tab_15_RG65-r'!I21,'Tab_17_MC28-r'!I21,'Tab_21_P&amp;S-r'!I21,'Tab_19_Agirre-r'!I21,'Tab_23_SimLex-r'!I21)</f>
        <v>0.77292451678161134</v>
      </c>
      <c r="J11" s="1">
        <f>AVERAGE('Tab_15_RG65-r'!J21,'Tab_17_MC28-r'!J21,'Tab_21_P&amp;S-r'!J21,'Tab_19_Agirre-r'!J21,'Tab_23_SimLex-r'!J21)</f>
        <v>0.77356213607990454</v>
      </c>
      <c r="K11" s="1">
        <f>AVERAGE('Tab_15_RG65-r'!K21,'Tab_17_MC28-r'!K21,'Tab_21_P&amp;S-r'!K21,'Tab_19_Agirre-r'!K21,'Tab_23_SimLex-r'!K21)</f>
        <v>0.76888219879174957</v>
      </c>
      <c r="L11" s="1">
        <f>AVERAGE('Tab_15_RG65-r'!L21,'Tab_17_MC28-r'!L21,'Tab_21_P&amp;S-r'!L21,'Tab_19_Agirre-r'!L21,'Tab_23_SimLex-r'!L21)</f>
        <v>0.7364945251246916</v>
      </c>
      <c r="M11" s="1">
        <f>AVERAGE('Tab_15_RG65-r'!M21,'Tab_17_MC28-r'!M21,'Tab_21_P&amp;S-r'!M21,'Tab_19_Agirre-r'!M21,'Tab_23_SimLex-r'!M21)</f>
        <v>0.77574690759453202</v>
      </c>
      <c r="N11" s="1">
        <f>AVERAGE('Tab_15_RG65-r'!N21,'Tab_17_MC28-r'!N21,'Tab_21_P&amp;S-r'!N21,'Tab_19_Agirre-r'!N21,'Tab_23_SimLex-r'!N21)</f>
        <v>0.76586526690752188</v>
      </c>
      <c r="O11" s="19">
        <f t="shared" si="0"/>
        <v>0.75090801692731424</v>
      </c>
    </row>
    <row r="12" spans="1:15" x14ac:dyDescent="0.25">
      <c r="A12" t="s">
        <v>20</v>
      </c>
      <c r="B12" s="1">
        <f>AVERAGE('Tab_15_RG65-r'!B20,'Tab_17_MC28-r'!B20,'Tab_21_P&amp;S-r'!B20,'Tab_19_Agirre-r'!B20,'Tab_23_SimLex-r'!B20)</f>
        <v>0.7319498645035506</v>
      </c>
      <c r="C12" s="1">
        <f>AVERAGE('Tab_15_RG65-r'!C20,'Tab_17_MC28-r'!C20,'Tab_21_P&amp;S-r'!C20,'Tab_19_Agirre-r'!C20,'Tab_23_SimLex-r'!C20)</f>
        <v>0.76777634396984751</v>
      </c>
      <c r="D12" s="1">
        <f>AVERAGE('Tab_15_RG65-r'!D20,'Tab_17_MC28-r'!D20,'Tab_21_P&amp;S-r'!D20,'Tab_19_Agirre-r'!D20,'Tab_23_SimLex-r'!D20)</f>
        <v>0.76331405576080458</v>
      </c>
      <c r="E12" s="1">
        <f>AVERAGE('Tab_15_RG65-r'!E20,'Tab_17_MC28-r'!E20,'Tab_21_P&amp;S-r'!E20,'Tab_19_Agirre-r'!E20,'Tab_23_SimLex-r'!E20)</f>
        <v>0.73375021142656149</v>
      </c>
      <c r="F12" s="1">
        <f>AVERAGE('Tab_15_RG65-r'!F20,'Tab_17_MC28-r'!F20,'Tab_21_P&amp;S-r'!F20,'Tab_19_Agirre-r'!F20,'Tab_23_SimLex-r'!F20)</f>
        <v>0.76889781994334461</v>
      </c>
      <c r="G12" s="1">
        <f>AVERAGE('Tab_15_RG65-r'!G20,'Tab_17_MC28-r'!G20,'Tab_21_P&amp;S-r'!G20,'Tab_19_Agirre-r'!G20,'Tab_23_SimLex-r'!G20)</f>
        <v>0.77049459937341847</v>
      </c>
      <c r="H12" s="1">
        <f>AVERAGE('Tab_15_RG65-r'!H20,'Tab_17_MC28-r'!H20,'Tab_21_P&amp;S-r'!H20,'Tab_19_Agirre-r'!H20,'Tab_23_SimLex-r'!H20)</f>
        <v>0.62444735513037819</v>
      </c>
      <c r="I12" s="1">
        <f>AVERAGE('Tab_15_RG65-r'!I20,'Tab_17_MC28-r'!I20,'Tab_21_P&amp;S-r'!I20,'Tab_19_Agirre-r'!I20,'Tab_23_SimLex-r'!I20)</f>
        <v>0.77262182672786017</v>
      </c>
      <c r="J12" s="2">
        <f>AVERAGE('Tab_15_RG65-r'!J20,'Tab_17_MC28-r'!J20,'Tab_21_P&amp;S-r'!J20,'Tab_19_Agirre-r'!J20,'Tab_23_SimLex-r'!J20)</f>
        <v>0.774985551840633</v>
      </c>
      <c r="K12" s="1">
        <f>AVERAGE('Tab_15_RG65-r'!K20,'Tab_17_MC28-r'!K20,'Tab_21_P&amp;S-r'!K20,'Tab_19_Agirre-r'!K20,'Tab_23_SimLex-r'!K20)</f>
        <v>0.76623466021330622</v>
      </c>
      <c r="L12" s="1">
        <f>AVERAGE('Tab_15_RG65-r'!L20,'Tab_17_MC28-r'!L20,'Tab_21_P&amp;S-r'!L20,'Tab_19_Agirre-r'!L20,'Tab_23_SimLex-r'!L20)</f>
        <v>0.73694287341374276</v>
      </c>
      <c r="M12" s="1">
        <f>AVERAGE('Tab_15_RG65-r'!M20,'Tab_17_MC28-r'!M20,'Tab_21_P&amp;S-r'!M20,'Tab_19_Agirre-r'!M20,'Tab_23_SimLex-r'!M20)</f>
        <v>0.77618988091596741</v>
      </c>
      <c r="N12" s="1">
        <f>AVERAGE('Tab_15_RG65-r'!N20,'Tab_17_MC28-r'!N20,'Tab_21_P&amp;S-r'!N20,'Tab_19_Agirre-r'!N20,'Tab_23_SimLex-r'!N20)</f>
        <v>0.77187849309746048</v>
      </c>
      <c r="O12" s="19">
        <f t="shared" si="0"/>
        <v>0.75072950279360584</v>
      </c>
    </row>
    <row r="13" spans="1:15" x14ac:dyDescent="0.25">
      <c r="A13" t="s">
        <v>12</v>
      </c>
      <c r="B13" s="1">
        <f>AVERAGE('Tab_15_RG65-r'!B12,'Tab_17_MC28-r'!B12,'Tab_21_P&amp;S-r'!B12,'Tab_19_Agirre-r'!B12,'Tab_23_SimLex-r'!B12)</f>
        <v>0.73296741395347254</v>
      </c>
      <c r="C13" s="1">
        <f>AVERAGE('Tab_15_RG65-r'!C12,'Tab_17_MC28-r'!C12,'Tab_21_P&amp;S-r'!C12,'Tab_19_Agirre-r'!C12,'Tab_23_SimLex-r'!C12)</f>
        <v>0.76731807401248742</v>
      </c>
      <c r="D13" s="1">
        <f>AVERAGE('Tab_15_RG65-r'!D12,'Tab_17_MC28-r'!D12,'Tab_21_P&amp;S-r'!D12,'Tab_19_Agirre-r'!D12,'Tab_23_SimLex-r'!D12)</f>
        <v>0.76585635938096419</v>
      </c>
      <c r="E13" s="1">
        <f>AVERAGE('Tab_15_RG65-r'!E12,'Tab_17_MC28-r'!E12,'Tab_21_P&amp;S-r'!E12,'Tab_19_Agirre-r'!E12,'Tab_23_SimLex-r'!E12)</f>
        <v>0.73315283151503685</v>
      </c>
      <c r="F13" s="1">
        <f>AVERAGE('Tab_15_RG65-r'!F12,'Tab_17_MC28-r'!F12,'Tab_21_P&amp;S-r'!F12,'Tab_19_Agirre-r'!F12,'Tab_23_SimLex-r'!F12)</f>
        <v>0.76882179892994651</v>
      </c>
      <c r="G13" s="1">
        <f>AVERAGE('Tab_15_RG65-r'!G12,'Tab_17_MC28-r'!G12,'Tab_21_P&amp;S-r'!G12,'Tab_19_Agirre-r'!G12,'Tab_23_SimLex-r'!G12)</f>
        <v>0.77050603685406782</v>
      </c>
      <c r="H13" s="1">
        <f>AVERAGE('Tab_15_RG65-r'!H12,'Tab_17_MC28-r'!H12,'Tab_21_P&amp;S-r'!H12,'Tab_19_Agirre-r'!H12,'Tab_23_SimLex-r'!H12)</f>
        <v>0.62358999964646755</v>
      </c>
      <c r="I13" s="1">
        <f>AVERAGE('Tab_15_RG65-r'!I12,'Tab_17_MC28-r'!I12,'Tab_21_P&amp;S-r'!I12,'Tab_19_Agirre-r'!I12,'Tab_23_SimLex-r'!I12)</f>
        <v>0.77390006664586519</v>
      </c>
      <c r="J13" s="1">
        <f>AVERAGE('Tab_15_RG65-r'!J12,'Tab_17_MC28-r'!J12,'Tab_21_P&amp;S-r'!J12,'Tab_19_Agirre-r'!J12,'Tab_23_SimLex-r'!J12)</f>
        <v>0.77167354804425059</v>
      </c>
      <c r="K13" s="1">
        <f>AVERAGE('Tab_15_RG65-r'!K12,'Tab_17_MC28-r'!K12,'Tab_21_P&amp;S-r'!K12,'Tab_19_Agirre-r'!K12,'Tab_23_SimLex-r'!K12)</f>
        <v>0.76860058553926691</v>
      </c>
      <c r="L13" s="1">
        <f>AVERAGE('Tab_15_RG65-r'!L12,'Tab_17_MC28-r'!L12,'Tab_21_P&amp;S-r'!L12,'Tab_19_Agirre-r'!L12,'Tab_23_SimLex-r'!L12)</f>
        <v>0.72996674318513777</v>
      </c>
      <c r="M13" s="1">
        <f>AVERAGE('Tab_15_RG65-r'!M12,'Tab_17_MC28-r'!M12,'Tab_21_P&amp;S-r'!M12,'Tab_19_Agirre-r'!M12,'Tab_23_SimLex-r'!M12)</f>
        <v>0.77420018393520418</v>
      </c>
      <c r="N13" s="1">
        <f>AVERAGE('Tab_15_RG65-r'!N12,'Tab_17_MC28-r'!N12,'Tab_21_P&amp;S-r'!N12,'Tab_19_Agirre-r'!N12,'Tab_23_SimLex-r'!N12)</f>
        <v>0.77268000124428726</v>
      </c>
      <c r="O13" s="19">
        <f t="shared" si="0"/>
        <v>0.7502487417604965</v>
      </c>
    </row>
    <row r="14" spans="1:15" x14ac:dyDescent="0.25">
      <c r="A14" t="s">
        <v>24</v>
      </c>
      <c r="B14" s="1">
        <f>AVERAGE('Tab_15_RG65-r'!B24,'Tab_17_MC28-r'!B24,'Tab_21_P&amp;S-r'!B24,'Tab_19_Agirre-r'!B24,'Tab_23_SimLex-r'!B24)</f>
        <v>0.73012448483580472</v>
      </c>
      <c r="C14" s="1">
        <f>AVERAGE('Tab_15_RG65-r'!C24,'Tab_17_MC28-r'!C24,'Tab_21_P&amp;S-r'!C24,'Tab_19_Agirre-r'!C24,'Tab_23_SimLex-r'!C24)</f>
        <v>0.76825570176922842</v>
      </c>
      <c r="D14" s="1">
        <f>AVERAGE('Tab_15_RG65-r'!D24,'Tab_17_MC28-r'!D24,'Tab_21_P&amp;S-r'!D24,'Tab_19_Agirre-r'!D24,'Tab_23_SimLex-r'!D24)</f>
        <v>0.76258373762476506</v>
      </c>
      <c r="E14" s="1">
        <f>AVERAGE('Tab_15_RG65-r'!E24,'Tab_17_MC28-r'!E24,'Tab_21_P&amp;S-r'!E24,'Tab_19_Agirre-r'!E24,'Tab_23_SimLex-r'!E24)</f>
        <v>0.73310748552536342</v>
      </c>
      <c r="F14" s="1">
        <f>AVERAGE('Tab_15_RG65-r'!F24,'Tab_17_MC28-r'!F24,'Tab_21_P&amp;S-r'!F24,'Tab_19_Agirre-r'!F24,'Tab_23_SimLex-r'!F24)</f>
        <v>0.76885108465827545</v>
      </c>
      <c r="G14" s="1">
        <f>AVERAGE('Tab_15_RG65-r'!G24,'Tab_17_MC28-r'!G24,'Tab_21_P&amp;S-r'!G24,'Tab_19_Agirre-r'!G24,'Tab_23_SimLex-r'!G24)</f>
        <v>0.7705944777898972</v>
      </c>
      <c r="H14" s="1">
        <f>AVERAGE('Tab_15_RG65-r'!H24,'Tab_17_MC28-r'!H24,'Tab_21_P&amp;S-r'!H24,'Tab_19_Agirre-r'!H24,'Tab_23_SimLex-r'!H24)</f>
        <v>0.6278546611772462</v>
      </c>
      <c r="I14" s="1">
        <f>AVERAGE('Tab_15_RG65-r'!I24,'Tab_17_MC28-r'!I24,'Tab_21_P&amp;S-r'!I24,'Tab_19_Agirre-r'!I24,'Tab_23_SimLex-r'!I24)</f>
        <v>0.77102776115667615</v>
      </c>
      <c r="J14" s="1">
        <f>AVERAGE('Tab_15_RG65-r'!J24,'Tab_17_MC28-r'!J24,'Tab_21_P&amp;S-r'!J24,'Tab_19_Agirre-r'!J24,'Tab_23_SimLex-r'!J24)</f>
        <v>0.77375969121640864</v>
      </c>
      <c r="K14" s="1">
        <f>AVERAGE('Tab_15_RG65-r'!K24,'Tab_17_MC28-r'!K24,'Tab_21_P&amp;S-r'!K24,'Tab_19_Agirre-r'!K24,'Tab_23_SimLex-r'!K24)</f>
        <v>0.76589076008898693</v>
      </c>
      <c r="L14" s="1">
        <f>AVERAGE('Tab_15_RG65-r'!L24,'Tab_17_MC28-r'!L24,'Tab_21_P&amp;S-r'!L24,'Tab_19_Agirre-r'!L24,'Tab_23_SimLex-r'!L24)</f>
        <v>0.73591877549329121</v>
      </c>
      <c r="M14" s="1">
        <f>AVERAGE('Tab_15_RG65-r'!M24,'Tab_17_MC28-r'!M24,'Tab_21_P&amp;S-r'!M24,'Tab_19_Agirre-r'!M24,'Tab_23_SimLex-r'!M24)</f>
        <v>0.77588964177176967</v>
      </c>
      <c r="N14" s="1">
        <f>AVERAGE('Tab_15_RG65-r'!N24,'Tab_17_MC28-r'!N24,'Tab_21_P&amp;S-r'!N24,'Tab_19_Agirre-r'!N24,'Tab_23_SimLex-r'!N24)</f>
        <v>0.76535082245182495</v>
      </c>
      <c r="O14" s="19">
        <f t="shared" si="0"/>
        <v>0.74993916042765685</v>
      </c>
    </row>
    <row r="15" spans="1:15" x14ac:dyDescent="0.25">
      <c r="A15" t="s">
        <v>5</v>
      </c>
      <c r="B15" s="1">
        <f>AVERAGE('Tab_15_RG65-r'!B5,'Tab_17_MC28-r'!B5,'Tab_21_P&amp;S-r'!B5,'Tab_19_Agirre-r'!B5,'Tab_23_SimLex-r'!B5)</f>
        <v>0.72359941439910003</v>
      </c>
      <c r="C15" s="1">
        <f>AVERAGE('Tab_15_RG65-r'!C5,'Tab_17_MC28-r'!C5,'Tab_21_P&amp;S-r'!C5,'Tab_19_Agirre-r'!C5,'Tab_23_SimLex-r'!C5)</f>
        <v>0.74176842269813636</v>
      </c>
      <c r="D15" s="1">
        <f>AVERAGE('Tab_15_RG65-r'!D5,'Tab_17_MC28-r'!D5,'Tab_21_P&amp;S-r'!D5,'Tab_19_Agirre-r'!D5,'Tab_23_SimLex-r'!D5)</f>
        <v>0.74105967989254695</v>
      </c>
      <c r="E15" s="1">
        <f>AVERAGE('Tab_15_RG65-r'!E5,'Tab_17_MC28-r'!E5,'Tab_21_P&amp;S-r'!E5,'Tab_19_Agirre-r'!E5,'Tab_23_SimLex-r'!E5)</f>
        <v>0.74967675540331957</v>
      </c>
      <c r="F15" s="1">
        <f>AVERAGE('Tab_15_RG65-r'!F5,'Tab_17_MC28-r'!F5,'Tab_21_P&amp;S-r'!F5,'Tab_19_Agirre-r'!F5,'Tab_23_SimLex-r'!F5)</f>
        <v>0.77341757160085145</v>
      </c>
      <c r="G15" s="1">
        <f>AVERAGE('Tab_15_RG65-r'!G5,'Tab_17_MC28-r'!G5,'Tab_21_P&amp;S-r'!G5,'Tab_19_Agirre-r'!G5,'Tab_23_SimLex-r'!G5)</f>
        <v>0.76760922612672977</v>
      </c>
      <c r="H15" s="1">
        <f>AVERAGE('Tab_15_RG65-r'!H5,'Tab_17_MC28-r'!H5,'Tab_21_P&amp;S-r'!H5,'Tab_19_Agirre-r'!H5,'Tab_23_SimLex-r'!H5)</f>
        <v>0.77918261418216783</v>
      </c>
      <c r="I15" s="1">
        <f>AVERAGE('Tab_15_RG65-r'!I5,'Tab_17_MC28-r'!I5,'Tab_21_P&amp;S-r'!I5,'Tab_19_Agirre-r'!I5,'Tab_23_SimLex-r'!I5)</f>
        <v>0.76448765922126005</v>
      </c>
      <c r="J15" s="1">
        <f>AVERAGE('Tab_15_RG65-r'!J5,'Tab_17_MC28-r'!J5,'Tab_21_P&amp;S-r'!J5,'Tab_19_Agirre-r'!J5,'Tab_23_SimLex-r'!J5)</f>
        <v>0.76694117503822778</v>
      </c>
      <c r="K15" s="1">
        <f>AVERAGE('Tab_15_RG65-r'!K5,'Tab_17_MC28-r'!K5,'Tab_21_P&amp;S-r'!K5,'Tab_19_Agirre-r'!K5,'Tab_23_SimLex-r'!K5)</f>
        <v>0.76944528620787278</v>
      </c>
      <c r="L15" s="1">
        <f>AVERAGE('Tab_15_RG65-r'!L5,'Tab_17_MC28-r'!L5,'Tab_21_P&amp;S-r'!L5,'Tab_19_Agirre-r'!L5,'Tab_23_SimLex-r'!L5)</f>
        <v>0.67534422407954753</v>
      </c>
      <c r="M15" s="1">
        <f>AVERAGE('Tab_15_RG65-r'!M5,'Tab_17_MC28-r'!M5,'Tab_21_P&amp;S-r'!M5,'Tab_19_Agirre-r'!M5,'Tab_23_SimLex-r'!M5)</f>
        <v>0.72412648069210284</v>
      </c>
      <c r="N15" s="1">
        <f>AVERAGE('Tab_15_RG65-r'!N5,'Tab_17_MC28-r'!N5,'Tab_21_P&amp;S-r'!N5,'Tab_19_Agirre-r'!N5,'Tab_23_SimLex-r'!N5)</f>
        <v>0.76769545906420045</v>
      </c>
      <c r="O15" s="19">
        <f t="shared" si="0"/>
        <v>0.74956568989277395</v>
      </c>
    </row>
    <row r="16" spans="1:15" x14ac:dyDescent="0.25">
      <c r="A16" t="s">
        <v>26</v>
      </c>
      <c r="B16" s="1">
        <f>AVERAGE('Tab_15_RG65-r'!B26,'Tab_17_MC28-r'!B26,'Tab_21_P&amp;S-r'!B26,'Tab_19_Agirre-r'!B26,'Tab_23_SimLex-r'!B26)</f>
        <v>0.73516351861335327</v>
      </c>
      <c r="C16" s="1">
        <f>AVERAGE('Tab_15_RG65-r'!C26,'Tab_17_MC28-r'!C26,'Tab_21_P&amp;S-r'!C26,'Tab_19_Agirre-r'!C26,'Tab_23_SimLex-r'!C26)</f>
        <v>0.76930814754133148</v>
      </c>
      <c r="D16" s="1">
        <f>AVERAGE('Tab_15_RG65-r'!D26,'Tab_17_MC28-r'!D26,'Tab_21_P&amp;S-r'!D26,'Tab_19_Agirre-r'!D26,'Tab_23_SimLex-r'!D26)</f>
        <v>0.76165834664308041</v>
      </c>
      <c r="E16" s="1">
        <f>AVERAGE('Tab_15_RG65-r'!E26,'Tab_17_MC28-r'!E26,'Tab_21_P&amp;S-r'!E26,'Tab_19_Agirre-r'!E26,'Tab_23_SimLex-r'!E26)</f>
        <v>0.73223712252991857</v>
      </c>
      <c r="F16" s="1">
        <f>AVERAGE('Tab_15_RG65-r'!F26,'Tab_17_MC28-r'!F26,'Tab_21_P&amp;S-r'!F26,'Tab_19_Agirre-r'!F26,'Tab_23_SimLex-r'!F26)</f>
        <v>0.77076898243360858</v>
      </c>
      <c r="G16" s="1">
        <f>AVERAGE('Tab_15_RG65-r'!G26,'Tab_17_MC28-r'!G26,'Tab_21_P&amp;S-r'!G26,'Tab_19_Agirre-r'!G26,'Tab_23_SimLex-r'!G26)</f>
        <v>0.77226780942307705</v>
      </c>
      <c r="H16" s="1">
        <f>AVERAGE('Tab_15_RG65-r'!H26,'Tab_17_MC28-r'!H26,'Tab_21_P&amp;S-r'!H26,'Tab_19_Agirre-r'!H26,'Tab_23_SimLex-r'!H26)</f>
        <v>0.61202404496061846</v>
      </c>
      <c r="I16" s="1">
        <f>AVERAGE('Tab_15_RG65-r'!I26,'Tab_17_MC28-r'!I26,'Tab_21_P&amp;S-r'!I26,'Tab_19_Agirre-r'!I26,'Tab_23_SimLex-r'!I26)</f>
        <v>0.76907610210361199</v>
      </c>
      <c r="J16" s="1">
        <f>AVERAGE('Tab_15_RG65-r'!J26,'Tab_17_MC28-r'!J26,'Tab_21_P&amp;S-r'!J26,'Tab_19_Agirre-r'!J26,'Tab_23_SimLex-r'!J26)</f>
        <v>0.77471648682014105</v>
      </c>
      <c r="K16" s="1">
        <f>AVERAGE('Tab_15_RG65-r'!K26,'Tab_17_MC28-r'!K26,'Tab_21_P&amp;S-r'!K26,'Tab_19_Agirre-r'!K26,'Tab_23_SimLex-r'!K26)</f>
        <v>0.76362818393803944</v>
      </c>
      <c r="L16" s="1">
        <f>AVERAGE('Tab_15_RG65-r'!L26,'Tab_17_MC28-r'!L26,'Tab_21_P&amp;S-r'!L26,'Tab_19_Agirre-r'!L26,'Tab_23_SimLex-r'!L26)</f>
        <v>0.73625422577176014</v>
      </c>
      <c r="M16" s="19">
        <f>AVERAGE('Tab_15_RG65-r'!M26,'Tab_17_MC28-r'!M26,'Tab_21_P&amp;S-r'!M26,'Tab_19_Agirre-r'!M26,'Tab_23_SimLex-r'!M26)</f>
        <v>0.7763551687091661</v>
      </c>
      <c r="N16" s="1">
        <f>AVERAGE('Tab_15_RG65-r'!N26,'Tab_17_MC28-r'!N26,'Tab_21_P&amp;S-r'!N26,'Tab_19_Agirre-r'!N26,'Tab_23_SimLex-r'!N26)</f>
        <v>0.77083386915934837</v>
      </c>
      <c r="O16" s="19">
        <f t="shared" si="0"/>
        <v>0.74956092374208128</v>
      </c>
    </row>
    <row r="17" spans="1:15" x14ac:dyDescent="0.25">
      <c r="A17" t="s">
        <v>23</v>
      </c>
      <c r="B17" s="1">
        <f>AVERAGE('Tab_15_RG65-r'!B23,'Tab_17_MC28-r'!B23,'Tab_21_P&amp;S-r'!B23,'Tab_19_Agirre-r'!B23,'Tab_23_SimLex-r'!B23)</f>
        <v>0.73639826893974525</v>
      </c>
      <c r="C17" s="19">
        <f>AVERAGE('Tab_15_RG65-r'!C23,'Tab_17_MC28-r'!C23,'Tab_21_P&amp;S-r'!C23,'Tab_19_Agirre-r'!C23,'Tab_23_SimLex-r'!C23)</f>
        <v>0.76461654768564757</v>
      </c>
      <c r="D17" s="1">
        <f>AVERAGE('Tab_15_RG65-r'!D23,'Tab_17_MC28-r'!D23,'Tab_21_P&amp;S-r'!D23,'Tab_19_Agirre-r'!D23,'Tab_23_SimLex-r'!D23)</f>
        <v>0.75610449610064312</v>
      </c>
      <c r="E17" s="1">
        <f>AVERAGE('Tab_15_RG65-r'!E23,'Tab_17_MC28-r'!E23,'Tab_21_P&amp;S-r'!E23,'Tab_19_Agirre-r'!E23,'Tab_23_SimLex-r'!E23)</f>
        <v>0.73237023180772742</v>
      </c>
      <c r="F17" s="19">
        <f>AVERAGE('Tab_15_RG65-r'!F23,'Tab_17_MC28-r'!F23,'Tab_21_P&amp;S-r'!F23,'Tab_19_Agirre-r'!F23,'Tab_23_SimLex-r'!F23)</f>
        <v>0.76783280027301737</v>
      </c>
      <c r="G17" s="19">
        <f>AVERAGE('Tab_15_RG65-r'!G23,'Tab_17_MC28-r'!G23,'Tab_21_P&amp;S-r'!G23,'Tab_19_Agirre-r'!G23,'Tab_23_SimLex-r'!G23)</f>
        <v>0.76858388938356959</v>
      </c>
      <c r="H17" s="1">
        <f>AVERAGE('Tab_15_RG65-r'!H23,'Tab_17_MC28-r'!H23,'Tab_21_P&amp;S-r'!H23,'Tab_19_Agirre-r'!H23,'Tab_23_SimLex-r'!H23)</f>
        <v>0.63758140319712364</v>
      </c>
      <c r="I17" s="1">
        <f>AVERAGE('Tab_15_RG65-r'!I23,'Tab_17_MC28-r'!I23,'Tab_21_P&amp;S-r'!I23,'Tab_19_Agirre-r'!I23,'Tab_23_SimLex-r'!I23)</f>
        <v>0.76446895067918463</v>
      </c>
      <c r="J17" s="1">
        <f>AVERAGE('Tab_15_RG65-r'!J23,'Tab_17_MC28-r'!J23,'Tab_21_P&amp;S-r'!J23,'Tab_19_Agirre-r'!J23,'Tab_23_SimLex-r'!J23)</f>
        <v>0.77494121391700765</v>
      </c>
      <c r="K17" s="1">
        <f>AVERAGE('Tab_15_RG65-r'!K23,'Tab_17_MC28-r'!K23,'Tab_21_P&amp;S-r'!K23,'Tab_19_Agirre-r'!K23,'Tab_23_SimLex-r'!K23)</f>
        <v>0.75970669440597327</v>
      </c>
      <c r="L17" s="1">
        <f>AVERAGE('Tab_15_RG65-r'!L23,'Tab_17_MC28-r'!L23,'Tab_21_P&amp;S-r'!L23,'Tab_19_Agirre-r'!L23,'Tab_23_SimLex-r'!L23)</f>
        <v>0.73278282990617938</v>
      </c>
      <c r="M17" s="2">
        <f>AVERAGE('Tab_15_RG65-r'!M23,'Tab_17_MC28-r'!M23,'Tab_21_P&amp;S-r'!M23,'Tab_19_Agirre-r'!M23,'Tab_23_SimLex-r'!M23)</f>
        <v>0.77820183563363743</v>
      </c>
      <c r="N17" s="1">
        <f>AVERAGE('Tab_15_RG65-r'!N23,'Tab_17_MC28-r'!N23,'Tab_21_P&amp;S-r'!N23,'Tab_19_Agirre-r'!N23,'Tab_23_SimLex-r'!N23)</f>
        <v>0.77036903861254036</v>
      </c>
      <c r="O17" s="19">
        <f t="shared" si="0"/>
        <v>0.74953524619553824</v>
      </c>
    </row>
    <row r="18" spans="1:15" x14ac:dyDescent="0.25">
      <c r="A18" t="s">
        <v>15</v>
      </c>
      <c r="B18" s="1">
        <f>AVERAGE('Tab_15_RG65-r'!B15,'Tab_17_MC28-r'!B15,'Tab_21_P&amp;S-r'!B15,'Tab_19_Agirre-r'!B15,'Tab_23_SimLex-r'!B15)</f>
        <v>0.73402372382025116</v>
      </c>
      <c r="C18" s="1">
        <f>AVERAGE('Tab_15_RG65-r'!C15,'Tab_17_MC28-r'!C15,'Tab_21_P&amp;S-r'!C15,'Tab_19_Agirre-r'!C15,'Tab_23_SimLex-r'!C15)</f>
        <v>0.76873954986646775</v>
      </c>
      <c r="D18" s="1">
        <f>AVERAGE('Tab_15_RG65-r'!D15,'Tab_17_MC28-r'!D15,'Tab_21_P&amp;S-r'!D15,'Tab_19_Agirre-r'!D15,'Tab_23_SimLex-r'!D15)</f>
        <v>0.76760616273344229</v>
      </c>
      <c r="E18" s="1">
        <f>AVERAGE('Tab_15_RG65-r'!E15,'Tab_17_MC28-r'!E15,'Tab_21_P&amp;S-r'!E15,'Tab_19_Agirre-r'!E15,'Tab_23_SimLex-r'!E15)</f>
        <v>0.73440927188500271</v>
      </c>
      <c r="F18" s="1">
        <f>AVERAGE('Tab_15_RG65-r'!F15,'Tab_17_MC28-r'!F15,'Tab_21_P&amp;S-r'!F15,'Tab_19_Agirre-r'!F15,'Tab_23_SimLex-r'!F15)</f>
        <v>0.76944265730712869</v>
      </c>
      <c r="G18" s="1">
        <f>AVERAGE('Tab_15_RG65-r'!G15,'Tab_17_MC28-r'!G15,'Tab_21_P&amp;S-r'!G15,'Tab_19_Agirre-r'!G15,'Tab_23_SimLex-r'!G15)</f>
        <v>0.77121041310943672</v>
      </c>
      <c r="H18" s="1">
        <f>AVERAGE('Tab_15_RG65-r'!H15,'Tab_17_MC28-r'!H15,'Tab_21_P&amp;S-r'!H15,'Tab_19_Agirre-r'!H15,'Tab_23_SimLex-r'!H15)</f>
        <v>0.58185745894940799</v>
      </c>
      <c r="I18" s="1">
        <f>AVERAGE('Tab_15_RG65-r'!I15,'Tab_17_MC28-r'!I15,'Tab_21_P&amp;S-r'!I15,'Tab_19_Agirre-r'!I15,'Tab_23_SimLex-r'!I15)</f>
        <v>0.77495031000675785</v>
      </c>
      <c r="J18" s="1">
        <f>AVERAGE('Tab_15_RG65-r'!J15,'Tab_17_MC28-r'!J15,'Tab_21_P&amp;S-r'!J15,'Tab_19_Agirre-r'!J15,'Tab_23_SimLex-r'!J15)</f>
        <v>0.76603241605390315</v>
      </c>
      <c r="K18" s="1">
        <f>AVERAGE('Tab_15_RG65-r'!K15,'Tab_17_MC28-r'!K15,'Tab_21_P&amp;S-r'!K15,'Tab_19_Agirre-r'!K15,'Tab_23_SimLex-r'!K15)</f>
        <v>0.76924653978443303</v>
      </c>
      <c r="L18" s="1">
        <f>AVERAGE('Tab_15_RG65-r'!L15,'Tab_17_MC28-r'!L15,'Tab_21_P&amp;S-r'!L15,'Tab_19_Agirre-r'!L15,'Tab_23_SimLex-r'!L15)</f>
        <v>0.73353633384499195</v>
      </c>
      <c r="M18" s="1">
        <f>AVERAGE('Tab_15_RG65-r'!M15,'Tab_17_MC28-r'!M15,'Tab_21_P&amp;S-r'!M15,'Tab_19_Agirre-r'!M15,'Tab_23_SimLex-r'!M15)</f>
        <v>0.76977423385078603</v>
      </c>
      <c r="N18" s="1">
        <f>AVERAGE('Tab_15_RG65-r'!N15,'Tab_17_MC28-r'!N15,'Tab_21_P&amp;S-r'!N15,'Tab_19_Agirre-r'!N15,'Tab_23_SimLex-r'!N15)</f>
        <v>0.77075871422440034</v>
      </c>
      <c r="O18" s="19">
        <f t="shared" si="0"/>
        <v>0.74704521426433901</v>
      </c>
    </row>
    <row r="19" spans="1:15" x14ac:dyDescent="0.25">
      <c r="A19" t="s">
        <v>14</v>
      </c>
      <c r="B19" s="1">
        <f>AVERAGE('Tab_15_RG65-r'!B14,'Tab_17_MC28-r'!B14,'Tab_21_P&amp;S-r'!B14,'Tab_19_Agirre-r'!B14,'Tab_23_SimLex-r'!B14)</f>
        <v>0.73255860328937705</v>
      </c>
      <c r="C19" s="1">
        <f>AVERAGE('Tab_15_RG65-r'!C14,'Tab_17_MC28-r'!C14,'Tab_21_P&amp;S-r'!C14,'Tab_19_Agirre-r'!C14,'Tab_23_SimLex-r'!C14)</f>
        <v>0.76700597902074352</v>
      </c>
      <c r="D19" s="1">
        <f>AVERAGE('Tab_15_RG65-r'!D14,'Tab_17_MC28-r'!D14,'Tab_21_P&amp;S-r'!D14,'Tab_19_Agirre-r'!D14,'Tab_23_SimLex-r'!D14)</f>
        <v>0.76406455245750116</v>
      </c>
      <c r="E19" s="1">
        <f>AVERAGE('Tab_15_RG65-r'!E14,'Tab_17_MC28-r'!E14,'Tab_21_P&amp;S-r'!E14,'Tab_19_Agirre-r'!E14,'Tab_23_SimLex-r'!E14)</f>
        <v>0.73135563220376287</v>
      </c>
      <c r="F19" s="1">
        <f>AVERAGE('Tab_15_RG65-r'!F14,'Tab_17_MC28-r'!F14,'Tab_21_P&amp;S-r'!F14,'Tab_19_Agirre-r'!F14,'Tab_23_SimLex-r'!F14)</f>
        <v>0.76905957847025719</v>
      </c>
      <c r="G19" s="1">
        <f>AVERAGE('Tab_15_RG65-r'!G14,'Tab_17_MC28-r'!G14,'Tab_21_P&amp;S-r'!G14,'Tab_19_Agirre-r'!G14,'Tab_23_SimLex-r'!G14)</f>
        <v>0.77054052499603354</v>
      </c>
      <c r="H19" s="1">
        <f>AVERAGE('Tab_15_RG65-r'!H14,'Tab_17_MC28-r'!H14,'Tab_21_P&amp;S-r'!H14,'Tab_19_Agirre-r'!H14,'Tab_23_SimLex-r'!H14)</f>
        <v>0.54567150273906162</v>
      </c>
      <c r="I19" s="1">
        <f>AVERAGE('Tab_15_RG65-r'!I14,'Tab_17_MC28-r'!I14,'Tab_21_P&amp;S-r'!I14,'Tab_19_Agirre-r'!I14,'Tab_23_SimLex-r'!I14)</f>
        <v>0.77256960897103677</v>
      </c>
      <c r="J19" s="1">
        <f>AVERAGE('Tab_15_RG65-r'!J14,'Tab_17_MC28-r'!J14,'Tab_21_P&amp;S-r'!J14,'Tab_19_Agirre-r'!J14,'Tab_23_SimLex-r'!J14)</f>
        <v>0.77182273994818673</v>
      </c>
      <c r="K19" s="1">
        <f>AVERAGE('Tab_15_RG65-r'!K14,'Tab_17_MC28-r'!K14,'Tab_21_P&amp;S-r'!K14,'Tab_19_Agirre-r'!K14,'Tab_23_SimLex-r'!K14)</f>
        <v>0.7667375398262074</v>
      </c>
      <c r="L19" s="1">
        <f>AVERAGE('Tab_15_RG65-r'!L14,'Tab_17_MC28-r'!L14,'Tab_21_P&amp;S-r'!L14,'Tab_19_Agirre-r'!L14,'Tab_23_SimLex-r'!L14)</f>
        <v>0.72966792500657462</v>
      </c>
      <c r="M19" s="1">
        <f>AVERAGE('Tab_15_RG65-r'!M14,'Tab_17_MC28-r'!M14,'Tab_21_P&amp;S-r'!M14,'Tab_19_Agirre-r'!M14,'Tab_23_SimLex-r'!M14)</f>
        <v>0.7742749150139423</v>
      </c>
      <c r="N19" s="1">
        <f>AVERAGE('Tab_15_RG65-r'!N14,'Tab_17_MC28-r'!N14,'Tab_21_P&amp;S-r'!N14,'Tab_19_Agirre-r'!N14,'Tab_23_SimLex-r'!N14)</f>
        <v>0.77187849309746048</v>
      </c>
      <c r="O19" s="19">
        <f t="shared" si="0"/>
        <v>0.74363135346462661</v>
      </c>
    </row>
    <row r="20" spans="1:15" x14ac:dyDescent="0.25">
      <c r="A20" t="s">
        <v>22</v>
      </c>
      <c r="B20" s="1">
        <f>AVERAGE('Tab_15_RG65-r'!B22,'Tab_17_MC28-r'!B22,'Tab_21_P&amp;S-r'!B22,'Tab_19_Agirre-r'!B22,'Tab_23_SimLex-r'!B22)</f>
        <v>0.71481099168877604</v>
      </c>
      <c r="C20" s="1">
        <f>AVERAGE('Tab_15_RG65-r'!C22,'Tab_17_MC28-r'!C22,'Tab_21_P&amp;S-r'!C22,'Tab_19_Agirre-r'!C22,'Tab_23_SimLex-r'!C22)</f>
        <v>0.75499997734782354</v>
      </c>
      <c r="D20" s="1">
        <f>AVERAGE('Tab_15_RG65-r'!D22,'Tab_17_MC28-r'!D22,'Tab_21_P&amp;S-r'!D22,'Tab_19_Agirre-r'!D22,'Tab_23_SimLex-r'!D22)</f>
        <v>0.75295165199756209</v>
      </c>
      <c r="E20" s="1">
        <f>AVERAGE('Tab_15_RG65-r'!E22,'Tab_17_MC28-r'!E22,'Tab_21_P&amp;S-r'!E22,'Tab_19_Agirre-r'!E22,'Tab_23_SimLex-r'!E22)</f>
        <v>0.72205731239076199</v>
      </c>
      <c r="F20" s="1">
        <f>AVERAGE('Tab_15_RG65-r'!F22,'Tab_17_MC28-r'!F22,'Tab_21_P&amp;S-r'!F22,'Tab_19_Agirre-r'!F22,'Tab_23_SimLex-r'!F22)</f>
        <v>0.76697757931826938</v>
      </c>
      <c r="G20" s="1">
        <f>AVERAGE('Tab_15_RG65-r'!G22,'Tab_17_MC28-r'!G22,'Tab_21_P&amp;S-r'!G22,'Tab_19_Agirre-r'!G22,'Tab_23_SimLex-r'!G22)</f>
        <v>0.765887495665309</v>
      </c>
      <c r="H20" s="1">
        <f>AVERAGE('Tab_15_RG65-r'!H22,'Tab_17_MC28-r'!H22,'Tab_21_P&amp;S-r'!H22,'Tab_19_Agirre-r'!H22,'Tab_23_SimLex-r'!H22)</f>
        <v>0.6278335018126916</v>
      </c>
      <c r="I20" s="1">
        <f>AVERAGE('Tab_15_RG65-r'!I22,'Tab_17_MC28-r'!I22,'Tab_21_P&amp;S-r'!I22,'Tab_19_Agirre-r'!I22,'Tab_23_SimLex-r'!I22)</f>
        <v>0.76573012247753591</v>
      </c>
      <c r="J20" s="1">
        <f>AVERAGE('Tab_15_RG65-r'!J22,'Tab_17_MC28-r'!J22,'Tab_21_P&amp;S-r'!J22,'Tab_19_Agirre-r'!J22,'Tab_23_SimLex-r'!J22)</f>
        <v>0.77197910697513694</v>
      </c>
      <c r="K20" s="1">
        <f>AVERAGE('Tab_15_RG65-r'!K22,'Tab_17_MC28-r'!K22,'Tab_21_P&amp;S-r'!K22,'Tab_19_Agirre-r'!K22,'Tab_23_SimLex-r'!K22)</f>
        <v>0.75612375691760259</v>
      </c>
      <c r="L20" s="1">
        <f>AVERAGE('Tab_15_RG65-r'!L22,'Tab_17_MC28-r'!L22,'Tab_21_P&amp;S-r'!L22,'Tab_19_Agirre-r'!L22,'Tab_23_SimLex-r'!L22)</f>
        <v>0.73239498383060908</v>
      </c>
      <c r="M20" s="1">
        <f>AVERAGE('Tab_15_RG65-r'!M22,'Tab_17_MC28-r'!M22,'Tab_21_P&amp;S-r'!M22,'Tab_19_Agirre-r'!M22,'Tab_23_SimLex-r'!M22)</f>
        <v>0.76560085924451149</v>
      </c>
      <c r="N20" s="1">
        <f>AVERAGE('Tab_15_RG65-r'!N22,'Tab_17_MC28-r'!N22,'Tab_21_P&amp;S-r'!N22,'Tab_19_Agirre-r'!N22,'Tab_23_SimLex-r'!N22)</f>
        <v>0.76455295307129134</v>
      </c>
      <c r="O20" s="19">
        <f t="shared" si="0"/>
        <v>0.74322309944137543</v>
      </c>
    </row>
    <row r="21" spans="1:15" x14ac:dyDescent="0.25">
      <c r="A21" t="s">
        <v>25</v>
      </c>
      <c r="B21" s="1">
        <f>AVERAGE('Tab_15_RG65-r'!B25,'Tab_17_MC28-r'!B25,'Tab_21_P&amp;S-r'!B25,'Tab_19_Agirre-r'!B25,'Tab_23_SimLex-r'!B25)</f>
        <v>0.71517011141298559</v>
      </c>
      <c r="C21" s="1">
        <f>AVERAGE('Tab_15_RG65-r'!C25,'Tab_17_MC28-r'!C25,'Tab_21_P&amp;S-r'!C25,'Tab_19_Agirre-r'!C25,'Tab_23_SimLex-r'!C25)</f>
        <v>0.75482622598417548</v>
      </c>
      <c r="D21" s="1">
        <f>AVERAGE('Tab_15_RG65-r'!D25,'Tab_17_MC28-r'!D25,'Tab_21_P&amp;S-r'!D25,'Tab_19_Agirre-r'!D25,'Tab_23_SimLex-r'!D25)</f>
        <v>0.75292381942331943</v>
      </c>
      <c r="E21" s="1">
        <f>AVERAGE('Tab_15_RG65-r'!E25,'Tab_17_MC28-r'!E25,'Tab_21_P&amp;S-r'!E25,'Tab_19_Agirre-r'!E25,'Tab_23_SimLex-r'!E25)</f>
        <v>0.72169688224351103</v>
      </c>
      <c r="F21" s="1">
        <f>AVERAGE('Tab_15_RG65-r'!F25,'Tab_17_MC28-r'!F25,'Tab_21_P&amp;S-r'!F25,'Tab_19_Agirre-r'!F25,'Tab_23_SimLex-r'!F25)</f>
        <v>0.76770182627709393</v>
      </c>
      <c r="G21" s="1">
        <f>AVERAGE('Tab_15_RG65-r'!G25,'Tab_17_MC28-r'!G25,'Tab_21_P&amp;S-r'!G25,'Tab_19_Agirre-r'!G25,'Tab_23_SimLex-r'!G25)</f>
        <v>0.76637289249866447</v>
      </c>
      <c r="H21" s="1">
        <f>AVERAGE('Tab_15_RG65-r'!H25,'Tab_17_MC28-r'!H25,'Tab_21_P&amp;S-r'!H25,'Tab_19_Agirre-r'!H25,'Tab_23_SimLex-r'!H25)</f>
        <v>0.62734032470888557</v>
      </c>
      <c r="I21" s="1">
        <f>AVERAGE('Tab_15_RG65-r'!I25,'Tab_17_MC28-r'!I25,'Tab_21_P&amp;S-r'!I25,'Tab_19_Agirre-r'!I25,'Tab_23_SimLex-r'!I25)</f>
        <v>0.7657405678631326</v>
      </c>
      <c r="J21" s="1">
        <f>AVERAGE('Tab_15_RG65-r'!J25,'Tab_17_MC28-r'!J25,'Tab_21_P&amp;S-r'!J25,'Tab_19_Agirre-r'!J25,'Tab_23_SimLex-r'!J25)</f>
        <v>0.77163460986571109</v>
      </c>
      <c r="K21" s="1">
        <f>AVERAGE('Tab_15_RG65-r'!K25,'Tab_17_MC28-r'!K25,'Tab_21_P&amp;S-r'!K25,'Tab_19_Agirre-r'!K25,'Tab_23_SimLex-r'!K25)</f>
        <v>0.75599362010657123</v>
      </c>
      <c r="L21" s="1">
        <f>AVERAGE('Tab_15_RG65-r'!L25,'Tab_17_MC28-r'!L25,'Tab_21_P&amp;S-r'!L25,'Tab_19_Agirre-r'!L25,'Tab_23_SimLex-r'!L25)</f>
        <v>0.73128685638324986</v>
      </c>
      <c r="M21" s="1">
        <f>AVERAGE('Tab_15_RG65-r'!M25,'Tab_17_MC28-r'!M25,'Tab_21_P&amp;S-r'!M25,'Tab_19_Agirre-r'!M25,'Tab_23_SimLex-r'!M25)</f>
        <v>0.76523141482247647</v>
      </c>
      <c r="N21" s="1">
        <f>AVERAGE('Tab_15_RG65-r'!N25,'Tab_17_MC28-r'!N25,'Tab_21_P&amp;S-r'!N25,'Tab_19_Agirre-r'!N25,'Tab_23_SimLex-r'!N25)</f>
        <v>0.76490733871386551</v>
      </c>
      <c r="O21" s="19">
        <f t="shared" si="0"/>
        <v>0.7431404992541264</v>
      </c>
    </row>
    <row r="22" spans="1:15" x14ac:dyDescent="0.25">
      <c r="A22" t="s">
        <v>17</v>
      </c>
      <c r="B22" s="1">
        <f>AVERAGE('Tab_15_RG65-r'!B17,'Tab_17_MC28-r'!B17,'Tab_21_P&amp;S-r'!B17,'Tab_19_Agirre-r'!B17,'Tab_23_SimLex-r'!B17)</f>
        <v>0.7353394722455926</v>
      </c>
      <c r="C22" s="1">
        <f>AVERAGE('Tab_15_RG65-r'!C17,'Tab_17_MC28-r'!C17,'Tab_21_P&amp;S-r'!C17,'Tab_19_Agirre-r'!C17,'Tab_23_SimLex-r'!C17)</f>
        <v>0.76298512481074032</v>
      </c>
      <c r="D22" s="1">
        <f>AVERAGE('Tab_15_RG65-r'!D17,'Tab_17_MC28-r'!D17,'Tab_21_P&amp;S-r'!D17,'Tab_19_Agirre-r'!D17,'Tab_23_SimLex-r'!D17)</f>
        <v>0.7552865913783009</v>
      </c>
      <c r="E22" s="1">
        <f>AVERAGE('Tab_15_RG65-r'!E17,'Tab_17_MC28-r'!E17,'Tab_21_P&amp;S-r'!E17,'Tab_19_Agirre-r'!E17,'Tab_23_SimLex-r'!E17)</f>
        <v>0.72875838232361456</v>
      </c>
      <c r="F22" s="1">
        <f>AVERAGE('Tab_15_RG65-r'!F17,'Tab_17_MC28-r'!F17,'Tab_21_P&amp;S-r'!F17,'Tab_19_Agirre-r'!F17,'Tab_23_SimLex-r'!F17)</f>
        <v>0.76751791566467664</v>
      </c>
      <c r="G22" s="1">
        <f>AVERAGE('Tab_15_RG65-r'!G17,'Tab_17_MC28-r'!G17,'Tab_21_P&amp;S-r'!G17,'Tab_19_Agirre-r'!G17,'Tab_23_SimLex-r'!G17)</f>
        <v>0.76811416703507651</v>
      </c>
      <c r="H22" s="1">
        <f>AVERAGE('Tab_15_RG65-r'!H17,'Tab_17_MC28-r'!H17,'Tab_21_P&amp;S-r'!H17,'Tab_19_Agirre-r'!H17,'Tab_23_SimLex-r'!H17)</f>
        <v>0.55996110744941652</v>
      </c>
      <c r="I22" s="1">
        <f>AVERAGE('Tab_15_RG65-r'!I17,'Tab_17_MC28-r'!I17,'Tab_21_P&amp;S-r'!I17,'Tab_19_Agirre-r'!I17,'Tab_23_SimLex-r'!I17)</f>
        <v>0.76411543556518968</v>
      </c>
      <c r="J22" s="1">
        <f>AVERAGE('Tab_15_RG65-r'!J17,'Tab_17_MC28-r'!J17,'Tab_21_P&amp;S-r'!J17,'Tab_19_Agirre-r'!J17,'Tab_23_SimLex-r'!J17)</f>
        <v>0.77154925324049783</v>
      </c>
      <c r="K22" s="1">
        <f>AVERAGE('Tab_15_RG65-r'!K17,'Tab_17_MC28-r'!K17,'Tab_21_P&amp;S-r'!K17,'Tab_19_Agirre-r'!K17,'Tab_23_SimLex-r'!K17)</f>
        <v>0.75885710936798723</v>
      </c>
      <c r="L22" s="1">
        <f>AVERAGE('Tab_15_RG65-r'!L17,'Tab_17_MC28-r'!L17,'Tab_21_P&amp;S-r'!L17,'Tab_19_Agirre-r'!L17,'Tab_23_SimLex-r'!L17)</f>
        <v>0.72467551469591895</v>
      </c>
      <c r="M22" s="1">
        <f>AVERAGE('Tab_15_RG65-r'!M17,'Tab_17_MC28-r'!M17,'Tab_21_P&amp;S-r'!M17,'Tab_19_Agirre-r'!M17,'Tab_23_SimLex-r'!M17)</f>
        <v>0.77658263387541759</v>
      </c>
      <c r="N22" s="1">
        <f>AVERAGE('Tab_15_RG65-r'!N17,'Tab_17_MC28-r'!N17,'Tab_21_P&amp;S-r'!N17,'Tab_19_Agirre-r'!N17,'Tab_23_SimLex-r'!N17)</f>
        <v>0.77036903861254036</v>
      </c>
      <c r="O22" s="19">
        <f t="shared" si="0"/>
        <v>0.74185474971268994</v>
      </c>
    </row>
    <row r="23" spans="1:15" x14ac:dyDescent="0.25">
      <c r="A23" t="s">
        <v>16</v>
      </c>
      <c r="B23" s="1">
        <f>AVERAGE('Tab_15_RG65-r'!B16,'Tab_17_MC28-r'!B16,'Tab_21_P&amp;S-r'!B16,'Tab_19_Agirre-r'!B16,'Tab_23_SimLex-r'!B16)</f>
        <v>0.71417516202081899</v>
      </c>
      <c r="C23" s="1">
        <f>AVERAGE('Tab_15_RG65-r'!C16,'Tab_17_MC28-r'!C16,'Tab_21_P&amp;S-r'!C16,'Tab_19_Agirre-r'!C16,'Tab_23_SimLex-r'!C16)</f>
        <v>0.76589908212396751</v>
      </c>
      <c r="D23" s="1">
        <f>AVERAGE('Tab_15_RG65-r'!D16,'Tab_17_MC28-r'!D16,'Tab_21_P&amp;S-r'!D16,'Tab_19_Agirre-r'!D16,'Tab_23_SimLex-r'!D16)</f>
        <v>0.72959326762734</v>
      </c>
      <c r="E23" s="1">
        <f>AVERAGE('Tab_15_RG65-r'!E16,'Tab_17_MC28-r'!E16,'Tab_21_P&amp;S-r'!E16,'Tab_19_Agirre-r'!E16,'Tab_23_SimLex-r'!E16)</f>
        <v>0.71252234509473467</v>
      </c>
      <c r="F23" s="1">
        <f>AVERAGE('Tab_15_RG65-r'!F16,'Tab_17_MC28-r'!F16,'Tab_21_P&amp;S-r'!F16,'Tab_19_Agirre-r'!F16,'Tab_23_SimLex-r'!F16)</f>
        <v>0.77141568549886197</v>
      </c>
      <c r="G23" s="1">
        <f>AVERAGE('Tab_15_RG65-r'!G16,'Tab_17_MC28-r'!G16,'Tab_21_P&amp;S-r'!G16,'Tab_19_Agirre-r'!G16,'Tab_23_SimLex-r'!G16)</f>
        <v>0.77268426062289441</v>
      </c>
      <c r="H23" s="1">
        <f>AVERAGE('Tab_15_RG65-r'!H16,'Tab_17_MC28-r'!H16,'Tab_21_P&amp;S-r'!H16,'Tab_19_Agirre-r'!H16,'Tab_23_SimLex-r'!H16)</f>
        <v>0.59849755306409835</v>
      </c>
      <c r="I23" s="1">
        <f>AVERAGE('Tab_15_RG65-r'!I16,'Tab_17_MC28-r'!I16,'Tab_21_P&amp;S-r'!I16,'Tab_19_Agirre-r'!I16,'Tab_23_SimLex-r'!I16)</f>
        <v>0.74772215287227661</v>
      </c>
      <c r="J23" s="1">
        <f>AVERAGE('Tab_15_RG65-r'!J16,'Tab_17_MC28-r'!J16,'Tab_21_P&amp;S-r'!J16,'Tab_19_Agirre-r'!J16,'Tab_23_SimLex-r'!J16)</f>
        <v>0.76992553828843102</v>
      </c>
      <c r="K23" s="1">
        <f>AVERAGE('Tab_15_RG65-r'!K16,'Tab_17_MC28-r'!K16,'Tab_21_P&amp;S-r'!K16,'Tab_19_Agirre-r'!K16,'Tab_23_SimLex-r'!K16)</f>
        <v>0.73353590743794084</v>
      </c>
      <c r="L23" s="1">
        <f>AVERAGE('Tab_15_RG65-r'!L16,'Tab_17_MC28-r'!L16,'Tab_21_P&amp;S-r'!L16,'Tab_19_Agirre-r'!L16,'Tab_23_SimLex-r'!L16)</f>
        <v>0.71810876743042229</v>
      </c>
      <c r="M23" s="1">
        <f>AVERAGE('Tab_15_RG65-r'!M16,'Tab_17_MC28-r'!M16,'Tab_21_P&amp;S-r'!M16,'Tab_19_Agirre-r'!M16,'Tab_23_SimLex-r'!M16)</f>
        <v>0.77158341304989897</v>
      </c>
      <c r="N23" s="1">
        <f>AVERAGE('Tab_15_RG65-r'!N16,'Tab_17_MC28-r'!N16,'Tab_21_P&amp;S-r'!N16,'Tab_19_Agirre-r'!N16,'Tab_23_SimLex-r'!N16)</f>
        <v>0.75729425108766524</v>
      </c>
      <c r="O23" s="19">
        <f t="shared" si="0"/>
        <v>0.73561210663225785</v>
      </c>
    </row>
    <row r="24" spans="1:15" x14ac:dyDescent="0.25">
      <c r="A24" t="s">
        <v>19</v>
      </c>
      <c r="B24" s="1">
        <f>AVERAGE('Tab_15_RG65-r'!B19,'Tab_17_MC28-r'!B19,'Tab_21_P&amp;S-r'!B19,'Tab_19_Agirre-r'!B19,'Tab_23_SimLex-r'!B19)</f>
        <v>0.6610365287033666</v>
      </c>
      <c r="C24" s="1">
        <f>AVERAGE('Tab_15_RG65-r'!C19,'Tab_17_MC28-r'!C19,'Tab_21_P&amp;S-r'!C19,'Tab_19_Agirre-r'!C19,'Tab_23_SimLex-r'!C19)</f>
        <v>0.76329983468127616</v>
      </c>
      <c r="D24" s="1">
        <f>AVERAGE('Tab_15_RG65-r'!D19,'Tab_17_MC28-r'!D19,'Tab_21_P&amp;S-r'!D19,'Tab_19_Agirre-r'!D19,'Tab_23_SimLex-r'!D19)</f>
        <v>0.67039313556331659</v>
      </c>
      <c r="E24" s="1">
        <f>AVERAGE('Tab_15_RG65-r'!E19,'Tab_17_MC28-r'!E19,'Tab_21_P&amp;S-r'!E19,'Tab_19_Agirre-r'!E19,'Tab_23_SimLex-r'!E19)</f>
        <v>0.66714304593771945</v>
      </c>
      <c r="F24" s="1">
        <f>AVERAGE('Tab_15_RG65-r'!F19,'Tab_17_MC28-r'!F19,'Tab_21_P&amp;S-r'!F19,'Tab_19_Agirre-r'!F19,'Tab_23_SimLex-r'!F19)</f>
        <v>0.77418063000725723</v>
      </c>
      <c r="G24" s="1">
        <f>AVERAGE('Tab_15_RG65-r'!G19,'Tab_17_MC28-r'!G19,'Tab_21_P&amp;S-r'!G19,'Tab_19_Agirre-r'!G19,'Tab_23_SimLex-r'!G19)</f>
        <v>0.7736996458160238</v>
      </c>
      <c r="H24" s="1">
        <f>AVERAGE('Tab_15_RG65-r'!H19,'Tab_17_MC28-r'!H19,'Tab_21_P&amp;S-r'!H19,'Tab_19_Agirre-r'!H19,'Tab_23_SimLex-r'!H19)</f>
        <v>0.59819233704068897</v>
      </c>
      <c r="I24" s="1">
        <f>AVERAGE('Tab_15_RG65-r'!I19,'Tab_17_MC28-r'!I19,'Tab_21_P&amp;S-r'!I19,'Tab_19_Agirre-r'!I19,'Tab_23_SimLex-r'!I19)</f>
        <v>0.68757619254014268</v>
      </c>
      <c r="J24" s="1">
        <f>AVERAGE('Tab_15_RG65-r'!J19,'Tab_17_MC28-r'!J19,'Tab_21_P&amp;S-r'!J19,'Tab_19_Agirre-r'!J19,'Tab_23_SimLex-r'!J19)</f>
        <v>0.76349665936712374</v>
      </c>
      <c r="K24" s="1">
        <f>AVERAGE('Tab_15_RG65-r'!K19,'Tab_17_MC28-r'!K19,'Tab_21_P&amp;S-r'!K19,'Tab_19_Agirre-r'!K19,'Tab_23_SimLex-r'!K19)</f>
        <v>0.67449794489713055</v>
      </c>
      <c r="L24" s="1">
        <f>AVERAGE('Tab_15_RG65-r'!L19,'Tab_17_MC28-r'!L19,'Tab_21_P&amp;S-r'!L19,'Tab_19_Agirre-r'!L19,'Tab_23_SimLex-r'!L19)</f>
        <v>0.70668419334179777</v>
      </c>
      <c r="M24" s="1">
        <f>AVERAGE('Tab_15_RG65-r'!M19,'Tab_17_MC28-r'!M19,'Tab_21_P&amp;S-r'!M19,'Tab_19_Agirre-r'!M19,'Tab_23_SimLex-r'!M19)</f>
        <v>0.76768409564501405</v>
      </c>
      <c r="N24" s="1">
        <f>AVERAGE('Tab_15_RG65-r'!N19,'Tab_17_MC28-r'!N19,'Tab_21_P&amp;S-r'!N19,'Tab_19_Agirre-r'!N19,'Tab_23_SimLex-r'!N19)</f>
        <v>0.73335391046421239</v>
      </c>
      <c r="O24" s="19">
        <f t="shared" si="0"/>
        <v>0.71086447338500536</v>
      </c>
    </row>
    <row r="25" spans="1:15" x14ac:dyDescent="0.25">
      <c r="A25" t="s">
        <v>13</v>
      </c>
      <c r="B25" s="1">
        <f>AVERAGE('Tab_15_RG65-r'!B13,'Tab_17_MC28-r'!B13,'Tab_21_P&amp;S-r'!B13,'Tab_19_Agirre-r'!B13,'Tab_23_SimLex-r'!B13)</f>
        <v>0.61348052262142461</v>
      </c>
      <c r="C25" s="1">
        <f>AVERAGE('Tab_15_RG65-r'!C13,'Tab_17_MC28-r'!C13,'Tab_21_P&amp;S-r'!C13,'Tab_19_Agirre-r'!C13,'Tab_23_SimLex-r'!C13)</f>
        <v>0.70305422260731965</v>
      </c>
      <c r="D25" s="1">
        <f>AVERAGE('Tab_15_RG65-r'!D13,'Tab_17_MC28-r'!D13,'Tab_21_P&amp;S-r'!D13,'Tab_19_Agirre-r'!D13,'Tab_23_SimLex-r'!D13)</f>
        <v>0.6375513633109875</v>
      </c>
      <c r="E25" s="1">
        <f>AVERAGE('Tab_15_RG65-r'!E13,'Tab_17_MC28-r'!E13,'Tab_21_P&amp;S-r'!E13,'Tab_19_Agirre-r'!E13,'Tab_23_SimLex-r'!E13)</f>
        <v>0.60367798912069459</v>
      </c>
      <c r="F25" s="1">
        <f>AVERAGE('Tab_15_RG65-r'!F13,'Tab_17_MC28-r'!F13,'Tab_21_P&amp;S-r'!F13,'Tab_19_Agirre-r'!F13,'Tab_23_SimLex-r'!F13)</f>
        <v>0.73615458261237732</v>
      </c>
      <c r="G25" s="1">
        <f>AVERAGE('Tab_15_RG65-r'!G13,'Tab_17_MC28-r'!G13,'Tab_21_P&amp;S-r'!G13,'Tab_19_Agirre-r'!G13,'Tab_23_SimLex-r'!G13)</f>
        <v>0.72968102640747978</v>
      </c>
      <c r="H25" s="1">
        <f>AVERAGE('Tab_15_RG65-r'!H13,'Tab_17_MC28-r'!H13,'Tab_21_P&amp;S-r'!H13,'Tab_19_Agirre-r'!H13,'Tab_23_SimLex-r'!H13)</f>
        <v>0.58772085583953348</v>
      </c>
      <c r="I25" s="1">
        <f>AVERAGE('Tab_15_RG65-r'!I13,'Tab_17_MC28-r'!I13,'Tab_21_P&amp;S-r'!I13,'Tab_19_Agirre-r'!I13,'Tab_23_SimLex-r'!I13)</f>
        <v>0.65568321209070946</v>
      </c>
      <c r="J25" s="1">
        <f>AVERAGE('Tab_15_RG65-r'!J13,'Tab_17_MC28-r'!J13,'Tab_21_P&amp;S-r'!J13,'Tab_19_Agirre-r'!J13,'Tab_23_SimLex-r'!J13)</f>
        <v>0.76317219036994577</v>
      </c>
      <c r="K25" s="1">
        <f>AVERAGE('Tab_15_RG65-r'!K13,'Tab_17_MC28-r'!K13,'Tab_21_P&amp;S-r'!K13,'Tab_19_Agirre-r'!K13,'Tab_23_SimLex-r'!K13)</f>
        <v>0.64223912389305848</v>
      </c>
      <c r="L25" s="1">
        <f>AVERAGE('Tab_15_RG65-r'!L13,'Tab_17_MC28-r'!L13,'Tab_21_P&amp;S-r'!L13,'Tab_19_Agirre-r'!L13,'Tab_23_SimLex-r'!L13)</f>
        <v>0.65381285215689133</v>
      </c>
      <c r="M25" s="1">
        <f>AVERAGE('Tab_15_RG65-r'!M13,'Tab_17_MC28-r'!M13,'Tab_21_P&amp;S-r'!M13,'Tab_19_Agirre-r'!M13,'Tab_23_SimLex-r'!M13)</f>
        <v>0.76236712505793869</v>
      </c>
      <c r="N25" s="1">
        <f>AVERAGE('Tab_15_RG65-r'!N13,'Tab_17_MC28-r'!N13,'Tab_21_P&amp;S-r'!N13,'Tab_19_Agirre-r'!N13,'Tab_23_SimLex-r'!N13)</f>
        <v>0.73335391046421239</v>
      </c>
      <c r="O25" s="19">
        <f t="shared" si="0"/>
        <v>0.67861145973481329</v>
      </c>
    </row>
    <row r="26" spans="1:15" x14ac:dyDescent="0.25">
      <c r="A26" t="s">
        <v>10</v>
      </c>
      <c r="B26" s="1">
        <f>AVERAGE('Tab_15_RG65-r'!B10,'Tab_17_MC28-r'!B10,'Tab_21_P&amp;S-r'!B10,'Tab_19_Agirre-r'!B10,'Tab_23_SimLex-r'!B10)</f>
        <v>0.42325231331388558</v>
      </c>
      <c r="C26" s="1">
        <f>AVERAGE('Tab_15_RG65-r'!C10,'Tab_17_MC28-r'!C10,'Tab_21_P&amp;S-r'!C10,'Tab_19_Agirre-r'!C10,'Tab_23_SimLex-r'!C10)</f>
        <v>0.67646561332822519</v>
      </c>
      <c r="D26" s="1">
        <f>AVERAGE('Tab_15_RG65-r'!D10,'Tab_17_MC28-r'!D10,'Tab_21_P&amp;S-r'!D10,'Tab_19_Agirre-r'!D10,'Tab_23_SimLex-r'!D10)</f>
        <v>0.32666887327520033</v>
      </c>
      <c r="E26" s="1">
        <f>AVERAGE('Tab_15_RG65-r'!E10,'Tab_17_MC28-r'!E10,'Tab_21_P&amp;S-r'!E10,'Tab_19_Agirre-r'!E10,'Tab_23_SimLex-r'!E10)</f>
        <v>0.41963557945879837</v>
      </c>
      <c r="F26" s="1">
        <f>AVERAGE('Tab_15_RG65-r'!F10,'Tab_17_MC28-r'!F10,'Tab_21_P&amp;S-r'!F10,'Tab_19_Agirre-r'!F10,'Tab_23_SimLex-r'!F10)</f>
        <v>0.68820237657585059</v>
      </c>
      <c r="G26" s="1">
        <f>AVERAGE('Tab_15_RG65-r'!G10,'Tab_17_MC28-r'!G10,'Tab_21_P&amp;S-r'!G10,'Tab_19_Agirre-r'!G10,'Tab_23_SimLex-r'!G10)</f>
        <v>0.68573256835536278</v>
      </c>
      <c r="H26" s="1">
        <f>AVERAGE('Tab_15_RG65-r'!H10,'Tab_17_MC28-r'!H10,'Tab_21_P&amp;S-r'!H10,'Tab_19_Agirre-r'!H10,'Tab_23_SimLex-r'!H10)</f>
        <v>0.48900531773281142</v>
      </c>
      <c r="I26" s="1">
        <f>AVERAGE('Tab_15_RG65-r'!I10,'Tab_17_MC28-r'!I10,'Tab_21_P&amp;S-r'!I10,'Tab_19_Agirre-r'!I10,'Tab_23_SimLex-r'!I10)</f>
        <v>0.32776373771922368</v>
      </c>
      <c r="J26" s="1">
        <f>AVERAGE('Tab_15_RG65-r'!J10,'Tab_17_MC28-r'!J10,'Tab_21_P&amp;S-r'!J10,'Tab_19_Agirre-r'!J10,'Tab_23_SimLex-r'!J10)</f>
        <v>0.74805576895093195</v>
      </c>
      <c r="K26" s="1">
        <f>AVERAGE('Tab_15_RG65-r'!K10,'Tab_17_MC28-r'!K10,'Tab_21_P&amp;S-r'!K10,'Tab_19_Agirre-r'!K10,'Tab_23_SimLex-r'!K10)</f>
        <v>0.3310587520010384</v>
      </c>
      <c r="L26" s="1">
        <f>AVERAGE('Tab_15_RG65-r'!L10,'Tab_17_MC28-r'!L10,'Tab_21_P&amp;S-r'!L10,'Tab_19_Agirre-r'!L10,'Tab_23_SimLex-r'!L10)</f>
        <v>0.66158409852068423</v>
      </c>
      <c r="M26" s="1">
        <f>AVERAGE('Tab_15_RG65-r'!M10,'Tab_17_MC28-r'!M10,'Tab_21_P&amp;S-r'!M10,'Tab_19_Agirre-r'!M10,'Tab_23_SimLex-r'!M10)</f>
        <v>0.75487779700585822</v>
      </c>
      <c r="N26" s="1">
        <f>AVERAGE('Tab_15_RG65-r'!N10,'Tab_17_MC28-r'!N10,'Tab_21_P&amp;S-r'!N10,'Tab_19_Agirre-r'!N10,'Tab_23_SimLex-r'!N10)</f>
        <v>0.32776373771922362</v>
      </c>
      <c r="O26" s="19">
        <f t="shared" si="0"/>
        <v>0.52769742568900724</v>
      </c>
    </row>
    <row r="27" spans="1:15" s="6" customFormat="1" x14ac:dyDescent="0.25">
      <c r="A27" s="9" t="s">
        <v>39</v>
      </c>
      <c r="B27" s="19">
        <f>MAX(B2:B26)</f>
        <v>0.74587036962308939</v>
      </c>
      <c r="C27" s="19">
        <f t="shared" ref="C27:O27" si="1">MAX(C2:C26)</f>
        <v>0.77439502478184041</v>
      </c>
      <c r="D27" s="19">
        <f t="shared" si="1"/>
        <v>0.77052780006835275</v>
      </c>
      <c r="E27" s="19">
        <f t="shared" si="1"/>
        <v>0.77839192764252996</v>
      </c>
      <c r="F27" s="19">
        <f t="shared" si="1"/>
        <v>0.78264087072007205</v>
      </c>
      <c r="G27" s="19">
        <f t="shared" si="1"/>
        <v>0.78304178327031759</v>
      </c>
      <c r="H27" s="19">
        <f t="shared" si="1"/>
        <v>0.78208790411182938</v>
      </c>
      <c r="I27" s="19">
        <f t="shared" si="1"/>
        <v>0.78107310272673158</v>
      </c>
      <c r="J27" s="19">
        <f t="shared" si="1"/>
        <v>0.774985551840633</v>
      </c>
      <c r="K27" s="2">
        <f t="shared" si="1"/>
        <v>0.78587162445485015</v>
      </c>
      <c r="L27" s="19">
        <f t="shared" si="1"/>
        <v>0.73735263398948026</v>
      </c>
      <c r="M27" s="19">
        <f t="shared" si="1"/>
        <v>0.77820183563363743</v>
      </c>
      <c r="N27" s="19">
        <f t="shared" si="1"/>
        <v>0.78362191707482087</v>
      </c>
      <c r="O27" s="19">
        <f t="shared" si="1"/>
        <v>0.76417716068956421</v>
      </c>
    </row>
    <row r="28" spans="1:15" s="6" customFormat="1" x14ac:dyDescent="0.25">
      <c r="A28" t="s">
        <v>125</v>
      </c>
      <c r="B28" s="25">
        <f>AVERAGE(B2:B25)</f>
        <v>0.72457329062876186</v>
      </c>
      <c r="C28" s="25">
        <f t="shared" ref="C28:N28" si="2">AVERAGE(C2:C25)</f>
        <v>0.76333125678631897</v>
      </c>
      <c r="D28" s="25">
        <f t="shared" si="2"/>
        <v>0.75146600623033433</v>
      </c>
      <c r="E28" s="25">
        <f t="shared" si="2"/>
        <v>0.73087598139320908</v>
      </c>
      <c r="F28" s="25">
        <f t="shared" si="2"/>
        <v>0.77040186094419649</v>
      </c>
      <c r="G28" s="25">
        <f t="shared" si="2"/>
        <v>0.77055841902756417</v>
      </c>
      <c r="H28" s="25">
        <f t="shared" si="2"/>
        <v>0.64807013400652091</v>
      </c>
      <c r="I28" s="25">
        <f t="shared" si="2"/>
        <v>0.7626780781564434</v>
      </c>
      <c r="J28" s="25">
        <f t="shared" si="2"/>
        <v>0.76776650695268056</v>
      </c>
      <c r="K28" s="25">
        <f t="shared" si="2"/>
        <v>0.75707061054298264</v>
      </c>
      <c r="L28" s="25">
        <f t="shared" si="2"/>
        <v>0.7231317716068153</v>
      </c>
      <c r="M28" s="25">
        <f t="shared" si="2"/>
        <v>0.76284121958842677</v>
      </c>
      <c r="N28" s="25">
        <f t="shared" si="2"/>
        <v>0.76750029951931731</v>
      </c>
      <c r="O28" s="25"/>
    </row>
    <row r="29" spans="1:15" x14ac:dyDescent="0.25">
      <c r="A29" t="s">
        <v>124</v>
      </c>
      <c r="B29" s="1">
        <f>_xlfn.STDEV.S(B2:B25)</f>
        <v>2.8982865147837284E-2</v>
      </c>
      <c r="C29" s="22">
        <f t="shared" ref="C29:N29" si="3">_xlfn.STDEV.S(C2:C25)</f>
        <v>1.4678176921205576E-2</v>
      </c>
      <c r="D29" s="22">
        <f t="shared" si="3"/>
        <v>3.1747900569609994E-2</v>
      </c>
      <c r="E29" s="22">
        <f t="shared" si="3"/>
        <v>3.5539029265238858E-2</v>
      </c>
      <c r="F29" s="22">
        <f t="shared" si="3"/>
        <v>8.4815434318425923E-3</v>
      </c>
      <c r="G29" s="22">
        <f t="shared" si="3"/>
        <v>9.6353134427307249E-3</v>
      </c>
      <c r="H29" s="22">
        <f t="shared" si="3"/>
        <v>7.3979075900560923E-2</v>
      </c>
      <c r="I29" s="22">
        <f t="shared" si="3"/>
        <v>2.9213017302427303E-2</v>
      </c>
      <c r="J29" s="22">
        <f t="shared" si="3"/>
        <v>8.1602741864229E-3</v>
      </c>
      <c r="K29" s="22">
        <f t="shared" si="3"/>
        <v>3.2156608503921102E-2</v>
      </c>
      <c r="L29" s="22">
        <f t="shared" si="3"/>
        <v>2.0498248492218245E-2</v>
      </c>
      <c r="M29" s="22">
        <f t="shared" si="3"/>
        <v>2.0700309783159992E-2</v>
      </c>
      <c r="N29" s="22">
        <f t="shared" si="3"/>
        <v>1.1717265062419791E-2</v>
      </c>
      <c r="O29" s="22"/>
    </row>
    <row r="30" spans="1:15" x14ac:dyDescent="0.25">
      <c r="A30" t="s">
        <v>126</v>
      </c>
      <c r="B30" s="1">
        <f>ABS(B27-B28)/B29</f>
        <v>0.73481620556471217</v>
      </c>
      <c r="C30" s="25">
        <f t="shared" ref="C30:N30" si="4">ABS(C27-C28)/C29</f>
        <v>0.75375627742554385</v>
      </c>
      <c r="D30" s="25">
        <f t="shared" si="4"/>
        <v>0.6004111609277536</v>
      </c>
      <c r="E30" s="25">
        <f t="shared" si="4"/>
        <v>1.3370074318770653</v>
      </c>
      <c r="F30" s="25">
        <f t="shared" si="4"/>
        <v>1.44301681341702</v>
      </c>
      <c r="G30" s="25">
        <f t="shared" si="4"/>
        <v>1.295584655024522</v>
      </c>
      <c r="H30" s="25">
        <f t="shared" si="4"/>
        <v>1.8115631815332303</v>
      </c>
      <c r="I30" s="25">
        <f t="shared" si="4"/>
        <v>0.6296858821481528</v>
      </c>
      <c r="J30" s="25">
        <f t="shared" si="4"/>
        <v>0.88465714791342676</v>
      </c>
      <c r="K30" s="25">
        <f t="shared" si="4"/>
        <v>0.89564836753090993</v>
      </c>
      <c r="L30" s="25">
        <f t="shared" si="4"/>
        <v>0.69375987846296361</v>
      </c>
      <c r="M30" s="25">
        <f t="shared" si="4"/>
        <v>0.7420476411279</v>
      </c>
      <c r="N30" s="25">
        <f t="shared" si="4"/>
        <v>1.3758857096447905</v>
      </c>
    </row>
  </sheetData>
  <sortState ref="A2:O26">
    <sortCondition descending="1" ref="O2"/>
  </sortState>
  <conditionalFormatting sqref="A2:A27 A30">
    <cfRule type="duplicateValues" dxfId="43" priority="6"/>
  </conditionalFormatting>
  <conditionalFormatting sqref="A27">
    <cfRule type="duplicateValues" dxfId="42" priority="5"/>
  </conditionalFormatting>
  <conditionalFormatting sqref="A28">
    <cfRule type="duplicateValues" dxfId="41" priority="4"/>
  </conditionalFormatting>
  <conditionalFormatting sqref="A28">
    <cfRule type="duplicateValues" dxfId="40" priority="3"/>
  </conditionalFormatting>
  <conditionalFormatting sqref="A28">
    <cfRule type="duplicateValues" dxfId="39" priority="2"/>
  </conditionalFormatting>
  <conditionalFormatting sqref="A29">
    <cfRule type="duplicateValues" dxfId="38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4" sqref="B4"/>
    </sheetView>
  </sheetViews>
  <sheetFormatPr defaultColWidth="9.140625" defaultRowHeight="15" x14ac:dyDescent="0.25"/>
  <cols>
    <col min="1" max="1" width="29.5703125" customWidth="1"/>
    <col min="2" max="2" width="27" customWidth="1"/>
  </cols>
  <sheetData>
    <row r="1" spans="1:8" x14ac:dyDescent="0.25">
      <c r="A1" s="9" t="s">
        <v>41</v>
      </c>
      <c r="B1" s="7"/>
      <c r="C1" s="28" t="s">
        <v>42</v>
      </c>
      <c r="D1" s="28"/>
      <c r="E1" s="28"/>
      <c r="F1" s="30" t="s">
        <v>43</v>
      </c>
      <c r="G1" s="30"/>
      <c r="H1" s="30"/>
    </row>
    <row r="2" spans="1:8" x14ac:dyDescent="0.25">
      <c r="A2" t="s">
        <v>44</v>
      </c>
      <c r="B2" s="10" t="s">
        <v>45</v>
      </c>
      <c r="C2" s="1" t="s">
        <v>46</v>
      </c>
      <c r="D2" s="1" t="s">
        <v>47</v>
      </c>
      <c r="E2" s="1" t="s">
        <v>48</v>
      </c>
      <c r="F2" s="11" t="s">
        <v>46</v>
      </c>
      <c r="G2" s="11" t="s">
        <v>47</v>
      </c>
      <c r="H2" s="11" t="s">
        <v>48</v>
      </c>
    </row>
    <row r="3" spans="1:8" x14ac:dyDescent="0.25">
      <c r="A3" s="12" t="s">
        <v>49</v>
      </c>
      <c r="B3" s="10" t="s">
        <v>50</v>
      </c>
      <c r="C3" s="1">
        <v>0.78362191707482087</v>
      </c>
      <c r="D3" s="2">
        <v>0.75787967430676262</v>
      </c>
      <c r="E3" s="2">
        <v>0.77075079569079175</v>
      </c>
      <c r="F3" s="11">
        <f xml:space="preserve"> 100 * (C3-C9)/C9</f>
        <v>2.0215742822124918</v>
      </c>
      <c r="G3" s="20">
        <f xml:space="preserve"> 100 * (D3-D9)/D9</f>
        <v>2.3847481037454963</v>
      </c>
      <c r="H3" s="13">
        <f t="shared" ref="H3:H24" si="0">AVERAGE(F3:G3)</f>
        <v>2.2031611929789943</v>
      </c>
    </row>
    <row r="4" spans="1:8" x14ac:dyDescent="0.25">
      <c r="A4" s="12" t="s">
        <v>51</v>
      </c>
      <c r="B4" s="10" t="s">
        <v>52</v>
      </c>
      <c r="C4" s="2">
        <v>0.78587162445485015</v>
      </c>
      <c r="D4" s="1">
        <v>0.751494657319697</v>
      </c>
      <c r="E4" s="1">
        <v>0.76868314088727363</v>
      </c>
      <c r="F4" s="20">
        <f xml:space="preserve"> 100 * (C4-C9)/C9</f>
        <v>2.3144689595865855</v>
      </c>
      <c r="G4" s="20">
        <f xml:space="preserve"> 100 * (D4-D9)/D9</f>
        <v>1.5221727134543941</v>
      </c>
      <c r="H4" s="11">
        <f t="shared" si="0"/>
        <v>1.9183208365204898</v>
      </c>
    </row>
    <row r="5" spans="1:8" x14ac:dyDescent="0.25">
      <c r="A5" s="12" t="s">
        <v>53</v>
      </c>
      <c r="B5" s="10" t="s">
        <v>50</v>
      </c>
      <c r="C5" s="1">
        <v>0.78107310272673158</v>
      </c>
      <c r="D5" s="1">
        <v>0.7402271220502592</v>
      </c>
      <c r="E5" s="1">
        <v>0.76065011238849545</v>
      </c>
      <c r="F5" s="20">
        <f xml:space="preserve"> 100 * (C5-C9)/C9</f>
        <v>1.6897381675261638</v>
      </c>
      <c r="G5" s="20">
        <f xml:space="preserve"> 100 * (D5-D9)/D9</f>
        <v>0</v>
      </c>
      <c r="H5" s="11">
        <f t="shared" si="0"/>
        <v>0.8448690837630819</v>
      </c>
    </row>
    <row r="6" spans="1:8" x14ac:dyDescent="0.25">
      <c r="A6" s="12" t="s">
        <v>54</v>
      </c>
      <c r="B6" s="10" t="s">
        <v>52</v>
      </c>
      <c r="C6" s="1">
        <v>0.77839192764252996</v>
      </c>
      <c r="D6" s="1">
        <v>0.74227868750653381</v>
      </c>
      <c r="E6" s="1">
        <v>0.76033530757453183</v>
      </c>
      <c r="F6" s="20">
        <f xml:space="preserve"> 100 * (C6-C9)/C9</f>
        <v>1.3406696983368624</v>
      </c>
      <c r="G6" s="20">
        <f xml:space="preserve"> 100 * (D6-D9)/D9</f>
        <v>0.27715351074846345</v>
      </c>
      <c r="H6" s="11">
        <f t="shared" si="0"/>
        <v>0.80891160454266298</v>
      </c>
    </row>
    <row r="7" spans="1:8" x14ac:dyDescent="0.25">
      <c r="A7" t="s">
        <v>55</v>
      </c>
      <c r="B7" s="10" t="s">
        <v>56</v>
      </c>
      <c r="C7" s="1">
        <v>0.78404618545401761</v>
      </c>
      <c r="D7" s="1">
        <v>0.73229899431190804</v>
      </c>
      <c r="E7" s="1">
        <v>0.75817258988296277</v>
      </c>
      <c r="F7" s="20">
        <f xml:space="preserve"> 100 * (C7-C9)/C9</f>
        <v>2.0768107770330939</v>
      </c>
      <c r="G7" s="20">
        <f xml:space="preserve"> 100 * (D7-D9)/D9</f>
        <v>-1.0710398879187337</v>
      </c>
      <c r="H7" s="11">
        <f t="shared" si="0"/>
        <v>0.50288544455718009</v>
      </c>
    </row>
    <row r="8" spans="1:8" x14ac:dyDescent="0.25">
      <c r="A8" s="12" t="s">
        <v>57</v>
      </c>
      <c r="B8" s="10" t="s">
        <v>68</v>
      </c>
      <c r="C8" s="1">
        <v>0.77676618516753071</v>
      </c>
      <c r="D8" s="1">
        <v>0.73574048305905726</v>
      </c>
      <c r="E8" s="1">
        <v>0.75625333411329398</v>
      </c>
      <c r="F8" s="20">
        <f xml:space="preserve"> 100 * (C8-C9)/C9</f>
        <v>1.1290104745928087</v>
      </c>
      <c r="G8" s="20">
        <f xml:space="preserve"> 100 * (D8-D9)/D9</f>
        <v>-0.60611653606733307</v>
      </c>
      <c r="H8" s="11">
        <f t="shared" si="0"/>
        <v>0.26144696926273781</v>
      </c>
    </row>
    <row r="9" spans="1:8" x14ac:dyDescent="0.25">
      <c r="A9" s="12" t="s">
        <v>60</v>
      </c>
      <c r="B9" s="10" t="s">
        <v>50</v>
      </c>
      <c r="C9" s="1">
        <v>0.76809431984176479</v>
      </c>
      <c r="D9" s="1">
        <v>0.7402271220502592</v>
      </c>
      <c r="E9" s="1">
        <v>0.75416072094601194</v>
      </c>
      <c r="F9" s="20">
        <f xml:space="preserve"> 100 * (C9-C9)/C9</f>
        <v>0</v>
      </c>
      <c r="G9" s="20">
        <f xml:space="preserve"> 100 * (D9-D9)/D9</f>
        <v>0</v>
      </c>
      <c r="H9" s="11">
        <f t="shared" si="0"/>
        <v>0</v>
      </c>
    </row>
    <row r="10" spans="1:8" x14ac:dyDescent="0.25">
      <c r="A10" s="12" t="s">
        <v>58</v>
      </c>
      <c r="B10" s="10" t="s">
        <v>52</v>
      </c>
      <c r="C10" s="1">
        <v>0.77575352627430294</v>
      </c>
      <c r="D10" s="1">
        <v>0.73231960184920619</v>
      </c>
      <c r="E10" s="1">
        <v>0.75403656406175457</v>
      </c>
      <c r="F10" s="20">
        <f xml:space="preserve"> 100 * (C10-C9)/C9</f>
        <v>0.99717003949671446</v>
      </c>
      <c r="G10" s="20">
        <f xml:space="preserve"> 100 * (D10-D9)/D9</f>
        <v>-1.0682559400351332</v>
      </c>
      <c r="H10" s="11">
        <f t="shared" si="0"/>
        <v>-3.5542950269209395E-2</v>
      </c>
    </row>
    <row r="11" spans="1:8" x14ac:dyDescent="0.25">
      <c r="A11" s="12" t="s">
        <v>59</v>
      </c>
      <c r="B11" s="10" t="s">
        <v>52</v>
      </c>
      <c r="C11" s="1">
        <v>0.77425230978875814</v>
      </c>
      <c r="D11" s="1">
        <v>0.73231960184920619</v>
      </c>
      <c r="E11" s="1">
        <v>0.75328595581898217</v>
      </c>
      <c r="F11" s="20">
        <f xml:space="preserve"> 100 * (C11-C9)/C9</f>
        <v>0.80172314622271335</v>
      </c>
      <c r="G11" s="20">
        <f xml:space="preserve"> 100 * (D11-D9)/D9</f>
        <v>-1.0682559400351332</v>
      </c>
      <c r="H11" s="11">
        <f t="shared" si="0"/>
        <v>-0.13326639690620995</v>
      </c>
    </row>
    <row r="12" spans="1:8" x14ac:dyDescent="0.25">
      <c r="A12" s="12" t="s">
        <v>61</v>
      </c>
      <c r="B12" s="10" t="s">
        <v>52</v>
      </c>
      <c r="C12" s="1">
        <v>0.77306789504931628</v>
      </c>
      <c r="D12" s="1">
        <v>0.73231960184920619</v>
      </c>
      <c r="E12" s="1">
        <v>0.75269374844926129</v>
      </c>
      <c r="F12" s="20">
        <f xml:space="preserve"> 100 * (C12-C9)/C9</f>
        <v>0.64752141489291193</v>
      </c>
      <c r="G12" s="20">
        <f xml:space="preserve"> 100 * (D12-D9)/D9</f>
        <v>-1.0682559400351332</v>
      </c>
      <c r="H12" s="11">
        <f t="shared" si="0"/>
        <v>-0.21036726257111066</v>
      </c>
    </row>
    <row r="13" spans="1:8" x14ac:dyDescent="0.25">
      <c r="A13" t="s">
        <v>62</v>
      </c>
      <c r="B13" s="10" t="s">
        <v>56</v>
      </c>
      <c r="C13" s="1">
        <v>0.77133558154482085</v>
      </c>
      <c r="D13" s="1">
        <v>0.72936487816331153</v>
      </c>
      <c r="E13" s="1">
        <v>0.75035022985406619</v>
      </c>
      <c r="F13" s="20">
        <f xml:space="preserve"> 100 * (C13-C9)/C9</f>
        <v>0.42198745900422563</v>
      </c>
      <c r="G13" s="20">
        <f xml:space="preserve"> 100 * (D13-D9)/D9</f>
        <v>-1.4674204123812369</v>
      </c>
      <c r="H13" s="11">
        <f t="shared" si="0"/>
        <v>-0.52271647668850563</v>
      </c>
    </row>
    <row r="14" spans="1:8" x14ac:dyDescent="0.25">
      <c r="A14" s="12" t="s">
        <v>63</v>
      </c>
      <c r="B14" s="10" t="s">
        <v>51</v>
      </c>
      <c r="C14" s="1">
        <v>0.76694117503822778</v>
      </c>
      <c r="D14" s="1">
        <v>0.724728437020695</v>
      </c>
      <c r="E14" s="1">
        <v>0.74583480602946139</v>
      </c>
      <c r="F14" s="20">
        <f xml:space="preserve"> 100 * (C14-C9)/C9</f>
        <v>-0.15013062507408842</v>
      </c>
      <c r="G14" s="20">
        <f xml:space="preserve"> 100 * (D14-D9)/D9</f>
        <v>-2.0937742711502381</v>
      </c>
      <c r="H14" s="11">
        <f t="shared" si="0"/>
        <v>-1.1219524481121632</v>
      </c>
    </row>
    <row r="15" spans="1:8" x14ac:dyDescent="0.25">
      <c r="A15" t="s">
        <v>64</v>
      </c>
      <c r="B15" s="10" t="s">
        <v>56</v>
      </c>
      <c r="C15" s="1">
        <v>0.76771066927290799</v>
      </c>
      <c r="D15" s="1">
        <v>0.71788793428110886</v>
      </c>
      <c r="E15" s="1">
        <v>0.74279930177700848</v>
      </c>
      <c r="F15" s="20">
        <f xml:space="preserve"> 100 * (C15-C9)/C9</f>
        <v>-4.9948366879713949E-2</v>
      </c>
      <c r="G15" s="20">
        <f xml:space="preserve"> 100 * (D15-D9)/D9</f>
        <v>-3.0178829042734767</v>
      </c>
      <c r="H15" s="11">
        <f t="shared" si="0"/>
        <v>-1.5339156355765953</v>
      </c>
    </row>
    <row r="16" spans="1:8" x14ac:dyDescent="0.25">
      <c r="A16" t="s">
        <v>66</v>
      </c>
      <c r="B16" s="10" t="s">
        <v>56</v>
      </c>
      <c r="C16" s="1">
        <v>0.75866804389983322</v>
      </c>
      <c r="D16" s="1">
        <v>0.71871997591855974</v>
      </c>
      <c r="E16" s="1">
        <v>0.73869400990919654</v>
      </c>
      <c r="F16" s="20">
        <f xml:space="preserve"> 100 * (C16-C9)/C9</f>
        <v>-1.22722896113507</v>
      </c>
      <c r="G16" s="20">
        <f xml:space="preserve"> 100 * (D16-D9)/D9</f>
        <v>-2.9054793442490467</v>
      </c>
      <c r="H16" s="11">
        <f t="shared" si="0"/>
        <v>-2.0663541526920586</v>
      </c>
    </row>
    <row r="17" spans="1:8" x14ac:dyDescent="0.25">
      <c r="A17" s="12" t="s">
        <v>65</v>
      </c>
      <c r="B17" s="10" t="s">
        <v>68</v>
      </c>
      <c r="C17" s="1">
        <v>0.7289852624574038</v>
      </c>
      <c r="D17" s="1">
        <v>0.74371015917193994</v>
      </c>
      <c r="E17" s="1">
        <v>0.73634771081467187</v>
      </c>
      <c r="F17" s="20">
        <f xml:space="preserve"> 100 * (C17-C9)/C9</f>
        <v>-5.0916998569157306</v>
      </c>
      <c r="G17" s="20">
        <f xml:space="preserve"> 100 * (D17-D9)/D9</f>
        <v>0.47053627433071216</v>
      </c>
      <c r="H17" s="11">
        <f t="shared" si="0"/>
        <v>-2.3105817912925093</v>
      </c>
    </row>
    <row r="18" spans="1:8" x14ac:dyDescent="0.25">
      <c r="A18" t="s">
        <v>67</v>
      </c>
      <c r="B18" s="10" t="s">
        <v>56</v>
      </c>
      <c r="C18" s="1">
        <v>0.7353997794927617</v>
      </c>
      <c r="D18" s="1">
        <v>0.73082122221834378</v>
      </c>
      <c r="E18" s="1">
        <v>0.73311050085555274</v>
      </c>
      <c r="F18" s="20">
        <f xml:space="preserve"> 100 * (C18-C9)/C9</f>
        <v>-4.2565788477303812</v>
      </c>
      <c r="G18" s="20">
        <f xml:space="preserve"> 100 * (D18-D9)/D9</f>
        <v>-1.2706775463540485</v>
      </c>
      <c r="H18" s="11">
        <f t="shared" si="0"/>
        <v>-2.7636281970422147</v>
      </c>
    </row>
    <row r="19" spans="1:8" x14ac:dyDescent="0.25">
      <c r="A19" s="12" t="s">
        <v>68</v>
      </c>
      <c r="B19" t="s">
        <v>26</v>
      </c>
      <c r="C19" s="1">
        <v>0.73516351861335327</v>
      </c>
      <c r="D19" s="1">
        <v>0.70297657181857387</v>
      </c>
      <c r="E19" s="1">
        <v>0.71907004521596352</v>
      </c>
      <c r="F19" s="20">
        <f xml:space="preserve"> 100 * (C19-C9)/C9</f>
        <v>-4.2873382054427376</v>
      </c>
      <c r="G19" s="20">
        <f xml:space="preserve"> 100 * (D19-D9)/D9</f>
        <v>-5.0323136132204747</v>
      </c>
      <c r="H19" s="11">
        <f t="shared" si="0"/>
        <v>-4.6598259093316061</v>
      </c>
    </row>
    <row r="20" spans="1:8" x14ac:dyDescent="0.25">
      <c r="A20" t="s">
        <v>69</v>
      </c>
      <c r="B20" s="10" t="s">
        <v>56</v>
      </c>
      <c r="C20" s="1">
        <v>0.70723868099586995</v>
      </c>
      <c r="D20" s="1">
        <v>0.72936487816331153</v>
      </c>
      <c r="E20" s="1">
        <v>0.71830177957959074</v>
      </c>
      <c r="F20" s="20">
        <f xml:space="preserve"> 100 * (C20-C9)/C9</f>
        <v>-7.9229382738348759</v>
      </c>
      <c r="G20" s="20">
        <f xml:space="preserve"> 100 * (D20-D9)/D9</f>
        <v>-1.4674204123812369</v>
      </c>
      <c r="H20" s="11">
        <f t="shared" si="0"/>
        <v>-4.6951793431080562</v>
      </c>
    </row>
    <row r="21" spans="1:8" x14ac:dyDescent="0.25">
      <c r="A21" t="s">
        <v>70</v>
      </c>
      <c r="B21" s="10" t="s">
        <v>56</v>
      </c>
      <c r="C21" s="1">
        <v>0.69887378224227048</v>
      </c>
      <c r="D21" s="1">
        <v>0.72936487816331153</v>
      </c>
      <c r="E21" s="1">
        <v>0.71411933020279106</v>
      </c>
      <c r="F21" s="20">
        <f xml:space="preserve"> 100 * (C21-C9)/C9</f>
        <v>-9.0119840508330338</v>
      </c>
      <c r="G21" s="20">
        <f xml:space="preserve"> 100 * (D21-D9)/D9</f>
        <v>-1.4674204123812369</v>
      </c>
      <c r="H21" s="11">
        <f t="shared" si="0"/>
        <v>-5.2397022316071356</v>
      </c>
    </row>
    <row r="22" spans="1:8" x14ac:dyDescent="0.25">
      <c r="A22" s="12" t="s">
        <v>32</v>
      </c>
      <c r="B22" s="10" t="s">
        <v>50</v>
      </c>
      <c r="C22" s="1">
        <v>0.68416169454082232</v>
      </c>
      <c r="D22" s="1">
        <v>0.7402271220502592</v>
      </c>
      <c r="E22" s="1">
        <v>0.7121944082955407</v>
      </c>
      <c r="F22" s="20">
        <f xml:space="preserve"> 100 * (C22-C9)/C9</f>
        <v>-10.927385235479081</v>
      </c>
      <c r="G22" s="20">
        <f xml:space="preserve"> 100 * (D22-D9)/D9</f>
        <v>0</v>
      </c>
      <c r="H22" s="11">
        <f t="shared" si="0"/>
        <v>-5.4636926177395404</v>
      </c>
    </row>
    <row r="23" spans="1:8" x14ac:dyDescent="0.25">
      <c r="A23" t="s">
        <v>71</v>
      </c>
      <c r="B23" s="10" t="s">
        <v>56</v>
      </c>
      <c r="C23" s="1">
        <v>0.67913664599250523</v>
      </c>
      <c r="D23" s="1">
        <v>0.72936487816331153</v>
      </c>
      <c r="E23" s="1">
        <v>0.70425076207790838</v>
      </c>
      <c r="F23" s="20">
        <f xml:space="preserve"> 100 * (C23-C9)/C9</f>
        <v>-11.581608085265589</v>
      </c>
      <c r="G23" s="20">
        <f xml:space="preserve"> 100 * (D23-D9)/D9</f>
        <v>-1.4674204123812369</v>
      </c>
      <c r="H23" s="11">
        <f t="shared" si="0"/>
        <v>-6.5245142488234134</v>
      </c>
    </row>
    <row r="24" spans="1:8" x14ac:dyDescent="0.25">
      <c r="A24" t="s">
        <v>72</v>
      </c>
      <c r="B24" s="10" t="s">
        <v>56</v>
      </c>
      <c r="C24" s="1">
        <v>0.69264239699243824</v>
      </c>
      <c r="D24" s="1">
        <v>0.68519149110650501</v>
      </c>
      <c r="E24" s="1">
        <v>0.68891694404947157</v>
      </c>
      <c r="F24" s="20">
        <f xml:space="preserve"> 100 * (C24-C9)/C9</f>
        <v>-9.8232627035792177</v>
      </c>
      <c r="G24" s="20">
        <f xml:space="preserve"> 100 * (D24-D9)/D9</f>
        <v>-7.4349654726671091</v>
      </c>
      <c r="H24" s="11">
        <f t="shared" si="0"/>
        <v>-8.6291140881231634</v>
      </c>
    </row>
    <row r="25" spans="1:8" x14ac:dyDescent="0.25">
      <c r="A25" s="12"/>
      <c r="B25" s="10"/>
      <c r="C25" s="1"/>
      <c r="D25" s="1"/>
      <c r="E25" s="1"/>
      <c r="F25" s="1"/>
      <c r="G25" s="1"/>
      <c r="H25" s="1"/>
    </row>
  </sheetData>
  <sortState ref="A3:H24">
    <sortCondition descending="1" ref="H3"/>
  </sortState>
  <mergeCells count="2">
    <mergeCell ref="C1:E1"/>
    <mergeCell ref="F1:H1"/>
  </mergeCells>
  <conditionalFormatting sqref="B11">
    <cfRule type="duplicateValues" dxfId="24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A10" sqref="A10"/>
    </sheetView>
  </sheetViews>
  <sheetFormatPr defaultColWidth="11.42578125" defaultRowHeight="15" x14ac:dyDescent="0.25"/>
  <cols>
    <col min="1" max="1" width="30.42578125" customWidth="1"/>
    <col min="2" max="14" width="10.7109375" style="1" customWidth="1"/>
  </cols>
  <sheetData>
    <row r="1" spans="1:14" x14ac:dyDescent="0.25">
      <c r="A1" t="s">
        <v>38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0</v>
      </c>
      <c r="L1" s="1" t="s">
        <v>35</v>
      </c>
      <c r="M1" s="1" t="s">
        <v>36</v>
      </c>
      <c r="N1" s="1" t="s">
        <v>37</v>
      </c>
    </row>
    <row r="2" spans="1:14" x14ac:dyDescent="0.25">
      <c r="A2" t="s">
        <v>2</v>
      </c>
      <c r="B2" s="1">
        <f>AVERAGE('Tab_15_RG65-r'!B2,'Tab_17_MC28-r'!B2,'Tab_21_P&amp;S-r'!B2,'Tab_19_Agirre-r'!B2,'Tab_23_SimLex-r'!B2)</f>
        <v>0.74160159255357083</v>
      </c>
      <c r="C2" s="1">
        <f>AVERAGE('Tab_15_RG65-r'!C2,'Tab_17_MC28-r'!C2,'Tab_21_P&amp;S-r'!C2,'Tab_19_Agirre-r'!C2,'Tab_23_SimLex-r'!C2)</f>
        <v>0.76897640230069009</v>
      </c>
      <c r="D2" s="1">
        <f>AVERAGE('Tab_15_RG65-r'!D2,'Tab_17_MC28-r'!D2,'Tab_21_P&amp;S-r'!D2,'Tab_19_Agirre-r'!D2,'Tab_23_SimLex-r'!D2)</f>
        <v>0.76319266973139999</v>
      </c>
      <c r="E2" s="1">
        <f>AVERAGE('Tab_15_RG65-r'!E2,'Tab_17_MC28-r'!E2,'Tab_21_P&amp;S-r'!E2,'Tab_19_Agirre-r'!E2,'Tab_23_SimLex-r'!E2)</f>
        <v>0.74036654592142659</v>
      </c>
      <c r="F2" s="1">
        <f>AVERAGE('Tab_15_RG65-r'!F2,'Tab_17_MC28-r'!F2,'Tab_21_P&amp;S-r'!F2,'Tab_19_Agirre-r'!F2,'Tab_23_SimLex-r'!F2)</f>
        <v>0.77364152996361768</v>
      </c>
      <c r="G2" s="1">
        <f>AVERAGE('Tab_15_RG65-r'!G2,'Tab_17_MC28-r'!G2,'Tab_21_P&amp;S-r'!G2,'Tab_19_Agirre-r'!G2,'Tab_23_SimLex-r'!G2)</f>
        <v>0.77422106325127538</v>
      </c>
      <c r="H2" s="1">
        <f>AVERAGE('Tab_15_RG65-r'!H2,'Tab_17_MC28-r'!H2,'Tab_21_P&amp;S-r'!H2,'Tab_19_Agirre-r'!H2,'Tab_23_SimLex-r'!H2)</f>
        <v>0.61945605447980001</v>
      </c>
      <c r="I2" s="1">
        <f>AVERAGE('Tab_15_RG65-r'!I2,'Tab_17_MC28-r'!I2,'Tab_21_P&amp;S-r'!I2,'Tab_19_Agirre-r'!I2,'Tab_23_SimLex-r'!I2)</f>
        <v>0.77180457146142623</v>
      </c>
      <c r="J2" s="1">
        <f>AVERAGE('Tab_15_RG65-r'!J2,'Tab_17_MC28-r'!J2,'Tab_21_P&amp;S-r'!J2,'Tab_19_Agirre-r'!J2,'Tab_23_SimLex-r'!J2)</f>
        <v>0.77142456472626819</v>
      </c>
      <c r="K2" s="1">
        <f>AVERAGE('Tab_15_RG65-r'!K2,'Tab_17_MC28-r'!K2,'Tab_21_P&amp;S-r'!K2,'Tab_19_Agirre-r'!K2,'Tab_23_SimLex-r'!K2)</f>
        <v>0.76601099682393536</v>
      </c>
      <c r="L2" s="1">
        <f>AVERAGE('Tab_15_RG65-r'!L2,'Tab_17_MC28-r'!L2,'Tab_21_P&amp;S-r'!L2,'Tab_19_Agirre-r'!L2,'Tab_23_SimLex-r'!L2)</f>
        <v>0.7289852624574038</v>
      </c>
      <c r="M2" s="1">
        <f>AVERAGE('Tab_15_RG65-r'!M2,'Tab_17_MC28-r'!M2,'Tab_21_P&amp;S-r'!M2,'Tab_19_Agirre-r'!M2,'Tab_23_SimLex-r'!M2)</f>
        <v>0.77676618516753071</v>
      </c>
      <c r="N2" s="1">
        <f>AVERAGE('Tab_15_RG65-r'!N2,'Tab_17_MC28-r'!N2,'Tab_21_P&amp;S-r'!N2,'Tab_19_Agirre-r'!N2,'Tab_23_SimLex-r'!N2)</f>
        <v>0.77167027352827977</v>
      </c>
    </row>
    <row r="3" spans="1:14" x14ac:dyDescent="0.25">
      <c r="A3" t="s">
        <v>3</v>
      </c>
      <c r="B3" s="1">
        <f>AVERAGE('Tab_15_RG65-r'!B3,'Tab_17_MC28-r'!B3,'Tab_21_P&amp;S-r'!B3,'Tab_19_Agirre-r'!B3,'Tab_23_SimLex-r'!B3)</f>
        <v>0.73853335056757319</v>
      </c>
      <c r="C3" s="1">
        <f>AVERAGE('Tab_15_RG65-r'!C3,'Tab_17_MC28-r'!C3,'Tab_21_P&amp;S-r'!C3,'Tab_19_Agirre-r'!C3,'Tab_23_SimLex-r'!C3)</f>
        <v>0.77306789504931628</v>
      </c>
      <c r="D3" s="2">
        <f>AVERAGE('Tab_15_RG65-r'!D3,'Tab_17_MC28-r'!D3,'Tab_21_P&amp;S-r'!D3,'Tab_19_Agirre-r'!D3,'Tab_23_SimLex-r'!D3)</f>
        <v>0.77052780006835275</v>
      </c>
      <c r="E3" s="2">
        <f>AVERAGE('Tab_15_RG65-r'!E3,'Tab_17_MC28-r'!E3,'Tab_21_P&amp;S-r'!E3,'Tab_19_Agirre-r'!E3,'Tab_23_SimLex-r'!E3)</f>
        <v>0.77839192764252996</v>
      </c>
      <c r="F3" s="1">
        <f>AVERAGE('Tab_15_RG65-r'!F3,'Tab_17_MC28-r'!F3,'Tab_21_P&amp;S-r'!F3,'Tab_19_Agirre-r'!F3,'Tab_23_SimLex-r'!F3)</f>
        <v>0.77425230978875814</v>
      </c>
      <c r="G3" s="1">
        <f>AVERAGE('Tab_15_RG65-r'!G3,'Tab_17_MC28-r'!G3,'Tab_21_P&amp;S-r'!G3,'Tab_19_Agirre-r'!G3,'Tab_23_SimLex-r'!G3)</f>
        <v>0.77575352627430294</v>
      </c>
      <c r="H3" s="1">
        <f>AVERAGE('Tab_15_RG65-r'!H3,'Tab_17_MC28-r'!H3,'Tab_21_P&amp;S-r'!H3,'Tab_19_Agirre-r'!H3,'Tab_23_SimLex-r'!H3)</f>
        <v>0.77620766375569905</v>
      </c>
      <c r="I3" s="1">
        <f>AVERAGE('Tab_15_RG65-r'!I3,'Tab_17_MC28-r'!I3,'Tab_21_P&amp;S-r'!I3,'Tab_19_Agirre-r'!I3,'Tab_23_SimLex-r'!I3)</f>
        <v>0.77903332990862284</v>
      </c>
      <c r="J3" s="1">
        <f>AVERAGE('Tab_15_RG65-r'!J3,'Tab_17_MC28-r'!J3,'Tab_21_P&amp;S-r'!J3,'Tab_19_Agirre-r'!J3,'Tab_23_SimLex-r'!J3)</f>
        <v>0.74857139680858786</v>
      </c>
      <c r="K3" s="3">
        <f>AVERAGE('Tab_15_RG65-r'!K3,'Tab_17_MC28-r'!K3,'Tab_21_P&amp;S-r'!K3,'Tab_19_Agirre-r'!K3,'Tab_23_SimLex-r'!K3)</f>
        <v>0.78587162445485015</v>
      </c>
      <c r="L3" s="1">
        <f>AVERAGE('Tab_15_RG65-r'!L3,'Tab_17_MC28-r'!L3,'Tab_21_P&amp;S-r'!L3,'Tab_19_Agirre-r'!L3,'Tab_23_SimLex-r'!L3)</f>
        <v>0.73729531445849406</v>
      </c>
      <c r="M3" s="1">
        <f>AVERAGE('Tab_15_RG65-r'!M3,'Tab_17_MC28-r'!M3,'Tab_21_P&amp;S-r'!M3,'Tab_19_Agirre-r'!M3,'Tab_23_SimLex-r'!M3)</f>
        <v>0.72412648069210284</v>
      </c>
      <c r="N3" s="1">
        <f>AVERAGE('Tab_15_RG65-r'!N3,'Tab_17_MC28-r'!N3,'Tab_21_P&amp;S-r'!N3,'Tab_19_Agirre-r'!N3,'Tab_23_SimLex-r'!N3)</f>
        <v>0.77267046949514462</v>
      </c>
    </row>
    <row r="4" spans="1:14" x14ac:dyDescent="0.25">
      <c r="A4" t="s">
        <v>4</v>
      </c>
      <c r="B4" s="1">
        <f>AVERAGE('Tab_15_RG65-r'!B4,'Tab_17_MC28-r'!B4,'Tab_21_P&amp;S-r'!B4,'Tab_19_Agirre-r'!B4,'Tab_23_SimLex-r'!B4)</f>
        <v>0.73709886331952257</v>
      </c>
      <c r="C4" s="1">
        <f>AVERAGE('Tab_15_RG65-r'!C4,'Tab_17_MC28-r'!C4,'Tab_21_P&amp;S-r'!C4,'Tab_19_Agirre-r'!C4,'Tab_23_SimLex-r'!C4)</f>
        <v>0.77082268582541591</v>
      </c>
      <c r="D4" s="1">
        <f>AVERAGE('Tab_15_RG65-r'!D4,'Tab_17_MC28-r'!D4,'Tab_21_P&amp;S-r'!D4,'Tab_19_Agirre-r'!D4,'Tab_23_SimLex-r'!D4)</f>
        <v>0.76604803389225817</v>
      </c>
      <c r="E4" s="1">
        <f>AVERAGE('Tab_15_RG65-r'!E4,'Tab_17_MC28-r'!E4,'Tab_21_P&amp;S-r'!E4,'Tab_19_Agirre-r'!E4,'Tab_23_SimLex-r'!E4)</f>
        <v>0.73918114747112607</v>
      </c>
      <c r="F4" s="1">
        <f>AVERAGE('Tab_15_RG65-r'!F4,'Tab_17_MC28-r'!F4,'Tab_21_P&amp;S-r'!F4,'Tab_19_Agirre-r'!F4,'Tab_23_SimLex-r'!F4)</f>
        <v>0.7708033796770688</v>
      </c>
      <c r="G4" s="1">
        <f>AVERAGE('Tab_15_RG65-r'!G4,'Tab_17_MC28-r'!G4,'Tab_21_P&amp;S-r'!G4,'Tab_19_Agirre-r'!G4,'Tab_23_SimLex-r'!G4)</f>
        <v>0.77272877963505415</v>
      </c>
      <c r="H4" s="1">
        <f>AVERAGE('Tab_15_RG65-r'!H4,'Tab_17_MC28-r'!H4,'Tab_21_P&amp;S-r'!H4,'Tab_19_Agirre-r'!H4,'Tab_23_SimLex-r'!H4)</f>
        <v>0.62324829320984598</v>
      </c>
      <c r="I4" s="1">
        <f>AVERAGE('Tab_15_RG65-r'!I4,'Tab_17_MC28-r'!I4,'Tab_21_P&amp;S-r'!I4,'Tab_19_Agirre-r'!I4,'Tab_23_SimLex-r'!I4)</f>
        <v>0.77518438565735648</v>
      </c>
      <c r="J4" s="1">
        <f>AVERAGE('Tab_15_RG65-r'!J4,'Tab_17_MC28-r'!J4,'Tab_21_P&amp;S-r'!J4,'Tab_19_Agirre-r'!J4,'Tab_23_SimLex-r'!J4)</f>
        <v>0.77369912523296525</v>
      </c>
      <c r="K4" s="1">
        <f>AVERAGE('Tab_15_RG65-r'!K4,'Tab_17_MC28-r'!K4,'Tab_21_P&amp;S-r'!K4,'Tab_19_Agirre-r'!K4,'Tab_23_SimLex-r'!K4)</f>
        <v>0.76904145996345719</v>
      </c>
      <c r="L4" s="1">
        <f>AVERAGE('Tab_15_RG65-r'!L4,'Tab_17_MC28-r'!L4,'Tab_21_P&amp;S-r'!L4,'Tab_19_Agirre-r'!L4,'Tab_23_SimLex-r'!L4)</f>
        <v>0.73717731476065196</v>
      </c>
      <c r="M4" s="1">
        <f>AVERAGE('Tab_15_RG65-r'!M4,'Tab_17_MC28-r'!M4,'Tab_21_P&amp;S-r'!M4,'Tab_19_Agirre-r'!M4,'Tab_23_SimLex-r'!M4)</f>
        <v>0.7759684796816424</v>
      </c>
      <c r="N4" s="1">
        <f>AVERAGE('Tab_15_RG65-r'!N4,'Tab_17_MC28-r'!N4,'Tab_21_P&amp;S-r'!N4,'Tab_19_Agirre-r'!N4,'Tab_23_SimLex-r'!N4)</f>
        <v>0.77087108785522107</v>
      </c>
    </row>
    <row r="5" spans="1:14" x14ac:dyDescent="0.25">
      <c r="A5" t="s">
        <v>5</v>
      </c>
      <c r="B5" s="1">
        <f>AVERAGE('Tab_15_RG65-r'!B5,'Tab_17_MC28-r'!B5,'Tab_21_P&amp;S-r'!B5,'Tab_19_Agirre-r'!B5,'Tab_23_SimLex-r'!B5)</f>
        <v>0.72359941439910003</v>
      </c>
      <c r="C5" s="1">
        <f>AVERAGE('Tab_15_RG65-r'!C5,'Tab_17_MC28-r'!C5,'Tab_21_P&amp;S-r'!C5,'Tab_19_Agirre-r'!C5,'Tab_23_SimLex-r'!C5)</f>
        <v>0.74176842269813636</v>
      </c>
      <c r="D5" s="1">
        <f>AVERAGE('Tab_15_RG65-r'!D5,'Tab_17_MC28-r'!D5,'Tab_21_P&amp;S-r'!D5,'Tab_19_Agirre-r'!D5,'Tab_23_SimLex-r'!D5)</f>
        <v>0.74105967989254695</v>
      </c>
      <c r="E5" s="1">
        <f>AVERAGE('Tab_15_RG65-r'!E5,'Tab_17_MC28-r'!E5,'Tab_21_P&amp;S-r'!E5,'Tab_19_Agirre-r'!E5,'Tab_23_SimLex-r'!E5)</f>
        <v>0.74967675540331957</v>
      </c>
      <c r="F5" s="1">
        <f>AVERAGE('Tab_15_RG65-r'!F5,'Tab_17_MC28-r'!F5,'Tab_21_P&amp;S-r'!F5,'Tab_19_Agirre-r'!F5,'Tab_23_SimLex-r'!F5)</f>
        <v>0.77341757160085145</v>
      </c>
      <c r="G5" s="1">
        <f>AVERAGE('Tab_15_RG65-r'!G5,'Tab_17_MC28-r'!G5,'Tab_21_P&amp;S-r'!G5,'Tab_19_Agirre-r'!G5,'Tab_23_SimLex-r'!G5)</f>
        <v>0.76760922612672977</v>
      </c>
      <c r="H5" s="1">
        <f>AVERAGE('Tab_15_RG65-r'!H5,'Tab_17_MC28-r'!H5,'Tab_21_P&amp;S-r'!H5,'Tab_19_Agirre-r'!H5,'Tab_23_SimLex-r'!H5)</f>
        <v>0.77918261418216783</v>
      </c>
      <c r="I5" s="1">
        <f>AVERAGE('Tab_15_RG65-r'!I5,'Tab_17_MC28-r'!I5,'Tab_21_P&amp;S-r'!I5,'Tab_19_Agirre-r'!I5,'Tab_23_SimLex-r'!I5)</f>
        <v>0.76448765922126005</v>
      </c>
      <c r="J5" s="1">
        <f>AVERAGE('Tab_15_RG65-r'!J5,'Tab_17_MC28-r'!J5,'Tab_21_P&amp;S-r'!J5,'Tab_19_Agirre-r'!J5,'Tab_23_SimLex-r'!J5)</f>
        <v>0.76694117503822778</v>
      </c>
      <c r="K5" s="1">
        <f>AVERAGE('Tab_15_RG65-r'!K5,'Tab_17_MC28-r'!K5,'Tab_21_P&amp;S-r'!K5,'Tab_19_Agirre-r'!K5,'Tab_23_SimLex-r'!K5)</f>
        <v>0.76944528620787278</v>
      </c>
      <c r="L5" s="1">
        <f>AVERAGE('Tab_15_RG65-r'!L5,'Tab_17_MC28-r'!L5,'Tab_21_P&amp;S-r'!L5,'Tab_19_Agirre-r'!L5,'Tab_23_SimLex-r'!L5)</f>
        <v>0.67534422407954753</v>
      </c>
      <c r="M5" s="1">
        <f>AVERAGE('Tab_15_RG65-r'!M5,'Tab_17_MC28-r'!M5,'Tab_21_P&amp;S-r'!M5,'Tab_19_Agirre-r'!M5,'Tab_23_SimLex-r'!M5)</f>
        <v>0.72412648069210284</v>
      </c>
      <c r="N5" s="1">
        <f>AVERAGE('Tab_15_RG65-r'!N5,'Tab_17_MC28-r'!N5,'Tab_21_P&amp;S-r'!N5,'Tab_19_Agirre-r'!N5,'Tab_23_SimLex-r'!N5)</f>
        <v>0.76769545906420045</v>
      </c>
    </row>
    <row r="6" spans="1:14" x14ac:dyDescent="0.25">
      <c r="A6" t="s">
        <v>6</v>
      </c>
      <c r="B6" s="2">
        <f>AVERAGE('Tab_15_RG65-r'!B6,'Tab_17_MC28-r'!B6,'Tab_21_P&amp;S-r'!B6,'Tab_19_Agirre-r'!B6,'Tab_23_SimLex-r'!B6)</f>
        <v>0.74587036962308939</v>
      </c>
      <c r="C6" s="1">
        <f>AVERAGE('Tab_15_RG65-r'!C6,'Tab_17_MC28-r'!C6,'Tab_21_P&amp;S-r'!C6,'Tab_19_Agirre-r'!C6,'Tab_23_SimLex-r'!C6)</f>
        <v>0.76115658821087684</v>
      </c>
      <c r="D6" s="1">
        <f>AVERAGE('Tab_15_RG65-r'!D6,'Tab_17_MC28-r'!D6,'Tab_21_P&amp;S-r'!D6,'Tab_19_Agirre-r'!D6,'Tab_23_SimLex-r'!D6)</f>
        <v>0.76809431984176479</v>
      </c>
      <c r="E6" s="1">
        <f>AVERAGE('Tab_15_RG65-r'!E6,'Tab_17_MC28-r'!E6,'Tab_21_P&amp;S-r'!E6,'Tab_19_Agirre-r'!E6,'Tab_23_SimLex-r'!E6)</f>
        <v>0.71737677959512602</v>
      </c>
      <c r="F6" s="1">
        <f>AVERAGE('Tab_15_RG65-r'!F6,'Tab_17_MC28-r'!F6,'Tab_21_P&amp;S-r'!F6,'Tab_19_Agirre-r'!F6,'Tab_23_SimLex-r'!F6)</f>
        <v>0.77803516736204958</v>
      </c>
      <c r="G6" s="1">
        <f>AVERAGE('Tab_15_RG65-r'!G6,'Tab_17_MC28-r'!G6,'Tab_21_P&amp;S-r'!G6,'Tab_19_Agirre-r'!G6,'Tab_23_SimLex-r'!G6)</f>
        <v>0.77515010800546758</v>
      </c>
      <c r="H6" s="1">
        <f>AVERAGE('Tab_15_RG65-r'!H6,'Tab_17_MC28-r'!H6,'Tab_21_P&amp;S-r'!H6,'Tab_19_Agirre-r'!H6,'Tab_23_SimLex-r'!H6)</f>
        <v>0.68416169454082232</v>
      </c>
      <c r="I6" s="2">
        <f>AVERAGE('Tab_15_RG65-r'!I6,'Tab_17_MC28-r'!I6,'Tab_21_P&amp;S-r'!I6,'Tab_19_Agirre-r'!I6,'Tab_23_SimLex-r'!I6)</f>
        <v>0.78107310272673158</v>
      </c>
      <c r="J6" s="1">
        <f>AVERAGE('Tab_15_RG65-r'!J6,'Tab_17_MC28-r'!J6,'Tab_21_P&amp;S-r'!J6,'Tab_19_Agirre-r'!J6,'Tab_23_SimLex-r'!J6)</f>
        <v>0.76737824779005126</v>
      </c>
      <c r="K6" s="1">
        <f>AVERAGE('Tab_15_RG65-r'!K6,'Tab_17_MC28-r'!K6,'Tab_21_P&amp;S-r'!K6,'Tab_19_Agirre-r'!K6,'Tab_23_SimLex-r'!K6)</f>
        <v>0.77024914140079592</v>
      </c>
      <c r="L6" s="1">
        <f>AVERAGE('Tab_15_RG65-r'!L6,'Tab_17_MC28-r'!L6,'Tab_21_P&amp;S-r'!L6,'Tab_19_Agirre-r'!L6,'Tab_23_SimLex-r'!L6)</f>
        <v>0.70583870797416137</v>
      </c>
      <c r="M6" s="1">
        <f>AVERAGE('Tab_15_RG65-r'!M6,'Tab_17_MC28-r'!M6,'Tab_21_P&amp;S-r'!M6,'Tab_19_Agirre-r'!M6,'Tab_23_SimLex-r'!M6)</f>
        <v>0.7733374327626088</v>
      </c>
      <c r="N6" s="2">
        <f>AVERAGE('Tab_15_RG65-r'!N6,'Tab_17_MC28-r'!N6,'Tab_21_P&amp;S-r'!N6,'Tab_19_Agirre-r'!N6,'Tab_23_SimLex-r'!N6)</f>
        <v>0.78362191707482087</v>
      </c>
    </row>
    <row r="7" spans="1:14" x14ac:dyDescent="0.25">
      <c r="A7" t="s">
        <v>7</v>
      </c>
      <c r="B7" s="1">
        <f>AVERAGE('Tab_15_RG65-r'!B7,'Tab_17_MC28-r'!B7,'Tab_21_P&amp;S-r'!B7,'Tab_19_Agirre-r'!B7,'Tab_23_SimLex-r'!B7)</f>
        <v>0.7424012637393328</v>
      </c>
      <c r="C7" s="1">
        <f>AVERAGE('Tab_15_RG65-r'!C7,'Tab_17_MC28-r'!C7,'Tab_21_P&amp;S-r'!C7,'Tab_19_Agirre-r'!C7,'Tab_23_SimLex-r'!C7)</f>
        <v>0.77272587093984657</v>
      </c>
      <c r="D7" s="1">
        <f>AVERAGE('Tab_15_RG65-r'!D7,'Tab_17_MC28-r'!D7,'Tab_21_P&amp;S-r'!D7,'Tab_19_Agirre-r'!D7,'Tab_23_SimLex-r'!D7)</f>
        <v>0.76676864195175398</v>
      </c>
      <c r="E7" s="1">
        <f>AVERAGE('Tab_15_RG65-r'!E7,'Tab_17_MC28-r'!E7,'Tab_21_P&amp;S-r'!E7,'Tab_19_Agirre-r'!E7,'Tab_23_SimLex-r'!E7)</f>
        <v>0.74081528776580874</v>
      </c>
      <c r="F7" s="1">
        <f>AVERAGE('Tab_15_RG65-r'!F7,'Tab_17_MC28-r'!F7,'Tab_21_P&amp;S-r'!F7,'Tab_19_Agirre-r'!F7,'Tab_23_SimLex-r'!F7)</f>
        <v>0.77346741724109502</v>
      </c>
      <c r="G7" s="1">
        <f>AVERAGE('Tab_15_RG65-r'!G7,'Tab_17_MC28-r'!G7,'Tab_21_P&amp;S-r'!G7,'Tab_19_Agirre-r'!G7,'Tab_23_SimLex-r'!G7)</f>
        <v>0.77525515200844397</v>
      </c>
      <c r="H7" s="1">
        <f>AVERAGE('Tab_15_RG65-r'!H7,'Tab_17_MC28-r'!H7,'Tab_21_P&amp;S-r'!H7,'Tab_19_Agirre-r'!H7,'Tab_23_SimLex-r'!H7)</f>
        <v>0.62228402266098226</v>
      </c>
      <c r="I7" s="1">
        <f>AVERAGE('Tab_15_RG65-r'!I7,'Tab_17_MC28-r'!I7,'Tab_21_P&amp;S-r'!I7,'Tab_19_Agirre-r'!I7,'Tab_23_SimLex-r'!I7)</f>
        <v>0.77515577433840099</v>
      </c>
      <c r="J7" s="1">
        <f>AVERAGE('Tab_15_RG65-r'!J7,'Tab_17_MC28-r'!J7,'Tab_21_P&amp;S-r'!J7,'Tab_19_Agirre-r'!J7,'Tab_23_SimLex-r'!J7)</f>
        <v>0.77249385666316428</v>
      </c>
      <c r="K7" s="1">
        <f>AVERAGE('Tab_15_RG65-r'!K7,'Tab_17_MC28-r'!K7,'Tab_21_P&amp;S-r'!K7,'Tab_19_Agirre-r'!K7,'Tab_23_SimLex-r'!K7)</f>
        <v>0.76939080640644197</v>
      </c>
      <c r="L7" s="1">
        <f>AVERAGE('Tab_15_RG65-r'!L7,'Tab_17_MC28-r'!L7,'Tab_21_P&amp;S-r'!L7,'Tab_19_Agirre-r'!L7,'Tab_23_SimLex-r'!L7)</f>
        <v>0.73551912470531755</v>
      </c>
      <c r="M7" s="1">
        <f>AVERAGE('Tab_15_RG65-r'!M7,'Tab_17_MC28-r'!M7,'Tab_21_P&amp;S-r'!M7,'Tab_19_Agirre-r'!M7,'Tab_23_SimLex-r'!M7)</f>
        <v>0.77556922731360323</v>
      </c>
      <c r="N7" s="1">
        <f>AVERAGE('Tab_15_RG65-r'!N7,'Tab_17_MC28-r'!N7,'Tab_21_P&amp;S-r'!N7,'Tab_19_Agirre-r'!N7,'Tab_23_SimLex-r'!N7)</f>
        <v>0.77106748017579052</v>
      </c>
    </row>
    <row r="8" spans="1:14" x14ac:dyDescent="0.25">
      <c r="A8" t="s">
        <v>8</v>
      </c>
      <c r="B8" s="1">
        <f>AVERAGE('Tab_15_RG65-r'!B8,'Tab_17_MC28-r'!B8,'Tab_21_P&amp;S-r'!B8,'Tab_19_Agirre-r'!B8,'Tab_23_SimLex-r'!B8)</f>
        <v>0.73669327428066966</v>
      </c>
      <c r="C8" s="1">
        <f>AVERAGE('Tab_15_RG65-r'!C8,'Tab_17_MC28-r'!C8,'Tab_21_P&amp;S-r'!C8,'Tab_19_Agirre-r'!C8,'Tab_23_SimLex-r'!C8)</f>
        <v>0.77042379430813057</v>
      </c>
      <c r="D8" s="1">
        <f>AVERAGE('Tab_15_RG65-r'!D8,'Tab_17_MC28-r'!D8,'Tab_21_P&amp;S-r'!D8,'Tab_19_Agirre-r'!D8,'Tab_23_SimLex-r'!D8)</f>
        <v>0.76318410378701618</v>
      </c>
      <c r="E8" s="1">
        <f>AVERAGE('Tab_15_RG65-r'!E8,'Tab_17_MC28-r'!E8,'Tab_21_P&amp;S-r'!E8,'Tab_19_Agirre-r'!E8,'Tab_23_SimLex-r'!E8)</f>
        <v>0.77078078223165625</v>
      </c>
      <c r="F8" s="1">
        <f>AVERAGE('Tab_15_RG65-r'!F8,'Tab_17_MC28-r'!F8,'Tab_21_P&amp;S-r'!F8,'Tab_19_Agirre-r'!F8,'Tab_23_SimLex-r'!F8)</f>
        <v>0.77942657483543676</v>
      </c>
      <c r="G8" s="1">
        <f>AVERAGE('Tab_15_RG65-r'!G8,'Tab_17_MC28-r'!G8,'Tab_21_P&amp;S-r'!G8,'Tab_19_Agirre-r'!G8,'Tab_23_SimLex-r'!G8)</f>
        <v>0.7789648552798687</v>
      </c>
      <c r="H8" s="2">
        <f>AVERAGE('Tab_15_RG65-r'!H8,'Tab_17_MC28-r'!H8,'Tab_21_P&amp;S-r'!H8,'Tab_19_Agirre-r'!H8,'Tab_23_SimLex-r'!H8)</f>
        <v>0.78208790411182938</v>
      </c>
      <c r="I8" s="1">
        <f>AVERAGE('Tab_15_RG65-r'!I8,'Tab_17_MC28-r'!I8,'Tab_21_P&amp;S-r'!I8,'Tab_19_Agirre-r'!I8,'Tab_23_SimLex-r'!I8)</f>
        <v>0.77581845597152121</v>
      </c>
      <c r="J8" s="1">
        <f>AVERAGE('Tab_15_RG65-r'!J8,'Tab_17_MC28-r'!J8,'Tab_21_P&amp;S-r'!J8,'Tab_19_Agirre-r'!J8,'Tab_23_SimLex-r'!J8)</f>
        <v>0.75389012848032277</v>
      </c>
      <c r="K8" s="1">
        <f>AVERAGE('Tab_15_RG65-r'!K8,'Tab_17_MC28-r'!K8,'Tab_21_P&amp;S-r'!K8,'Tab_19_Agirre-r'!K8,'Tab_23_SimLex-r'!K8)</f>
        <v>0.77322698677839008</v>
      </c>
      <c r="L8" s="1">
        <f>AVERAGE('Tab_15_RG65-r'!L8,'Tab_17_MC28-r'!L8,'Tab_21_P&amp;S-r'!L8,'Tab_19_Agirre-r'!L8,'Tab_23_SimLex-r'!L8)</f>
        <v>0.71853777485992931</v>
      </c>
      <c r="M8" s="1">
        <f>AVERAGE('Tab_15_RG65-r'!M8,'Tab_17_MC28-r'!M8,'Tab_21_P&amp;S-r'!M8,'Tab_19_Agirre-r'!M8,'Tab_23_SimLex-r'!M8)</f>
        <v>0.72412648069210284</v>
      </c>
      <c r="N8" s="1">
        <f>AVERAGE('Tab_15_RG65-r'!N8,'Tab_17_MC28-r'!N8,'Tab_21_P&amp;S-r'!N8,'Tab_19_Agirre-r'!N8,'Tab_23_SimLex-r'!N8)</f>
        <v>0.77835556614347279</v>
      </c>
    </row>
    <row r="9" spans="1:14" x14ac:dyDescent="0.25">
      <c r="A9" t="s">
        <v>9</v>
      </c>
      <c r="B9" s="1">
        <f>AVERAGE('Tab_15_RG65-r'!B9,'Tab_17_MC28-r'!B9,'Tab_21_P&amp;S-r'!B9,'Tab_19_Agirre-r'!B9,'Tab_23_SimLex-r'!B9)</f>
        <v>0.73724015966871559</v>
      </c>
      <c r="C9" s="2">
        <f>AVERAGE('Tab_15_RG65-r'!C9,'Tab_17_MC28-r'!C9,'Tab_21_P&amp;S-r'!C9,'Tab_19_Agirre-r'!C9,'Tab_23_SimLex-r'!C9)</f>
        <v>0.77439502478184041</v>
      </c>
      <c r="D9" s="1">
        <f>AVERAGE('Tab_15_RG65-r'!D9,'Tab_17_MC28-r'!D9,'Tab_21_P&amp;S-r'!D9,'Tab_19_Agirre-r'!D9,'Tab_23_SimLex-r'!D9)</f>
        <v>0.76127504288351611</v>
      </c>
      <c r="E9" s="1">
        <f>AVERAGE('Tab_15_RG65-r'!E9,'Tab_17_MC28-r'!E9,'Tab_21_P&amp;S-r'!E9,'Tab_19_Agirre-r'!E9,'Tab_23_SimLex-r'!E9)</f>
        <v>0.77451910787153677</v>
      </c>
      <c r="F9" s="2">
        <f>AVERAGE('Tab_15_RG65-r'!F9,'Tab_17_MC28-r'!F9,'Tab_21_P&amp;S-r'!F9,'Tab_19_Agirre-r'!F9,'Tab_23_SimLex-r'!F9)</f>
        <v>0.78264087072007205</v>
      </c>
      <c r="G9" s="2">
        <f>AVERAGE('Tab_15_RG65-r'!G9,'Tab_17_MC28-r'!G9,'Tab_21_P&amp;S-r'!G9,'Tab_19_Agirre-r'!G9,'Tab_23_SimLex-r'!G9)</f>
        <v>0.78304178327031759</v>
      </c>
      <c r="H9" s="1">
        <f>AVERAGE('Tab_15_RG65-r'!H9,'Tab_17_MC28-r'!H9,'Tab_21_P&amp;S-r'!H9,'Tab_19_Agirre-r'!H9,'Tab_23_SimLex-r'!H9)</f>
        <v>0.7787724141708291</v>
      </c>
      <c r="I9" s="1">
        <f>AVERAGE('Tab_15_RG65-r'!I9,'Tab_17_MC28-r'!I9,'Tab_21_P&amp;S-r'!I9,'Tab_19_Agirre-r'!I9,'Tab_23_SimLex-r'!I9)</f>
        <v>0.77359893745711017</v>
      </c>
      <c r="J9" s="1">
        <f>AVERAGE('Tab_15_RG65-r'!J9,'Tab_17_MC28-r'!J9,'Tab_21_P&amp;S-r'!J9,'Tab_19_Agirre-r'!J9,'Tab_23_SimLex-r'!J9)</f>
        <v>0.75106349428206476</v>
      </c>
      <c r="K9" s="1">
        <f>AVERAGE('Tab_15_RG65-r'!K9,'Tab_17_MC28-r'!K9,'Tab_21_P&amp;S-r'!K9,'Tab_19_Agirre-r'!K9,'Tab_23_SimLex-r'!K9)</f>
        <v>0.7737864387560931</v>
      </c>
      <c r="L9" s="1">
        <f>AVERAGE('Tab_15_RG65-r'!L9,'Tab_17_MC28-r'!L9,'Tab_21_P&amp;S-r'!L9,'Tab_19_Agirre-r'!L9,'Tab_23_SimLex-r'!L9)</f>
        <v>0.71872236101663323</v>
      </c>
      <c r="M9" s="1">
        <f>AVERAGE('Tab_15_RG65-r'!M9,'Tab_17_MC28-r'!M9,'Tab_21_P&amp;S-r'!M9,'Tab_19_Agirre-r'!M9,'Tab_23_SimLex-r'!M9)</f>
        <v>0.72412648069210284</v>
      </c>
      <c r="N9" s="1">
        <f>AVERAGE('Tab_15_RG65-r'!N9,'Tab_17_MC28-r'!N9,'Tab_21_P&amp;S-r'!N9,'Tab_19_Agirre-r'!N9,'Tab_23_SimLex-r'!N9)</f>
        <v>0.7695368109190126</v>
      </c>
    </row>
    <row r="10" spans="1:14" x14ac:dyDescent="0.25">
      <c r="A10" t="s">
        <v>10</v>
      </c>
      <c r="B10" s="1">
        <f>AVERAGE('Tab_15_RG65-r'!B10,'Tab_17_MC28-r'!B10,'Tab_21_P&amp;S-r'!B10,'Tab_19_Agirre-r'!B10,'Tab_23_SimLex-r'!B10)</f>
        <v>0.42325231331388558</v>
      </c>
      <c r="C10" s="1">
        <f>AVERAGE('Tab_15_RG65-r'!C10,'Tab_17_MC28-r'!C10,'Tab_21_P&amp;S-r'!C10,'Tab_19_Agirre-r'!C10,'Tab_23_SimLex-r'!C10)</f>
        <v>0.67646561332822519</v>
      </c>
      <c r="D10" s="1">
        <f>AVERAGE('Tab_15_RG65-r'!D10,'Tab_17_MC28-r'!D10,'Tab_21_P&amp;S-r'!D10,'Tab_19_Agirre-r'!D10,'Tab_23_SimLex-r'!D10)</f>
        <v>0.32666887327520033</v>
      </c>
      <c r="E10" s="1">
        <f>AVERAGE('Tab_15_RG65-r'!E10,'Tab_17_MC28-r'!E10,'Tab_21_P&amp;S-r'!E10,'Tab_19_Agirre-r'!E10,'Tab_23_SimLex-r'!E10)</f>
        <v>0.41963557945879837</v>
      </c>
      <c r="F10" s="1">
        <f>AVERAGE('Tab_15_RG65-r'!F10,'Tab_17_MC28-r'!F10,'Tab_21_P&amp;S-r'!F10,'Tab_19_Agirre-r'!F10,'Tab_23_SimLex-r'!F10)</f>
        <v>0.68820237657585059</v>
      </c>
      <c r="G10" s="1">
        <f>AVERAGE('Tab_15_RG65-r'!G10,'Tab_17_MC28-r'!G10,'Tab_21_P&amp;S-r'!G10,'Tab_19_Agirre-r'!G10,'Tab_23_SimLex-r'!G10)</f>
        <v>0.68573256835536278</v>
      </c>
      <c r="H10" s="1">
        <f>AVERAGE('Tab_15_RG65-r'!H10,'Tab_17_MC28-r'!H10,'Tab_21_P&amp;S-r'!H10,'Tab_19_Agirre-r'!H10,'Tab_23_SimLex-r'!H10)</f>
        <v>0.48900531773281142</v>
      </c>
      <c r="I10" s="1">
        <f>AVERAGE('Tab_15_RG65-r'!I10,'Tab_17_MC28-r'!I10,'Tab_21_P&amp;S-r'!I10,'Tab_19_Agirre-r'!I10,'Tab_23_SimLex-r'!I10)</f>
        <v>0.32776373771922368</v>
      </c>
      <c r="J10" s="1">
        <f>AVERAGE('Tab_15_RG65-r'!J10,'Tab_17_MC28-r'!J10,'Tab_21_P&amp;S-r'!J10,'Tab_19_Agirre-r'!J10,'Tab_23_SimLex-r'!J10)</f>
        <v>0.74805576895093195</v>
      </c>
      <c r="K10" s="1">
        <f>AVERAGE('Tab_15_RG65-r'!K10,'Tab_17_MC28-r'!K10,'Tab_21_P&amp;S-r'!K10,'Tab_19_Agirre-r'!K10,'Tab_23_SimLex-r'!K10)</f>
        <v>0.3310587520010384</v>
      </c>
      <c r="L10" s="1">
        <f>AVERAGE('Tab_15_RG65-r'!L10,'Tab_17_MC28-r'!L10,'Tab_21_P&amp;S-r'!L10,'Tab_19_Agirre-r'!L10,'Tab_23_SimLex-r'!L10)</f>
        <v>0.66158409852068423</v>
      </c>
      <c r="M10" s="1">
        <f>AVERAGE('Tab_15_RG65-r'!M10,'Tab_17_MC28-r'!M10,'Tab_21_P&amp;S-r'!M10,'Tab_19_Agirre-r'!M10,'Tab_23_SimLex-r'!M10)</f>
        <v>0.75487779700585822</v>
      </c>
      <c r="N10" s="1">
        <f>AVERAGE('Tab_15_RG65-r'!N10,'Tab_17_MC28-r'!N10,'Tab_21_P&amp;S-r'!N10,'Tab_19_Agirre-r'!N10,'Tab_23_SimLex-r'!N10)</f>
        <v>0.32776373771922362</v>
      </c>
    </row>
    <row r="11" spans="1:14" x14ac:dyDescent="0.25">
      <c r="A11" t="s">
        <v>11</v>
      </c>
      <c r="B11" s="1">
        <f>AVERAGE('Tab_15_RG65-r'!B11,'Tab_17_MC28-r'!B11,'Tab_21_P&amp;S-r'!B11,'Tab_19_Agirre-r'!B11,'Tab_23_SimLex-r'!B11)</f>
        <v>0.7373263948441402</v>
      </c>
      <c r="C11" s="1">
        <f>AVERAGE('Tab_15_RG65-r'!C11,'Tab_17_MC28-r'!C11,'Tab_21_P&amp;S-r'!C11,'Tab_19_Agirre-r'!C11,'Tab_23_SimLex-r'!C11)</f>
        <v>0.77139436667826755</v>
      </c>
      <c r="D11" s="1">
        <f>AVERAGE('Tab_15_RG65-r'!D11,'Tab_17_MC28-r'!D11,'Tab_21_P&amp;S-r'!D11,'Tab_19_Agirre-r'!D11,'Tab_23_SimLex-r'!D11)</f>
        <v>0.76451333739225202</v>
      </c>
      <c r="E11" s="1">
        <f>AVERAGE('Tab_15_RG65-r'!E11,'Tab_17_MC28-r'!E11,'Tab_21_P&amp;S-r'!E11,'Tab_19_Agirre-r'!E11,'Tab_23_SimLex-r'!E11)</f>
        <v>0.77173132400331423</v>
      </c>
      <c r="F11" s="1">
        <f>AVERAGE('Tab_15_RG65-r'!F11,'Tab_17_MC28-r'!F11,'Tab_21_P&amp;S-r'!F11,'Tab_19_Agirre-r'!F11,'Tab_23_SimLex-r'!F11)</f>
        <v>0.77941986641196759</v>
      </c>
      <c r="G11" s="1">
        <f>AVERAGE('Tab_15_RG65-r'!G11,'Tab_17_MC28-r'!G11,'Tab_21_P&amp;S-r'!G11,'Tab_19_Agirre-r'!G11,'Tab_23_SimLex-r'!G11)</f>
        <v>0.7791552684437234</v>
      </c>
      <c r="H11" s="1">
        <f>AVERAGE('Tab_15_RG65-r'!H11,'Tab_17_MC28-r'!H11,'Tab_21_P&amp;S-r'!H11,'Tab_19_Agirre-r'!H11,'Tab_23_SimLex-r'!H11)</f>
        <v>0.78180298338207188</v>
      </c>
      <c r="I11" s="1">
        <f>AVERAGE('Tab_15_RG65-r'!I11,'Tab_17_MC28-r'!I11,'Tab_21_P&amp;S-r'!I11,'Tab_19_Agirre-r'!I11,'Tab_23_SimLex-r'!I11)</f>
        <v>0.7762432093581173</v>
      </c>
      <c r="J11" s="1">
        <f>AVERAGE('Tab_15_RG65-r'!J11,'Tab_17_MC28-r'!J11,'Tab_21_P&amp;S-r'!J11,'Tab_19_Agirre-r'!J11,'Tab_23_SimLex-r'!J11)</f>
        <v>0.75284463793946321</v>
      </c>
      <c r="K11" s="1">
        <f>AVERAGE('Tab_15_RG65-r'!K11,'Tab_17_MC28-r'!K11,'Tab_21_P&amp;S-r'!K11,'Tab_19_Agirre-r'!K11,'Tab_23_SimLex-r'!K11)</f>
        <v>0.77439185521351761</v>
      </c>
      <c r="L11" s="1">
        <f>AVERAGE('Tab_15_RG65-r'!L11,'Tab_17_MC28-r'!L11,'Tab_21_P&amp;S-r'!L11,'Tab_19_Agirre-r'!L11,'Tab_23_SimLex-r'!L11)</f>
        <v>0.72186240067668606</v>
      </c>
      <c r="M11" s="1">
        <f>AVERAGE('Tab_15_RG65-r'!M11,'Tab_17_MC28-r'!M11,'Tab_21_P&amp;S-r'!M11,'Tab_19_Agirre-r'!M11,'Tab_23_SimLex-r'!M11)</f>
        <v>0.72412648069210284</v>
      </c>
      <c r="N11" s="1">
        <f>AVERAGE('Tab_15_RG65-r'!N11,'Tab_17_MC28-r'!N11,'Tab_21_P&amp;S-r'!N11,'Tab_19_Agirre-r'!N11,'Tab_23_SimLex-r'!N11)</f>
        <v>0.77839202175475497</v>
      </c>
    </row>
    <row r="12" spans="1:14" x14ac:dyDescent="0.25">
      <c r="A12" t="s">
        <v>12</v>
      </c>
      <c r="B12" s="1">
        <f>AVERAGE('Tab_15_RG65-r'!B12,'Tab_17_MC28-r'!B12,'Tab_21_P&amp;S-r'!B12,'Tab_19_Agirre-r'!B12,'Tab_23_SimLex-r'!B12)</f>
        <v>0.73296741395347254</v>
      </c>
      <c r="C12" s="1">
        <f>AVERAGE('Tab_15_RG65-r'!C12,'Tab_17_MC28-r'!C12,'Tab_21_P&amp;S-r'!C12,'Tab_19_Agirre-r'!C12,'Tab_23_SimLex-r'!C12)</f>
        <v>0.76731807401248742</v>
      </c>
      <c r="D12" s="1">
        <f>AVERAGE('Tab_15_RG65-r'!D12,'Tab_17_MC28-r'!D12,'Tab_21_P&amp;S-r'!D12,'Tab_19_Agirre-r'!D12,'Tab_23_SimLex-r'!D12)</f>
        <v>0.76585635938096419</v>
      </c>
      <c r="E12" s="1">
        <f>AVERAGE('Tab_15_RG65-r'!E12,'Tab_17_MC28-r'!E12,'Tab_21_P&amp;S-r'!E12,'Tab_19_Agirre-r'!E12,'Tab_23_SimLex-r'!E12)</f>
        <v>0.73315283151503685</v>
      </c>
      <c r="F12" s="1">
        <f>AVERAGE('Tab_15_RG65-r'!F12,'Tab_17_MC28-r'!F12,'Tab_21_P&amp;S-r'!F12,'Tab_19_Agirre-r'!F12,'Tab_23_SimLex-r'!F12)</f>
        <v>0.76882179892994651</v>
      </c>
      <c r="G12" s="1">
        <f>AVERAGE('Tab_15_RG65-r'!G12,'Tab_17_MC28-r'!G12,'Tab_21_P&amp;S-r'!G12,'Tab_19_Agirre-r'!G12,'Tab_23_SimLex-r'!G12)</f>
        <v>0.77050603685406782</v>
      </c>
      <c r="H12" s="1">
        <f>AVERAGE('Tab_15_RG65-r'!H12,'Tab_17_MC28-r'!H12,'Tab_21_P&amp;S-r'!H12,'Tab_19_Agirre-r'!H12,'Tab_23_SimLex-r'!H12)</f>
        <v>0.62358999964646755</v>
      </c>
      <c r="I12" s="1">
        <f>AVERAGE('Tab_15_RG65-r'!I12,'Tab_17_MC28-r'!I12,'Tab_21_P&amp;S-r'!I12,'Tab_19_Agirre-r'!I12,'Tab_23_SimLex-r'!I12)</f>
        <v>0.77390006664586519</v>
      </c>
      <c r="J12" s="1">
        <f>AVERAGE('Tab_15_RG65-r'!J12,'Tab_17_MC28-r'!J12,'Tab_21_P&amp;S-r'!J12,'Tab_19_Agirre-r'!J12,'Tab_23_SimLex-r'!J12)</f>
        <v>0.77167354804425059</v>
      </c>
      <c r="K12" s="1">
        <f>AVERAGE('Tab_15_RG65-r'!K12,'Tab_17_MC28-r'!K12,'Tab_21_P&amp;S-r'!K12,'Tab_19_Agirre-r'!K12,'Tab_23_SimLex-r'!K12)</f>
        <v>0.76860058553926691</v>
      </c>
      <c r="L12" s="1">
        <f>AVERAGE('Tab_15_RG65-r'!L12,'Tab_17_MC28-r'!L12,'Tab_21_P&amp;S-r'!L12,'Tab_19_Agirre-r'!L12,'Tab_23_SimLex-r'!L12)</f>
        <v>0.72996674318513777</v>
      </c>
      <c r="M12" s="1">
        <f>AVERAGE('Tab_15_RG65-r'!M12,'Tab_17_MC28-r'!M12,'Tab_21_P&amp;S-r'!M12,'Tab_19_Agirre-r'!M12,'Tab_23_SimLex-r'!M12)</f>
        <v>0.77420018393520418</v>
      </c>
      <c r="N12" s="1">
        <f>AVERAGE('Tab_15_RG65-r'!N12,'Tab_17_MC28-r'!N12,'Tab_21_P&amp;S-r'!N12,'Tab_19_Agirre-r'!N12,'Tab_23_SimLex-r'!N12)</f>
        <v>0.77268000124428726</v>
      </c>
    </row>
    <row r="13" spans="1:14" x14ac:dyDescent="0.25">
      <c r="A13" t="s">
        <v>13</v>
      </c>
      <c r="B13" s="1">
        <f>AVERAGE('Tab_15_RG65-r'!B13,'Tab_17_MC28-r'!B13,'Tab_21_P&amp;S-r'!B13,'Tab_19_Agirre-r'!B13,'Tab_23_SimLex-r'!B13)</f>
        <v>0.61348052262142461</v>
      </c>
      <c r="C13" s="1">
        <f>AVERAGE('Tab_15_RG65-r'!C13,'Tab_17_MC28-r'!C13,'Tab_21_P&amp;S-r'!C13,'Tab_19_Agirre-r'!C13,'Tab_23_SimLex-r'!C13)</f>
        <v>0.70305422260731965</v>
      </c>
      <c r="D13" s="1">
        <f>AVERAGE('Tab_15_RG65-r'!D13,'Tab_17_MC28-r'!D13,'Tab_21_P&amp;S-r'!D13,'Tab_19_Agirre-r'!D13,'Tab_23_SimLex-r'!D13)</f>
        <v>0.6375513633109875</v>
      </c>
      <c r="E13" s="1">
        <f>AVERAGE('Tab_15_RG65-r'!E13,'Tab_17_MC28-r'!E13,'Tab_21_P&amp;S-r'!E13,'Tab_19_Agirre-r'!E13,'Tab_23_SimLex-r'!E13)</f>
        <v>0.60367798912069459</v>
      </c>
      <c r="F13" s="1">
        <f>AVERAGE('Tab_15_RG65-r'!F13,'Tab_17_MC28-r'!F13,'Tab_21_P&amp;S-r'!F13,'Tab_19_Agirre-r'!F13,'Tab_23_SimLex-r'!F13)</f>
        <v>0.73615458261237732</v>
      </c>
      <c r="G13" s="1">
        <f>AVERAGE('Tab_15_RG65-r'!G13,'Tab_17_MC28-r'!G13,'Tab_21_P&amp;S-r'!G13,'Tab_19_Agirre-r'!G13,'Tab_23_SimLex-r'!G13)</f>
        <v>0.72968102640747978</v>
      </c>
      <c r="H13" s="1">
        <f>AVERAGE('Tab_15_RG65-r'!H13,'Tab_17_MC28-r'!H13,'Tab_21_P&amp;S-r'!H13,'Tab_19_Agirre-r'!H13,'Tab_23_SimLex-r'!H13)</f>
        <v>0.58772085583953348</v>
      </c>
      <c r="I13" s="1">
        <f>AVERAGE('Tab_15_RG65-r'!I13,'Tab_17_MC28-r'!I13,'Tab_21_P&amp;S-r'!I13,'Tab_19_Agirre-r'!I13,'Tab_23_SimLex-r'!I13)</f>
        <v>0.65568321209070946</v>
      </c>
      <c r="J13" s="1">
        <f>AVERAGE('Tab_15_RG65-r'!J13,'Tab_17_MC28-r'!J13,'Tab_21_P&amp;S-r'!J13,'Tab_19_Agirre-r'!J13,'Tab_23_SimLex-r'!J13)</f>
        <v>0.76317219036994577</v>
      </c>
      <c r="K13" s="1">
        <f>AVERAGE('Tab_15_RG65-r'!K13,'Tab_17_MC28-r'!K13,'Tab_21_P&amp;S-r'!K13,'Tab_19_Agirre-r'!K13,'Tab_23_SimLex-r'!K13)</f>
        <v>0.64223912389305848</v>
      </c>
      <c r="L13" s="1">
        <f>AVERAGE('Tab_15_RG65-r'!L13,'Tab_17_MC28-r'!L13,'Tab_21_P&amp;S-r'!L13,'Tab_19_Agirre-r'!L13,'Tab_23_SimLex-r'!L13)</f>
        <v>0.65381285215689133</v>
      </c>
      <c r="M13" s="1">
        <f>AVERAGE('Tab_15_RG65-r'!M13,'Tab_17_MC28-r'!M13,'Tab_21_P&amp;S-r'!M13,'Tab_19_Agirre-r'!M13,'Tab_23_SimLex-r'!M13)</f>
        <v>0.76236712505793869</v>
      </c>
      <c r="N13" s="1">
        <f>AVERAGE('Tab_15_RG65-r'!N13,'Tab_17_MC28-r'!N13,'Tab_21_P&amp;S-r'!N13,'Tab_19_Agirre-r'!N13,'Tab_23_SimLex-r'!N13)</f>
        <v>0.73335391046421239</v>
      </c>
    </row>
    <row r="14" spans="1:14" x14ac:dyDescent="0.25">
      <c r="A14" t="s">
        <v>14</v>
      </c>
      <c r="B14" s="1">
        <f>AVERAGE('Tab_15_RG65-r'!B14,'Tab_17_MC28-r'!B14,'Tab_21_P&amp;S-r'!B14,'Tab_19_Agirre-r'!B14,'Tab_23_SimLex-r'!B14)</f>
        <v>0.73255860328937705</v>
      </c>
      <c r="C14" s="1">
        <f>AVERAGE('Tab_15_RG65-r'!C14,'Tab_17_MC28-r'!C14,'Tab_21_P&amp;S-r'!C14,'Tab_19_Agirre-r'!C14,'Tab_23_SimLex-r'!C14)</f>
        <v>0.76700597902074352</v>
      </c>
      <c r="D14" s="1">
        <f>AVERAGE('Tab_15_RG65-r'!D14,'Tab_17_MC28-r'!D14,'Tab_21_P&amp;S-r'!D14,'Tab_19_Agirre-r'!D14,'Tab_23_SimLex-r'!D14)</f>
        <v>0.76406455245750116</v>
      </c>
      <c r="E14" s="1">
        <f>AVERAGE('Tab_15_RG65-r'!E14,'Tab_17_MC28-r'!E14,'Tab_21_P&amp;S-r'!E14,'Tab_19_Agirre-r'!E14,'Tab_23_SimLex-r'!E14)</f>
        <v>0.73135563220376287</v>
      </c>
      <c r="F14" s="1">
        <f>AVERAGE('Tab_15_RG65-r'!F14,'Tab_17_MC28-r'!F14,'Tab_21_P&amp;S-r'!F14,'Tab_19_Agirre-r'!F14,'Tab_23_SimLex-r'!F14)</f>
        <v>0.76905957847025719</v>
      </c>
      <c r="G14" s="1">
        <f>AVERAGE('Tab_15_RG65-r'!G14,'Tab_17_MC28-r'!G14,'Tab_21_P&amp;S-r'!G14,'Tab_19_Agirre-r'!G14,'Tab_23_SimLex-r'!G14)</f>
        <v>0.77054052499603354</v>
      </c>
      <c r="H14" s="1">
        <f>AVERAGE('Tab_15_RG65-r'!H14,'Tab_17_MC28-r'!H14,'Tab_21_P&amp;S-r'!H14,'Tab_19_Agirre-r'!H14,'Tab_23_SimLex-r'!H14)</f>
        <v>0.54567150273906162</v>
      </c>
      <c r="I14" s="1">
        <f>AVERAGE('Tab_15_RG65-r'!I14,'Tab_17_MC28-r'!I14,'Tab_21_P&amp;S-r'!I14,'Tab_19_Agirre-r'!I14,'Tab_23_SimLex-r'!I14)</f>
        <v>0.77256960897103677</v>
      </c>
      <c r="J14" s="1">
        <f>AVERAGE('Tab_15_RG65-r'!J14,'Tab_17_MC28-r'!J14,'Tab_21_P&amp;S-r'!J14,'Tab_19_Agirre-r'!J14,'Tab_23_SimLex-r'!J14)</f>
        <v>0.77182273994818673</v>
      </c>
      <c r="K14" s="1">
        <f>AVERAGE('Tab_15_RG65-r'!K14,'Tab_17_MC28-r'!K14,'Tab_21_P&amp;S-r'!K14,'Tab_19_Agirre-r'!K14,'Tab_23_SimLex-r'!K14)</f>
        <v>0.7667375398262074</v>
      </c>
      <c r="L14" s="1">
        <f>AVERAGE('Tab_15_RG65-r'!L14,'Tab_17_MC28-r'!L14,'Tab_21_P&amp;S-r'!L14,'Tab_19_Agirre-r'!L14,'Tab_23_SimLex-r'!L14)</f>
        <v>0.72966792500657462</v>
      </c>
      <c r="M14" s="1">
        <f>AVERAGE('Tab_15_RG65-r'!M14,'Tab_17_MC28-r'!M14,'Tab_21_P&amp;S-r'!M14,'Tab_19_Agirre-r'!M14,'Tab_23_SimLex-r'!M14)</f>
        <v>0.7742749150139423</v>
      </c>
      <c r="N14" s="1">
        <f>AVERAGE('Tab_15_RG65-r'!N14,'Tab_17_MC28-r'!N14,'Tab_21_P&amp;S-r'!N14,'Tab_19_Agirre-r'!N14,'Tab_23_SimLex-r'!N14)</f>
        <v>0.77187849309746048</v>
      </c>
    </row>
    <row r="15" spans="1:14" x14ac:dyDescent="0.25">
      <c r="A15" t="s">
        <v>15</v>
      </c>
      <c r="B15" s="1">
        <f>AVERAGE('Tab_15_RG65-r'!B15,'Tab_17_MC28-r'!B15,'Tab_21_P&amp;S-r'!B15,'Tab_19_Agirre-r'!B15,'Tab_23_SimLex-r'!B15)</f>
        <v>0.73402372382025116</v>
      </c>
      <c r="C15" s="1">
        <f>AVERAGE('Tab_15_RG65-r'!C15,'Tab_17_MC28-r'!C15,'Tab_21_P&amp;S-r'!C15,'Tab_19_Agirre-r'!C15,'Tab_23_SimLex-r'!C15)</f>
        <v>0.76873954986646775</v>
      </c>
      <c r="D15" s="1">
        <f>AVERAGE('Tab_15_RG65-r'!D15,'Tab_17_MC28-r'!D15,'Tab_21_P&amp;S-r'!D15,'Tab_19_Agirre-r'!D15,'Tab_23_SimLex-r'!D15)</f>
        <v>0.76760616273344229</v>
      </c>
      <c r="E15" s="1">
        <f>AVERAGE('Tab_15_RG65-r'!E15,'Tab_17_MC28-r'!E15,'Tab_21_P&amp;S-r'!E15,'Tab_19_Agirre-r'!E15,'Tab_23_SimLex-r'!E15)</f>
        <v>0.73440927188500271</v>
      </c>
      <c r="F15" s="1">
        <f>AVERAGE('Tab_15_RG65-r'!F15,'Tab_17_MC28-r'!F15,'Tab_21_P&amp;S-r'!F15,'Tab_19_Agirre-r'!F15,'Tab_23_SimLex-r'!F15)</f>
        <v>0.76944265730712869</v>
      </c>
      <c r="G15" s="1">
        <f>AVERAGE('Tab_15_RG65-r'!G15,'Tab_17_MC28-r'!G15,'Tab_21_P&amp;S-r'!G15,'Tab_19_Agirre-r'!G15,'Tab_23_SimLex-r'!G15)</f>
        <v>0.77121041310943672</v>
      </c>
      <c r="H15" s="1">
        <f>AVERAGE('Tab_15_RG65-r'!H15,'Tab_17_MC28-r'!H15,'Tab_21_P&amp;S-r'!H15,'Tab_19_Agirre-r'!H15,'Tab_23_SimLex-r'!H15)</f>
        <v>0.58185745894940799</v>
      </c>
      <c r="I15" s="1">
        <f>AVERAGE('Tab_15_RG65-r'!I15,'Tab_17_MC28-r'!I15,'Tab_21_P&amp;S-r'!I15,'Tab_19_Agirre-r'!I15,'Tab_23_SimLex-r'!I15)</f>
        <v>0.77495031000675785</v>
      </c>
      <c r="J15" s="1">
        <f>AVERAGE('Tab_15_RG65-r'!J15,'Tab_17_MC28-r'!J15,'Tab_21_P&amp;S-r'!J15,'Tab_19_Agirre-r'!J15,'Tab_23_SimLex-r'!J15)</f>
        <v>0.76603241605390315</v>
      </c>
      <c r="K15" s="1">
        <f>AVERAGE('Tab_15_RG65-r'!K15,'Tab_17_MC28-r'!K15,'Tab_21_P&amp;S-r'!K15,'Tab_19_Agirre-r'!K15,'Tab_23_SimLex-r'!K15)</f>
        <v>0.76924653978443303</v>
      </c>
      <c r="L15" s="1">
        <f>AVERAGE('Tab_15_RG65-r'!L15,'Tab_17_MC28-r'!L15,'Tab_21_P&amp;S-r'!L15,'Tab_19_Agirre-r'!L15,'Tab_23_SimLex-r'!L15)</f>
        <v>0.73353633384499195</v>
      </c>
      <c r="M15" s="1">
        <f>AVERAGE('Tab_15_RG65-r'!M15,'Tab_17_MC28-r'!M15,'Tab_21_P&amp;S-r'!M15,'Tab_19_Agirre-r'!M15,'Tab_23_SimLex-r'!M15)</f>
        <v>0.76977423385078603</v>
      </c>
      <c r="N15" s="1">
        <f>AVERAGE('Tab_15_RG65-r'!N15,'Tab_17_MC28-r'!N15,'Tab_21_P&amp;S-r'!N15,'Tab_19_Agirre-r'!N15,'Tab_23_SimLex-r'!N15)</f>
        <v>0.77075871422440034</v>
      </c>
    </row>
    <row r="16" spans="1:14" x14ac:dyDescent="0.25">
      <c r="A16" t="s">
        <v>16</v>
      </c>
      <c r="B16" s="1">
        <f>AVERAGE('Tab_15_RG65-r'!B16,'Tab_17_MC28-r'!B16,'Tab_21_P&amp;S-r'!B16,'Tab_19_Agirre-r'!B16,'Tab_23_SimLex-r'!B16)</f>
        <v>0.71417516202081899</v>
      </c>
      <c r="C16" s="1">
        <f>AVERAGE('Tab_15_RG65-r'!C16,'Tab_17_MC28-r'!C16,'Tab_21_P&amp;S-r'!C16,'Tab_19_Agirre-r'!C16,'Tab_23_SimLex-r'!C16)</f>
        <v>0.76589908212396751</v>
      </c>
      <c r="D16" s="1">
        <f>AVERAGE('Tab_15_RG65-r'!D16,'Tab_17_MC28-r'!D16,'Tab_21_P&amp;S-r'!D16,'Tab_19_Agirre-r'!D16,'Tab_23_SimLex-r'!D16)</f>
        <v>0.72959326762734</v>
      </c>
      <c r="E16" s="1">
        <f>AVERAGE('Tab_15_RG65-r'!E16,'Tab_17_MC28-r'!E16,'Tab_21_P&amp;S-r'!E16,'Tab_19_Agirre-r'!E16,'Tab_23_SimLex-r'!E16)</f>
        <v>0.71252234509473467</v>
      </c>
      <c r="F16" s="1">
        <f>AVERAGE('Tab_15_RG65-r'!F16,'Tab_17_MC28-r'!F16,'Tab_21_P&amp;S-r'!F16,'Tab_19_Agirre-r'!F16,'Tab_23_SimLex-r'!F16)</f>
        <v>0.77141568549886197</v>
      </c>
      <c r="G16" s="1">
        <f>AVERAGE('Tab_15_RG65-r'!G16,'Tab_17_MC28-r'!G16,'Tab_21_P&amp;S-r'!G16,'Tab_19_Agirre-r'!G16,'Tab_23_SimLex-r'!G16)</f>
        <v>0.77268426062289441</v>
      </c>
      <c r="H16" s="1">
        <f>AVERAGE('Tab_15_RG65-r'!H16,'Tab_17_MC28-r'!H16,'Tab_21_P&amp;S-r'!H16,'Tab_19_Agirre-r'!H16,'Tab_23_SimLex-r'!H16)</f>
        <v>0.59849755306409835</v>
      </c>
      <c r="I16" s="1">
        <f>AVERAGE('Tab_15_RG65-r'!I16,'Tab_17_MC28-r'!I16,'Tab_21_P&amp;S-r'!I16,'Tab_19_Agirre-r'!I16,'Tab_23_SimLex-r'!I16)</f>
        <v>0.74772215287227661</v>
      </c>
      <c r="J16" s="1">
        <f>AVERAGE('Tab_15_RG65-r'!J16,'Tab_17_MC28-r'!J16,'Tab_21_P&amp;S-r'!J16,'Tab_19_Agirre-r'!J16,'Tab_23_SimLex-r'!J16)</f>
        <v>0.76992553828843102</v>
      </c>
      <c r="K16" s="1">
        <f>AVERAGE('Tab_15_RG65-r'!K16,'Tab_17_MC28-r'!K16,'Tab_21_P&amp;S-r'!K16,'Tab_19_Agirre-r'!K16,'Tab_23_SimLex-r'!K16)</f>
        <v>0.73353590743794084</v>
      </c>
      <c r="L16" s="1">
        <f>AVERAGE('Tab_15_RG65-r'!L16,'Tab_17_MC28-r'!L16,'Tab_21_P&amp;S-r'!L16,'Tab_19_Agirre-r'!L16,'Tab_23_SimLex-r'!L16)</f>
        <v>0.71810876743042229</v>
      </c>
      <c r="M16" s="1">
        <f>AVERAGE('Tab_15_RG65-r'!M16,'Tab_17_MC28-r'!M16,'Tab_21_P&amp;S-r'!M16,'Tab_19_Agirre-r'!M16,'Tab_23_SimLex-r'!M16)</f>
        <v>0.77158341304989897</v>
      </c>
      <c r="N16" s="1">
        <f>AVERAGE('Tab_15_RG65-r'!N16,'Tab_17_MC28-r'!N16,'Tab_21_P&amp;S-r'!N16,'Tab_19_Agirre-r'!N16,'Tab_23_SimLex-r'!N16)</f>
        <v>0.75729425108766524</v>
      </c>
    </row>
    <row r="17" spans="1:14" x14ac:dyDescent="0.25">
      <c r="A17" t="s">
        <v>17</v>
      </c>
      <c r="B17" s="1">
        <f>AVERAGE('Tab_15_RG65-r'!B17,'Tab_17_MC28-r'!B17,'Tab_21_P&amp;S-r'!B17,'Tab_19_Agirre-r'!B17,'Tab_23_SimLex-r'!B17)</f>
        <v>0.7353394722455926</v>
      </c>
      <c r="C17" s="1">
        <f>AVERAGE('Tab_15_RG65-r'!C17,'Tab_17_MC28-r'!C17,'Tab_21_P&amp;S-r'!C17,'Tab_19_Agirre-r'!C17,'Tab_23_SimLex-r'!C17)</f>
        <v>0.76298512481074032</v>
      </c>
      <c r="D17" s="1">
        <f>AVERAGE('Tab_15_RG65-r'!D17,'Tab_17_MC28-r'!D17,'Tab_21_P&amp;S-r'!D17,'Tab_19_Agirre-r'!D17,'Tab_23_SimLex-r'!D17)</f>
        <v>0.7552865913783009</v>
      </c>
      <c r="E17" s="1">
        <f>AVERAGE('Tab_15_RG65-r'!E17,'Tab_17_MC28-r'!E17,'Tab_21_P&amp;S-r'!E17,'Tab_19_Agirre-r'!E17,'Tab_23_SimLex-r'!E17)</f>
        <v>0.72875838232361456</v>
      </c>
      <c r="F17" s="1">
        <f>AVERAGE('Tab_15_RG65-r'!F17,'Tab_17_MC28-r'!F17,'Tab_21_P&amp;S-r'!F17,'Tab_19_Agirre-r'!F17,'Tab_23_SimLex-r'!F17)</f>
        <v>0.76751791566467664</v>
      </c>
      <c r="G17" s="1">
        <f>AVERAGE('Tab_15_RG65-r'!G17,'Tab_17_MC28-r'!G17,'Tab_21_P&amp;S-r'!G17,'Tab_19_Agirre-r'!G17,'Tab_23_SimLex-r'!G17)</f>
        <v>0.76811416703507651</v>
      </c>
      <c r="H17" s="1">
        <f>AVERAGE('Tab_15_RG65-r'!H17,'Tab_17_MC28-r'!H17,'Tab_21_P&amp;S-r'!H17,'Tab_19_Agirre-r'!H17,'Tab_23_SimLex-r'!H17)</f>
        <v>0.55996110744941652</v>
      </c>
      <c r="I17" s="1">
        <f>AVERAGE('Tab_15_RG65-r'!I17,'Tab_17_MC28-r'!I17,'Tab_21_P&amp;S-r'!I17,'Tab_19_Agirre-r'!I17,'Tab_23_SimLex-r'!I17)</f>
        <v>0.76411543556518968</v>
      </c>
      <c r="J17" s="1">
        <f>AVERAGE('Tab_15_RG65-r'!J17,'Tab_17_MC28-r'!J17,'Tab_21_P&amp;S-r'!J17,'Tab_19_Agirre-r'!J17,'Tab_23_SimLex-r'!J17)</f>
        <v>0.77154925324049783</v>
      </c>
      <c r="K17" s="1">
        <f>AVERAGE('Tab_15_RG65-r'!K17,'Tab_17_MC28-r'!K17,'Tab_21_P&amp;S-r'!K17,'Tab_19_Agirre-r'!K17,'Tab_23_SimLex-r'!K17)</f>
        <v>0.75885710936798723</v>
      </c>
      <c r="L17" s="1">
        <f>AVERAGE('Tab_15_RG65-r'!L17,'Tab_17_MC28-r'!L17,'Tab_21_P&amp;S-r'!L17,'Tab_19_Agirre-r'!L17,'Tab_23_SimLex-r'!L17)</f>
        <v>0.72467551469591895</v>
      </c>
      <c r="M17" s="1">
        <f>AVERAGE('Tab_15_RG65-r'!M17,'Tab_17_MC28-r'!M17,'Tab_21_P&amp;S-r'!M17,'Tab_19_Agirre-r'!M17,'Tab_23_SimLex-r'!M17)</f>
        <v>0.77658263387541759</v>
      </c>
      <c r="N17" s="1">
        <f>AVERAGE('Tab_15_RG65-r'!N17,'Tab_17_MC28-r'!N17,'Tab_21_P&amp;S-r'!N17,'Tab_19_Agirre-r'!N17,'Tab_23_SimLex-r'!N17)</f>
        <v>0.77036903861254036</v>
      </c>
    </row>
    <row r="18" spans="1:14" x14ac:dyDescent="0.25">
      <c r="A18" t="s">
        <v>18</v>
      </c>
      <c r="B18" s="1">
        <f>AVERAGE('Tab_15_RG65-r'!B18,'Tab_17_MC28-r'!B18,'Tab_21_P&amp;S-r'!B18,'Tab_19_Agirre-r'!B18,'Tab_23_SimLex-r'!B18)</f>
        <v>0.73249617229305986</v>
      </c>
      <c r="C18" s="1">
        <f>AVERAGE('Tab_15_RG65-r'!C18,'Tab_17_MC28-r'!C18,'Tab_21_P&amp;S-r'!C18,'Tab_19_Agirre-r'!C18,'Tab_23_SimLex-r'!C18)</f>
        <v>0.76823402946122499</v>
      </c>
      <c r="D18" s="1">
        <f>AVERAGE('Tab_15_RG65-r'!D18,'Tab_17_MC28-r'!D18,'Tab_21_P&amp;S-r'!D18,'Tab_19_Agirre-r'!D18,'Tab_23_SimLex-r'!D18)</f>
        <v>0.76511849373800012</v>
      </c>
      <c r="E18" s="1">
        <f>AVERAGE('Tab_15_RG65-r'!E18,'Tab_17_MC28-r'!E18,'Tab_21_P&amp;S-r'!E18,'Tab_19_Agirre-r'!E18,'Tab_23_SimLex-r'!E18)</f>
        <v>0.73566459722452815</v>
      </c>
      <c r="F18" s="1">
        <f>AVERAGE('Tab_15_RG65-r'!F18,'Tab_17_MC28-r'!F18,'Tab_21_P&amp;S-r'!F18,'Tab_19_Agirre-r'!F18,'Tab_23_SimLex-r'!F18)</f>
        <v>0.76861088134830502</v>
      </c>
      <c r="G18" s="1">
        <f>AVERAGE('Tab_15_RG65-r'!G18,'Tab_17_MC28-r'!G18,'Tab_21_P&amp;S-r'!G18,'Tab_19_Agirre-r'!G18,'Tab_23_SimLex-r'!G18)</f>
        <v>0.77043653116561261</v>
      </c>
      <c r="H18" s="1">
        <f>AVERAGE('Tab_15_RG65-r'!H18,'Tab_17_MC28-r'!H18,'Tab_21_P&amp;S-r'!H18,'Tab_19_Agirre-r'!H18,'Tab_23_SimLex-r'!H18)</f>
        <v>0.62472823871415684</v>
      </c>
      <c r="I18" s="1">
        <f>AVERAGE('Tab_15_RG65-r'!I18,'Tab_17_MC28-r'!I18,'Tab_21_P&amp;S-r'!I18,'Tab_19_Agirre-r'!I18,'Tab_23_SimLex-r'!I18)</f>
        <v>0.77376762317250258</v>
      </c>
      <c r="J18" s="1">
        <f>AVERAGE('Tab_15_RG65-r'!J18,'Tab_17_MC28-r'!J18,'Tab_21_P&amp;S-r'!J18,'Tab_19_Agirre-r'!J18,'Tab_23_SimLex-r'!J18)</f>
        <v>0.77483839787593745</v>
      </c>
      <c r="K18" s="1">
        <f>AVERAGE('Tab_15_RG65-r'!K18,'Tab_17_MC28-r'!K18,'Tab_21_P&amp;S-r'!K18,'Tab_19_Agirre-r'!K18,'Tab_23_SimLex-r'!K18)</f>
        <v>0.76810543181798108</v>
      </c>
      <c r="L18" s="2">
        <f>AVERAGE('Tab_15_RG65-r'!L18,'Tab_17_MC28-r'!L18,'Tab_21_P&amp;S-r'!L18,'Tab_19_Agirre-r'!L18,'Tab_23_SimLex-r'!L18)</f>
        <v>0.73735263398948026</v>
      </c>
      <c r="M18" s="1">
        <f>AVERAGE('Tab_15_RG65-r'!M18,'Tab_17_MC28-r'!M18,'Tab_21_P&amp;S-r'!M18,'Tab_19_Agirre-r'!M18,'Tab_23_SimLex-r'!M18)</f>
        <v>0.77623323261608146</v>
      </c>
      <c r="N18" s="1">
        <f>AVERAGE('Tab_15_RG65-r'!N18,'Tab_17_MC28-r'!N18,'Tab_21_P&amp;S-r'!N18,'Tab_19_Agirre-r'!N18,'Tab_23_SimLex-r'!N18)</f>
        <v>0.77268000124428726</v>
      </c>
    </row>
    <row r="19" spans="1:14" x14ac:dyDescent="0.25">
      <c r="A19" t="s">
        <v>19</v>
      </c>
      <c r="B19" s="1">
        <f>AVERAGE('Tab_15_RG65-r'!B19,'Tab_17_MC28-r'!B19,'Tab_21_P&amp;S-r'!B19,'Tab_19_Agirre-r'!B19,'Tab_23_SimLex-r'!B19)</f>
        <v>0.6610365287033666</v>
      </c>
      <c r="C19" s="1">
        <f>AVERAGE('Tab_15_RG65-r'!C19,'Tab_17_MC28-r'!C19,'Tab_21_P&amp;S-r'!C19,'Tab_19_Agirre-r'!C19,'Tab_23_SimLex-r'!C19)</f>
        <v>0.76329983468127616</v>
      </c>
      <c r="D19" s="1">
        <f>AVERAGE('Tab_15_RG65-r'!D19,'Tab_17_MC28-r'!D19,'Tab_21_P&amp;S-r'!D19,'Tab_19_Agirre-r'!D19,'Tab_23_SimLex-r'!D19)</f>
        <v>0.67039313556331659</v>
      </c>
      <c r="E19" s="1">
        <f>AVERAGE('Tab_15_RG65-r'!E19,'Tab_17_MC28-r'!E19,'Tab_21_P&amp;S-r'!E19,'Tab_19_Agirre-r'!E19,'Tab_23_SimLex-r'!E19)</f>
        <v>0.66714304593771945</v>
      </c>
      <c r="F19" s="1">
        <f>AVERAGE('Tab_15_RG65-r'!F19,'Tab_17_MC28-r'!F19,'Tab_21_P&amp;S-r'!F19,'Tab_19_Agirre-r'!F19,'Tab_23_SimLex-r'!F19)</f>
        <v>0.77418063000725723</v>
      </c>
      <c r="G19" s="1">
        <f>AVERAGE('Tab_15_RG65-r'!G19,'Tab_17_MC28-r'!G19,'Tab_21_P&amp;S-r'!G19,'Tab_19_Agirre-r'!G19,'Tab_23_SimLex-r'!G19)</f>
        <v>0.7736996458160238</v>
      </c>
      <c r="H19" s="1">
        <f>AVERAGE('Tab_15_RG65-r'!H19,'Tab_17_MC28-r'!H19,'Tab_21_P&amp;S-r'!H19,'Tab_19_Agirre-r'!H19,'Tab_23_SimLex-r'!H19)</f>
        <v>0.59819233704068897</v>
      </c>
      <c r="I19" s="1">
        <f>AVERAGE('Tab_15_RG65-r'!I19,'Tab_17_MC28-r'!I19,'Tab_21_P&amp;S-r'!I19,'Tab_19_Agirre-r'!I19,'Tab_23_SimLex-r'!I19)</f>
        <v>0.68757619254014268</v>
      </c>
      <c r="J19" s="1">
        <f>AVERAGE('Tab_15_RG65-r'!J19,'Tab_17_MC28-r'!J19,'Tab_21_P&amp;S-r'!J19,'Tab_19_Agirre-r'!J19,'Tab_23_SimLex-r'!J19)</f>
        <v>0.76349665936712374</v>
      </c>
      <c r="K19" s="1">
        <f>AVERAGE('Tab_15_RG65-r'!K19,'Tab_17_MC28-r'!K19,'Tab_21_P&amp;S-r'!K19,'Tab_19_Agirre-r'!K19,'Tab_23_SimLex-r'!K19)</f>
        <v>0.67449794489713055</v>
      </c>
      <c r="L19" s="1">
        <f>AVERAGE('Tab_15_RG65-r'!L19,'Tab_17_MC28-r'!L19,'Tab_21_P&amp;S-r'!L19,'Tab_19_Agirre-r'!L19,'Tab_23_SimLex-r'!L19)</f>
        <v>0.70668419334179777</v>
      </c>
      <c r="M19" s="1">
        <f>AVERAGE('Tab_15_RG65-r'!M19,'Tab_17_MC28-r'!M19,'Tab_21_P&amp;S-r'!M19,'Tab_19_Agirre-r'!M19,'Tab_23_SimLex-r'!M19)</f>
        <v>0.76768409564501405</v>
      </c>
      <c r="N19" s="1">
        <f>AVERAGE('Tab_15_RG65-r'!N19,'Tab_17_MC28-r'!N19,'Tab_21_P&amp;S-r'!N19,'Tab_19_Agirre-r'!N19,'Tab_23_SimLex-r'!N19)</f>
        <v>0.73335391046421239</v>
      </c>
    </row>
    <row r="20" spans="1:14" x14ac:dyDescent="0.25">
      <c r="A20" t="s">
        <v>20</v>
      </c>
      <c r="B20" s="1">
        <f>AVERAGE('Tab_15_RG65-r'!B20,'Tab_17_MC28-r'!B20,'Tab_21_P&amp;S-r'!B20,'Tab_19_Agirre-r'!B20,'Tab_23_SimLex-r'!B20)</f>
        <v>0.7319498645035506</v>
      </c>
      <c r="C20" s="1">
        <f>AVERAGE('Tab_15_RG65-r'!C20,'Tab_17_MC28-r'!C20,'Tab_21_P&amp;S-r'!C20,'Tab_19_Agirre-r'!C20,'Tab_23_SimLex-r'!C20)</f>
        <v>0.76777634396984751</v>
      </c>
      <c r="D20" s="1">
        <f>AVERAGE('Tab_15_RG65-r'!D20,'Tab_17_MC28-r'!D20,'Tab_21_P&amp;S-r'!D20,'Tab_19_Agirre-r'!D20,'Tab_23_SimLex-r'!D20)</f>
        <v>0.76331405576080458</v>
      </c>
      <c r="E20" s="1">
        <f>AVERAGE('Tab_15_RG65-r'!E20,'Tab_17_MC28-r'!E20,'Tab_21_P&amp;S-r'!E20,'Tab_19_Agirre-r'!E20,'Tab_23_SimLex-r'!E20)</f>
        <v>0.73375021142656149</v>
      </c>
      <c r="F20" s="1">
        <f>AVERAGE('Tab_15_RG65-r'!F20,'Tab_17_MC28-r'!F20,'Tab_21_P&amp;S-r'!F20,'Tab_19_Agirre-r'!F20,'Tab_23_SimLex-r'!F20)</f>
        <v>0.76889781994334461</v>
      </c>
      <c r="G20" s="1">
        <f>AVERAGE('Tab_15_RG65-r'!G20,'Tab_17_MC28-r'!G20,'Tab_21_P&amp;S-r'!G20,'Tab_19_Agirre-r'!G20,'Tab_23_SimLex-r'!G20)</f>
        <v>0.77049459937341847</v>
      </c>
      <c r="H20" s="1">
        <f>AVERAGE('Tab_15_RG65-r'!H20,'Tab_17_MC28-r'!H20,'Tab_21_P&amp;S-r'!H20,'Tab_19_Agirre-r'!H20,'Tab_23_SimLex-r'!H20)</f>
        <v>0.62444735513037819</v>
      </c>
      <c r="I20" s="1">
        <f>AVERAGE('Tab_15_RG65-r'!I20,'Tab_17_MC28-r'!I20,'Tab_21_P&amp;S-r'!I20,'Tab_19_Agirre-r'!I20,'Tab_23_SimLex-r'!I20)</f>
        <v>0.77262182672786017</v>
      </c>
      <c r="J20" s="2">
        <f>AVERAGE('Tab_15_RG65-r'!J20,'Tab_17_MC28-r'!J20,'Tab_21_P&amp;S-r'!J20,'Tab_19_Agirre-r'!J20,'Tab_23_SimLex-r'!J20)</f>
        <v>0.774985551840633</v>
      </c>
      <c r="K20" s="1">
        <f>AVERAGE('Tab_15_RG65-r'!K20,'Tab_17_MC28-r'!K20,'Tab_21_P&amp;S-r'!K20,'Tab_19_Agirre-r'!K20,'Tab_23_SimLex-r'!K20)</f>
        <v>0.76623466021330622</v>
      </c>
      <c r="L20" s="1">
        <f>AVERAGE('Tab_15_RG65-r'!L20,'Tab_17_MC28-r'!L20,'Tab_21_P&amp;S-r'!L20,'Tab_19_Agirre-r'!L20,'Tab_23_SimLex-r'!L20)</f>
        <v>0.73694287341374276</v>
      </c>
      <c r="M20" s="1">
        <f>AVERAGE('Tab_15_RG65-r'!M20,'Tab_17_MC28-r'!M20,'Tab_21_P&amp;S-r'!M20,'Tab_19_Agirre-r'!M20,'Tab_23_SimLex-r'!M20)</f>
        <v>0.77618988091596741</v>
      </c>
      <c r="N20" s="1">
        <f>AVERAGE('Tab_15_RG65-r'!N20,'Tab_17_MC28-r'!N20,'Tab_21_P&amp;S-r'!N20,'Tab_19_Agirre-r'!N20,'Tab_23_SimLex-r'!N20)</f>
        <v>0.77187849309746048</v>
      </c>
    </row>
    <row r="21" spans="1:14" x14ac:dyDescent="0.25">
      <c r="A21" t="s">
        <v>21</v>
      </c>
      <c r="B21" s="1">
        <f>AVERAGE('Tab_15_RG65-r'!B21,'Tab_17_MC28-r'!B21,'Tab_21_P&amp;S-r'!B21,'Tab_19_Agirre-r'!B21,'Tab_23_SimLex-r'!B21)</f>
        <v>0.72969945315299289</v>
      </c>
      <c r="C21" s="1">
        <f>AVERAGE('Tab_15_RG65-r'!C21,'Tab_17_MC28-r'!C21,'Tab_21_P&amp;S-r'!C21,'Tab_19_Agirre-r'!C21,'Tab_23_SimLex-r'!C21)</f>
        <v>0.768900271196853</v>
      </c>
      <c r="D21" s="1">
        <f>AVERAGE('Tab_15_RG65-r'!D21,'Tab_17_MC28-r'!D21,'Tab_21_P&amp;S-r'!D21,'Tab_19_Agirre-r'!D21,'Tab_23_SimLex-r'!D21)</f>
        <v>0.76551448634713692</v>
      </c>
      <c r="E21" s="1">
        <f>AVERAGE('Tab_15_RG65-r'!E21,'Tab_17_MC28-r'!E21,'Tab_21_P&amp;S-r'!E21,'Tab_19_Agirre-r'!E21,'Tab_23_SimLex-r'!E21)</f>
        <v>0.73628055430223749</v>
      </c>
      <c r="F21" s="1">
        <f>AVERAGE('Tab_15_RG65-r'!F21,'Tab_17_MC28-r'!F21,'Tab_21_P&amp;S-r'!F21,'Tab_19_Agirre-r'!F21,'Tab_23_SimLex-r'!F21)</f>
        <v>0.76830615231737531</v>
      </c>
      <c r="G21" s="1">
        <f>AVERAGE('Tab_15_RG65-r'!G21,'Tab_17_MC28-r'!G21,'Tab_21_P&amp;S-r'!G21,'Tab_19_Agirre-r'!G21,'Tab_23_SimLex-r'!G21)</f>
        <v>0.77044852422579591</v>
      </c>
      <c r="H21" s="1">
        <f>AVERAGE('Tab_15_RG65-r'!H21,'Tab_17_MC28-r'!H21,'Tab_21_P&amp;S-r'!H21,'Tab_19_Agirre-r'!H21,'Tab_23_SimLex-r'!H21)</f>
        <v>0.62917922723268238</v>
      </c>
      <c r="I21" s="1">
        <f>AVERAGE('Tab_15_RG65-r'!I21,'Tab_17_MC28-r'!I21,'Tab_21_P&amp;S-r'!I21,'Tab_19_Agirre-r'!I21,'Tab_23_SimLex-r'!I21)</f>
        <v>0.77292451678161134</v>
      </c>
      <c r="J21" s="1">
        <f>AVERAGE('Tab_15_RG65-r'!J21,'Tab_17_MC28-r'!J21,'Tab_21_P&amp;S-r'!J21,'Tab_19_Agirre-r'!J21,'Tab_23_SimLex-r'!J21)</f>
        <v>0.77356213607990454</v>
      </c>
      <c r="K21" s="1">
        <f>AVERAGE('Tab_15_RG65-r'!K21,'Tab_17_MC28-r'!K21,'Tab_21_P&amp;S-r'!K21,'Tab_19_Agirre-r'!K21,'Tab_23_SimLex-r'!K21)</f>
        <v>0.76888219879174957</v>
      </c>
      <c r="L21" s="1">
        <f>AVERAGE('Tab_15_RG65-r'!L21,'Tab_17_MC28-r'!L21,'Tab_21_P&amp;S-r'!L21,'Tab_19_Agirre-r'!L21,'Tab_23_SimLex-r'!L21)</f>
        <v>0.7364945251246916</v>
      </c>
      <c r="M21" s="1">
        <f>AVERAGE('Tab_15_RG65-r'!M21,'Tab_17_MC28-r'!M21,'Tab_21_P&amp;S-r'!M21,'Tab_19_Agirre-r'!M21,'Tab_23_SimLex-r'!M21)</f>
        <v>0.77574690759453202</v>
      </c>
      <c r="N21" s="1">
        <f>AVERAGE('Tab_15_RG65-r'!N21,'Tab_17_MC28-r'!N21,'Tab_21_P&amp;S-r'!N21,'Tab_19_Agirre-r'!N21,'Tab_23_SimLex-r'!N21)</f>
        <v>0.76586526690752188</v>
      </c>
    </row>
    <row r="22" spans="1:14" x14ac:dyDescent="0.25">
      <c r="A22" t="s">
        <v>22</v>
      </c>
      <c r="B22" s="1">
        <f>AVERAGE('Tab_15_RG65-r'!B22,'Tab_17_MC28-r'!B22,'Tab_21_P&amp;S-r'!B22,'Tab_19_Agirre-r'!B22,'Tab_23_SimLex-r'!B22)</f>
        <v>0.71481099168877604</v>
      </c>
      <c r="C22" s="1">
        <f>AVERAGE('Tab_15_RG65-r'!C22,'Tab_17_MC28-r'!C22,'Tab_21_P&amp;S-r'!C22,'Tab_19_Agirre-r'!C22,'Tab_23_SimLex-r'!C22)</f>
        <v>0.75499997734782354</v>
      </c>
      <c r="D22" s="1">
        <f>AVERAGE('Tab_15_RG65-r'!D22,'Tab_17_MC28-r'!D22,'Tab_21_P&amp;S-r'!D22,'Tab_19_Agirre-r'!D22,'Tab_23_SimLex-r'!D22)</f>
        <v>0.75295165199756209</v>
      </c>
      <c r="E22" s="1">
        <f>AVERAGE('Tab_15_RG65-r'!E22,'Tab_17_MC28-r'!E22,'Tab_21_P&amp;S-r'!E22,'Tab_19_Agirre-r'!E22,'Tab_23_SimLex-r'!E22)</f>
        <v>0.72205731239076199</v>
      </c>
      <c r="F22" s="1">
        <f>AVERAGE('Tab_15_RG65-r'!F22,'Tab_17_MC28-r'!F22,'Tab_21_P&amp;S-r'!F22,'Tab_19_Agirre-r'!F22,'Tab_23_SimLex-r'!F22)</f>
        <v>0.76697757931826938</v>
      </c>
      <c r="G22" s="1">
        <f>AVERAGE('Tab_15_RG65-r'!G22,'Tab_17_MC28-r'!G22,'Tab_21_P&amp;S-r'!G22,'Tab_19_Agirre-r'!G22,'Tab_23_SimLex-r'!G22)</f>
        <v>0.765887495665309</v>
      </c>
      <c r="H22" s="1">
        <f>AVERAGE('Tab_15_RG65-r'!H22,'Tab_17_MC28-r'!H22,'Tab_21_P&amp;S-r'!H22,'Tab_19_Agirre-r'!H22,'Tab_23_SimLex-r'!H22)</f>
        <v>0.6278335018126916</v>
      </c>
      <c r="I22" s="1">
        <f>AVERAGE('Tab_15_RG65-r'!I22,'Tab_17_MC28-r'!I22,'Tab_21_P&amp;S-r'!I22,'Tab_19_Agirre-r'!I22,'Tab_23_SimLex-r'!I22)</f>
        <v>0.76573012247753591</v>
      </c>
      <c r="J22" s="1">
        <f>AVERAGE('Tab_15_RG65-r'!J22,'Tab_17_MC28-r'!J22,'Tab_21_P&amp;S-r'!J22,'Tab_19_Agirre-r'!J22,'Tab_23_SimLex-r'!J22)</f>
        <v>0.77197910697513694</v>
      </c>
      <c r="K22" s="1">
        <f>AVERAGE('Tab_15_RG65-r'!K22,'Tab_17_MC28-r'!K22,'Tab_21_P&amp;S-r'!K22,'Tab_19_Agirre-r'!K22,'Tab_23_SimLex-r'!K22)</f>
        <v>0.75612375691760259</v>
      </c>
      <c r="L22" s="1">
        <f>AVERAGE('Tab_15_RG65-r'!L22,'Tab_17_MC28-r'!L22,'Tab_21_P&amp;S-r'!L22,'Tab_19_Agirre-r'!L22,'Tab_23_SimLex-r'!L22)</f>
        <v>0.73239498383060908</v>
      </c>
      <c r="M22" s="1">
        <f>AVERAGE('Tab_15_RG65-r'!M22,'Tab_17_MC28-r'!M22,'Tab_21_P&amp;S-r'!M22,'Tab_19_Agirre-r'!M22,'Tab_23_SimLex-r'!M22)</f>
        <v>0.76560085924451149</v>
      </c>
      <c r="N22" s="1">
        <f>AVERAGE('Tab_15_RG65-r'!N22,'Tab_17_MC28-r'!N22,'Tab_21_P&amp;S-r'!N22,'Tab_19_Agirre-r'!N22,'Tab_23_SimLex-r'!N22)</f>
        <v>0.76455295307129134</v>
      </c>
    </row>
    <row r="23" spans="1:14" x14ac:dyDescent="0.25">
      <c r="A23" t="s">
        <v>23</v>
      </c>
      <c r="B23" s="1">
        <f>AVERAGE('Tab_15_RG65-r'!B23,'Tab_17_MC28-r'!B23,'Tab_21_P&amp;S-r'!B23,'Tab_19_Agirre-r'!B23,'Tab_23_SimLex-r'!B23)</f>
        <v>0.73639826893974525</v>
      </c>
      <c r="C23" s="1">
        <f>AVERAGE('Tab_15_RG65-r'!C23,'Tab_17_MC28-r'!C23,'Tab_21_P&amp;S-r'!C23,'Tab_19_Agirre-r'!C23,'Tab_23_SimLex-r'!C23)</f>
        <v>0.76461654768564757</v>
      </c>
      <c r="D23" s="1">
        <f>AVERAGE('Tab_15_RG65-r'!D23,'Tab_17_MC28-r'!D23,'Tab_21_P&amp;S-r'!D23,'Tab_19_Agirre-r'!D23,'Tab_23_SimLex-r'!D23)</f>
        <v>0.75610449610064312</v>
      </c>
      <c r="E23" s="1">
        <f>AVERAGE('Tab_15_RG65-r'!E23,'Tab_17_MC28-r'!E23,'Tab_21_P&amp;S-r'!E23,'Tab_19_Agirre-r'!E23,'Tab_23_SimLex-r'!E23)</f>
        <v>0.73237023180772742</v>
      </c>
      <c r="F23" s="1">
        <f>AVERAGE('Tab_15_RG65-r'!F23,'Tab_17_MC28-r'!F23,'Tab_21_P&amp;S-r'!F23,'Tab_19_Agirre-r'!F23,'Tab_23_SimLex-r'!F23)</f>
        <v>0.76783280027301737</v>
      </c>
      <c r="G23" s="1">
        <f>AVERAGE('Tab_15_RG65-r'!G23,'Tab_17_MC28-r'!G23,'Tab_21_P&amp;S-r'!G23,'Tab_19_Agirre-r'!G23,'Tab_23_SimLex-r'!G23)</f>
        <v>0.76858388938356959</v>
      </c>
      <c r="H23" s="1">
        <f>AVERAGE('Tab_15_RG65-r'!H23,'Tab_17_MC28-r'!H23,'Tab_21_P&amp;S-r'!H23,'Tab_19_Agirre-r'!H23,'Tab_23_SimLex-r'!H23)</f>
        <v>0.63758140319712364</v>
      </c>
      <c r="I23" s="1">
        <f>AVERAGE('Tab_15_RG65-r'!I23,'Tab_17_MC28-r'!I23,'Tab_21_P&amp;S-r'!I23,'Tab_19_Agirre-r'!I23,'Tab_23_SimLex-r'!I23)</f>
        <v>0.76446895067918463</v>
      </c>
      <c r="J23" s="1">
        <f>AVERAGE('Tab_15_RG65-r'!J23,'Tab_17_MC28-r'!J23,'Tab_21_P&amp;S-r'!J23,'Tab_19_Agirre-r'!J23,'Tab_23_SimLex-r'!J23)</f>
        <v>0.77494121391700765</v>
      </c>
      <c r="K23" s="1">
        <f>AVERAGE('Tab_15_RG65-r'!K23,'Tab_17_MC28-r'!K23,'Tab_21_P&amp;S-r'!K23,'Tab_19_Agirre-r'!K23,'Tab_23_SimLex-r'!K23)</f>
        <v>0.75970669440597327</v>
      </c>
      <c r="L23" s="1">
        <f>AVERAGE('Tab_15_RG65-r'!L23,'Tab_17_MC28-r'!L23,'Tab_21_P&amp;S-r'!L23,'Tab_19_Agirre-r'!L23,'Tab_23_SimLex-r'!L23)</f>
        <v>0.73278282990617938</v>
      </c>
      <c r="M23" s="2">
        <f>AVERAGE('Tab_15_RG65-r'!M23,'Tab_17_MC28-r'!M23,'Tab_21_P&amp;S-r'!M23,'Tab_19_Agirre-r'!M23,'Tab_23_SimLex-r'!M23)</f>
        <v>0.77820183563363743</v>
      </c>
      <c r="N23" s="1">
        <f>AVERAGE('Tab_15_RG65-r'!N23,'Tab_17_MC28-r'!N23,'Tab_21_P&amp;S-r'!N23,'Tab_19_Agirre-r'!N23,'Tab_23_SimLex-r'!N23)</f>
        <v>0.77036903861254036</v>
      </c>
    </row>
    <row r="24" spans="1:14" x14ac:dyDescent="0.25">
      <c r="A24" t="s">
        <v>24</v>
      </c>
      <c r="B24" s="1">
        <f>AVERAGE('Tab_15_RG65-r'!B24,'Tab_17_MC28-r'!B24,'Tab_21_P&amp;S-r'!B24,'Tab_19_Agirre-r'!B24,'Tab_23_SimLex-r'!B24)</f>
        <v>0.73012448483580472</v>
      </c>
      <c r="C24" s="1">
        <f>AVERAGE('Tab_15_RG65-r'!C24,'Tab_17_MC28-r'!C24,'Tab_21_P&amp;S-r'!C24,'Tab_19_Agirre-r'!C24,'Tab_23_SimLex-r'!C24)</f>
        <v>0.76825570176922842</v>
      </c>
      <c r="D24" s="1">
        <f>AVERAGE('Tab_15_RG65-r'!D24,'Tab_17_MC28-r'!D24,'Tab_21_P&amp;S-r'!D24,'Tab_19_Agirre-r'!D24,'Tab_23_SimLex-r'!D24)</f>
        <v>0.76258373762476506</v>
      </c>
      <c r="E24" s="1">
        <f>AVERAGE('Tab_15_RG65-r'!E24,'Tab_17_MC28-r'!E24,'Tab_21_P&amp;S-r'!E24,'Tab_19_Agirre-r'!E24,'Tab_23_SimLex-r'!E24)</f>
        <v>0.73310748552536342</v>
      </c>
      <c r="F24" s="1">
        <f>AVERAGE('Tab_15_RG65-r'!F24,'Tab_17_MC28-r'!F24,'Tab_21_P&amp;S-r'!F24,'Tab_19_Agirre-r'!F24,'Tab_23_SimLex-r'!F24)</f>
        <v>0.76885108465827545</v>
      </c>
      <c r="G24" s="1">
        <f>AVERAGE('Tab_15_RG65-r'!G24,'Tab_17_MC28-r'!G24,'Tab_21_P&amp;S-r'!G24,'Tab_19_Agirre-r'!G24,'Tab_23_SimLex-r'!G24)</f>
        <v>0.7705944777898972</v>
      </c>
      <c r="H24" s="1">
        <f>AVERAGE('Tab_15_RG65-r'!H24,'Tab_17_MC28-r'!H24,'Tab_21_P&amp;S-r'!H24,'Tab_19_Agirre-r'!H24,'Tab_23_SimLex-r'!H24)</f>
        <v>0.6278546611772462</v>
      </c>
      <c r="I24" s="1">
        <f>AVERAGE('Tab_15_RG65-r'!I24,'Tab_17_MC28-r'!I24,'Tab_21_P&amp;S-r'!I24,'Tab_19_Agirre-r'!I24,'Tab_23_SimLex-r'!I24)</f>
        <v>0.77102776115667615</v>
      </c>
      <c r="J24" s="1">
        <f>AVERAGE('Tab_15_RG65-r'!J24,'Tab_17_MC28-r'!J24,'Tab_21_P&amp;S-r'!J24,'Tab_19_Agirre-r'!J24,'Tab_23_SimLex-r'!J24)</f>
        <v>0.77375969121640864</v>
      </c>
      <c r="K24" s="1">
        <f>AVERAGE('Tab_15_RG65-r'!K24,'Tab_17_MC28-r'!K24,'Tab_21_P&amp;S-r'!K24,'Tab_19_Agirre-r'!K24,'Tab_23_SimLex-r'!K24)</f>
        <v>0.76589076008898693</v>
      </c>
      <c r="L24" s="1">
        <f>AVERAGE('Tab_15_RG65-r'!L24,'Tab_17_MC28-r'!L24,'Tab_21_P&amp;S-r'!L24,'Tab_19_Agirre-r'!L24,'Tab_23_SimLex-r'!L24)</f>
        <v>0.73591877549329121</v>
      </c>
      <c r="M24" s="1">
        <f>AVERAGE('Tab_15_RG65-r'!M24,'Tab_17_MC28-r'!M24,'Tab_21_P&amp;S-r'!M24,'Tab_19_Agirre-r'!M24,'Tab_23_SimLex-r'!M24)</f>
        <v>0.77588964177176967</v>
      </c>
      <c r="N24" s="1">
        <f>AVERAGE('Tab_15_RG65-r'!N24,'Tab_17_MC28-r'!N24,'Tab_21_P&amp;S-r'!N24,'Tab_19_Agirre-r'!N24,'Tab_23_SimLex-r'!N24)</f>
        <v>0.76535082245182495</v>
      </c>
    </row>
    <row r="25" spans="1:14" x14ac:dyDescent="0.25">
      <c r="A25" t="s">
        <v>25</v>
      </c>
      <c r="B25" s="1">
        <f>AVERAGE('Tab_15_RG65-r'!B25,'Tab_17_MC28-r'!B25,'Tab_21_P&amp;S-r'!B25,'Tab_19_Agirre-r'!B25,'Tab_23_SimLex-r'!B25)</f>
        <v>0.71517011141298559</v>
      </c>
      <c r="C25" s="1">
        <f>AVERAGE('Tab_15_RG65-r'!C25,'Tab_17_MC28-r'!C25,'Tab_21_P&amp;S-r'!C25,'Tab_19_Agirre-r'!C25,'Tab_23_SimLex-r'!C25)</f>
        <v>0.75482622598417548</v>
      </c>
      <c r="D25" s="1">
        <f>AVERAGE('Tab_15_RG65-r'!D25,'Tab_17_MC28-r'!D25,'Tab_21_P&amp;S-r'!D25,'Tab_19_Agirre-r'!D25,'Tab_23_SimLex-r'!D25)</f>
        <v>0.75292381942331943</v>
      </c>
      <c r="E25" s="1">
        <f>AVERAGE('Tab_15_RG65-r'!E25,'Tab_17_MC28-r'!E25,'Tab_21_P&amp;S-r'!E25,'Tab_19_Agirre-r'!E25,'Tab_23_SimLex-r'!E25)</f>
        <v>0.72169688224351103</v>
      </c>
      <c r="F25" s="1">
        <f>AVERAGE('Tab_15_RG65-r'!F25,'Tab_17_MC28-r'!F25,'Tab_21_P&amp;S-r'!F25,'Tab_19_Agirre-r'!F25,'Tab_23_SimLex-r'!F25)</f>
        <v>0.76770182627709393</v>
      </c>
      <c r="G25" s="1">
        <f>AVERAGE('Tab_15_RG65-r'!G25,'Tab_17_MC28-r'!G25,'Tab_21_P&amp;S-r'!G25,'Tab_19_Agirre-r'!G25,'Tab_23_SimLex-r'!G25)</f>
        <v>0.76637289249866447</v>
      </c>
      <c r="H25" s="1">
        <f>AVERAGE('Tab_15_RG65-r'!H25,'Tab_17_MC28-r'!H25,'Tab_21_P&amp;S-r'!H25,'Tab_19_Agirre-r'!H25,'Tab_23_SimLex-r'!H25)</f>
        <v>0.62734032470888557</v>
      </c>
      <c r="I25" s="1">
        <f>AVERAGE('Tab_15_RG65-r'!I25,'Tab_17_MC28-r'!I25,'Tab_21_P&amp;S-r'!I25,'Tab_19_Agirre-r'!I25,'Tab_23_SimLex-r'!I25)</f>
        <v>0.7657405678631326</v>
      </c>
      <c r="J25" s="1">
        <f>AVERAGE('Tab_15_RG65-r'!J25,'Tab_17_MC28-r'!J25,'Tab_21_P&amp;S-r'!J25,'Tab_19_Agirre-r'!J25,'Tab_23_SimLex-r'!J25)</f>
        <v>0.77163460986571109</v>
      </c>
      <c r="K25" s="1">
        <f>AVERAGE('Tab_15_RG65-r'!K25,'Tab_17_MC28-r'!K25,'Tab_21_P&amp;S-r'!K25,'Tab_19_Agirre-r'!K25,'Tab_23_SimLex-r'!K25)</f>
        <v>0.75599362010657123</v>
      </c>
      <c r="L25" s="1">
        <f>AVERAGE('Tab_15_RG65-r'!L25,'Tab_17_MC28-r'!L25,'Tab_21_P&amp;S-r'!L25,'Tab_19_Agirre-r'!L25,'Tab_23_SimLex-r'!L25)</f>
        <v>0.73128685638324986</v>
      </c>
      <c r="M25" s="1">
        <f>AVERAGE('Tab_15_RG65-r'!M25,'Tab_17_MC28-r'!M25,'Tab_21_P&amp;S-r'!M25,'Tab_19_Agirre-r'!M25,'Tab_23_SimLex-r'!M25)</f>
        <v>0.76523141482247647</v>
      </c>
      <c r="N25" s="1">
        <f>AVERAGE('Tab_15_RG65-r'!N25,'Tab_17_MC28-r'!N25,'Tab_21_P&amp;S-r'!N25,'Tab_19_Agirre-r'!N25,'Tab_23_SimLex-r'!N25)</f>
        <v>0.76490733871386551</v>
      </c>
    </row>
    <row r="26" spans="1:14" x14ac:dyDescent="0.25">
      <c r="A26" t="s">
        <v>26</v>
      </c>
      <c r="B26" s="1">
        <f>AVERAGE('Tab_15_RG65-r'!B26,'Tab_17_MC28-r'!B26,'Tab_21_P&amp;S-r'!B26,'Tab_19_Agirre-r'!B26,'Tab_23_SimLex-r'!B26)</f>
        <v>0.73516351861335327</v>
      </c>
      <c r="C26" s="1">
        <f>AVERAGE('Tab_15_RG65-r'!C26,'Tab_17_MC28-r'!C26,'Tab_21_P&amp;S-r'!C26,'Tab_19_Agirre-r'!C26,'Tab_23_SimLex-r'!C26)</f>
        <v>0.76930814754133148</v>
      </c>
      <c r="D26" s="1">
        <f>AVERAGE('Tab_15_RG65-r'!D26,'Tab_17_MC28-r'!D26,'Tab_21_P&amp;S-r'!D26,'Tab_19_Agirre-r'!D26,'Tab_23_SimLex-r'!D26)</f>
        <v>0.76165834664308041</v>
      </c>
      <c r="E26" s="1">
        <f>AVERAGE('Tab_15_RG65-r'!E26,'Tab_17_MC28-r'!E26,'Tab_21_P&amp;S-r'!E26,'Tab_19_Agirre-r'!E26,'Tab_23_SimLex-r'!E26)</f>
        <v>0.73223712252991857</v>
      </c>
      <c r="F26" s="1">
        <f>AVERAGE('Tab_15_RG65-r'!F26,'Tab_17_MC28-r'!F26,'Tab_21_P&amp;S-r'!F26,'Tab_19_Agirre-r'!F26,'Tab_23_SimLex-r'!F26)</f>
        <v>0.77076898243360858</v>
      </c>
      <c r="G26" s="1">
        <f>AVERAGE('Tab_15_RG65-r'!G26,'Tab_17_MC28-r'!G26,'Tab_21_P&amp;S-r'!G26,'Tab_19_Agirre-r'!G26,'Tab_23_SimLex-r'!G26)</f>
        <v>0.77226780942307705</v>
      </c>
      <c r="H26" s="1">
        <f>AVERAGE('Tab_15_RG65-r'!H26,'Tab_17_MC28-r'!H26,'Tab_21_P&amp;S-r'!H26,'Tab_19_Agirre-r'!H26,'Tab_23_SimLex-r'!H26)</f>
        <v>0.61202404496061846</v>
      </c>
      <c r="I26" s="1">
        <f>AVERAGE('Tab_15_RG65-r'!I26,'Tab_17_MC28-r'!I26,'Tab_21_P&amp;S-r'!I26,'Tab_19_Agirre-r'!I26,'Tab_23_SimLex-r'!I26)</f>
        <v>0.76907610210361199</v>
      </c>
      <c r="J26" s="1">
        <f>AVERAGE('Tab_15_RG65-r'!J26,'Tab_17_MC28-r'!J26,'Tab_21_P&amp;S-r'!J26,'Tab_19_Agirre-r'!J26,'Tab_23_SimLex-r'!J26)</f>
        <v>0.77471648682014105</v>
      </c>
      <c r="K26" s="1">
        <f>AVERAGE('Tab_15_RG65-r'!K26,'Tab_17_MC28-r'!K26,'Tab_21_P&amp;S-r'!K26,'Tab_19_Agirre-r'!K26,'Tab_23_SimLex-r'!K26)</f>
        <v>0.76362818393803944</v>
      </c>
      <c r="L26" s="1">
        <f>AVERAGE('Tab_15_RG65-r'!L26,'Tab_17_MC28-r'!L26,'Tab_21_P&amp;S-r'!L26,'Tab_19_Agirre-r'!L26,'Tab_23_SimLex-r'!L26)</f>
        <v>0.73625422577176014</v>
      </c>
      <c r="M26" s="1">
        <f>AVERAGE('Tab_15_RG65-r'!M26,'Tab_17_MC28-r'!M26,'Tab_21_P&amp;S-r'!M26,'Tab_19_Agirre-r'!M26,'Tab_23_SimLex-r'!M26)</f>
        <v>0.7763551687091661</v>
      </c>
      <c r="N26" s="1">
        <f>AVERAGE('Tab_15_RG65-r'!N26,'Tab_17_MC28-r'!N26,'Tab_21_P&amp;S-r'!N26,'Tab_19_Agirre-r'!N26,'Tab_23_SimLex-r'!N26)</f>
        <v>0.77083386915934837</v>
      </c>
    </row>
    <row r="27" spans="1:14" x14ac:dyDescent="0.25">
      <c r="A27" t="s">
        <v>39</v>
      </c>
      <c r="B27" s="1">
        <f>MAX(B2:B26)</f>
        <v>0.74587036962308939</v>
      </c>
      <c r="C27" s="1">
        <f t="shared" ref="C27:N27" si="0">MAX(C2:C26)</f>
        <v>0.77439502478184041</v>
      </c>
      <c r="D27" s="1">
        <f t="shared" si="0"/>
        <v>0.77052780006835275</v>
      </c>
      <c r="E27" s="1">
        <f t="shared" si="0"/>
        <v>0.77839192764252996</v>
      </c>
      <c r="F27" s="1">
        <f t="shared" si="0"/>
        <v>0.78264087072007205</v>
      </c>
      <c r="G27" s="1">
        <f t="shared" si="0"/>
        <v>0.78304178327031759</v>
      </c>
      <c r="H27" s="1">
        <f t="shared" si="0"/>
        <v>0.78208790411182938</v>
      </c>
      <c r="I27" s="1">
        <f t="shared" si="0"/>
        <v>0.78107310272673158</v>
      </c>
      <c r="J27" s="1">
        <f t="shared" si="0"/>
        <v>0.774985551840633</v>
      </c>
      <c r="K27" s="1">
        <f t="shared" si="0"/>
        <v>0.78587162445485015</v>
      </c>
      <c r="L27" s="1">
        <f t="shared" si="0"/>
        <v>0.73735263398948026</v>
      </c>
      <c r="M27" s="1">
        <f t="shared" si="0"/>
        <v>0.77820183563363743</v>
      </c>
      <c r="N27" s="1">
        <f t="shared" si="0"/>
        <v>0.78362191707482087</v>
      </c>
    </row>
  </sheetData>
  <conditionalFormatting sqref="A2:A27">
    <cfRule type="duplicateValues" dxfId="3" priority="2"/>
  </conditionalFormatting>
  <conditionalFormatting sqref="A27">
    <cfRule type="duplicateValues" dxfId="2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J5" sqref="J5"/>
    </sheetView>
  </sheetViews>
  <sheetFormatPr defaultColWidth="11.42578125" defaultRowHeight="15" x14ac:dyDescent="0.25"/>
  <cols>
    <col min="1" max="1" width="30.42578125" customWidth="1"/>
    <col min="2" max="14" width="10.7109375" style="1" customWidth="1"/>
  </cols>
  <sheetData>
    <row r="1" spans="1:14" x14ac:dyDescent="0.25">
      <c r="A1" t="s">
        <v>38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0</v>
      </c>
      <c r="L1" s="1" t="s">
        <v>35</v>
      </c>
      <c r="M1" s="1" t="s">
        <v>36</v>
      </c>
      <c r="N1" s="1" t="s">
        <v>37</v>
      </c>
    </row>
    <row r="2" spans="1:14" x14ac:dyDescent="0.25">
      <c r="A2" t="s">
        <v>2</v>
      </c>
      <c r="B2" s="1">
        <f>AVERAGE('Tab_16_RG65-rho'!B2,'Tab_18_MC28-rho'!B2,'Tab_22_P&amp;S-rho'!B2,'Tab_20_Agirre-rho'!B2,'Tab_24_SimLex-rho'!B2)</f>
        <v>0.70050370162917353</v>
      </c>
      <c r="C2" s="1">
        <f>AVERAGE('Tab_16_RG65-rho'!C2,'Tab_18_MC28-rho'!C2,'Tab_22_P&amp;S-rho'!C2,'Tab_20_Agirre-rho'!C2,'Tab_24_SimLex-rho'!C2)</f>
        <v>0.72189915672976723</v>
      </c>
      <c r="D2" s="1">
        <f>AVERAGE('Tab_16_RG65-rho'!D2,'Tab_18_MC28-rho'!D2,'Tab_22_P&amp;S-rho'!D2,'Tab_20_Agirre-rho'!D2,'Tab_24_SimLex-rho'!D2)</f>
        <v>0.73026179048625961</v>
      </c>
      <c r="E2" s="1">
        <f>AVERAGE('Tab_16_RG65-rho'!E2,'Tab_18_MC28-rho'!E2,'Tab_22_P&amp;S-rho'!E2,'Tab_20_Agirre-rho'!E2,'Tab_24_SimLex-rho'!E2)</f>
        <v>0.70083395954285166</v>
      </c>
      <c r="F2" s="1">
        <f>AVERAGE('Tab_16_RG65-rho'!F2,'Tab_18_MC28-rho'!F2,'Tab_22_P&amp;S-rho'!F2,'Tab_20_Agirre-rho'!F2,'Tab_24_SimLex-rho'!F2)</f>
        <v>0.72189915672976723</v>
      </c>
      <c r="G2" s="1">
        <f>AVERAGE('Tab_16_RG65-rho'!G2,'Tab_18_MC28-rho'!G2,'Tab_22_P&amp;S-rho'!G2,'Tab_20_Agirre-rho'!G2,'Tab_24_SimLex-rho'!G2)</f>
        <v>0.72189915672976723</v>
      </c>
      <c r="H2" s="1">
        <f>AVERAGE('Tab_16_RG65-rho'!H2,'Tab_18_MC28-rho'!H2,'Tab_22_P&amp;S-rho'!H2,'Tab_20_Agirre-rho'!H2,'Tab_24_SimLex-rho'!H2)</f>
        <v>0.73026179048625961</v>
      </c>
      <c r="I2" s="1">
        <f>AVERAGE('Tab_16_RG65-rho'!I2,'Tab_18_MC28-rho'!I2,'Tab_22_P&amp;S-rho'!I2,'Tab_20_Agirre-rho'!I2,'Tab_24_SimLex-rho'!I2)</f>
        <v>0.730261559935934</v>
      </c>
      <c r="J2" s="1">
        <f>AVERAGE('Tab_16_RG65-rho'!J2,'Tab_18_MC28-rho'!J2,'Tab_22_P&amp;S-rho'!J2,'Tab_20_Agirre-rho'!J2,'Tab_24_SimLex-rho'!J2)</f>
        <v>0.71666726357918298</v>
      </c>
      <c r="K2" s="1">
        <f>AVERAGE('Tab_16_RG65-rho'!K2,'Tab_18_MC28-rho'!K2,'Tab_22_P&amp;S-rho'!K2,'Tab_20_Agirre-rho'!K2,'Tab_24_SimLex-rho'!K2)</f>
        <v>0.73218609823098479</v>
      </c>
      <c r="L2" s="2">
        <f>AVERAGE('Tab_16_RG65-rho'!L2,'Tab_18_MC28-rho'!L2,'Tab_22_P&amp;S-rho'!L2,'Tab_20_Agirre-rho'!L2,'Tab_24_SimLex-rho'!L2)</f>
        <v>0.74371015917193994</v>
      </c>
      <c r="M2" s="2">
        <f>AVERAGE('Tab_16_RG65-rho'!M2,'Tab_18_MC28-rho'!M2,'Tab_22_P&amp;S-rho'!M2,'Tab_20_Agirre-rho'!M2,'Tab_24_SimLex-rho'!M2)</f>
        <v>0.73574048305905726</v>
      </c>
      <c r="N2" s="1">
        <f>AVERAGE('Tab_16_RG65-rho'!N2,'Tab_18_MC28-rho'!N2,'Tab_22_P&amp;S-rho'!N2,'Tab_20_Agirre-rho'!N2,'Tab_24_SimLex-rho'!N2)</f>
        <v>0.73437125644233381</v>
      </c>
    </row>
    <row r="3" spans="1:14" x14ac:dyDescent="0.25">
      <c r="A3" t="s">
        <v>3</v>
      </c>
      <c r="B3" s="1">
        <f>AVERAGE('Tab_16_RG65-rho'!B3,'Tab_18_MC28-rho'!B3,'Tab_22_P&amp;S-rho'!B3,'Tab_20_Agirre-rho'!B3,'Tab_24_SimLex-rho'!B3)</f>
        <v>0.69868476476962149</v>
      </c>
      <c r="C3" s="2">
        <f>AVERAGE('Tab_16_RG65-rho'!C3,'Tab_18_MC28-rho'!C3,'Tab_22_P&amp;S-rho'!C3,'Tab_20_Agirre-rho'!C3,'Tab_24_SimLex-rho'!C3)</f>
        <v>0.73231960184920619</v>
      </c>
      <c r="D3" s="1">
        <f>AVERAGE('Tab_16_RG65-rho'!D3,'Tab_18_MC28-rho'!D3,'Tab_22_P&amp;S-rho'!D3,'Tab_20_Agirre-rho'!D3,'Tab_24_SimLex-rho'!D3)</f>
        <v>0.737506149687011</v>
      </c>
      <c r="E3" s="2">
        <f>AVERAGE('Tab_16_RG65-rho'!E3,'Tab_18_MC28-rho'!E3,'Tab_22_P&amp;S-rho'!E3,'Tab_20_Agirre-rho'!E3,'Tab_24_SimLex-rho'!E3)</f>
        <v>0.74227868750653392</v>
      </c>
      <c r="F3" s="2">
        <f>AVERAGE('Tab_16_RG65-rho'!F3,'Tab_18_MC28-rho'!F3,'Tab_22_P&amp;S-rho'!F3,'Tab_20_Agirre-rho'!F3,'Tab_24_SimLex-rho'!F3)</f>
        <v>0.73231960184920619</v>
      </c>
      <c r="G3" s="2">
        <f>AVERAGE('Tab_16_RG65-rho'!G3,'Tab_18_MC28-rho'!G3,'Tab_22_P&amp;S-rho'!G3,'Tab_20_Agirre-rho'!G3,'Tab_24_SimLex-rho'!G3)</f>
        <v>0.73231960184920619</v>
      </c>
      <c r="H3" s="1">
        <f>AVERAGE('Tab_16_RG65-rho'!H3,'Tab_18_MC28-rho'!H3,'Tab_22_P&amp;S-rho'!H3,'Tab_20_Agirre-rho'!H3,'Tab_24_SimLex-rho'!H3)</f>
        <v>0.737506149687011</v>
      </c>
      <c r="I3" s="1">
        <f>AVERAGE('Tab_16_RG65-rho'!I3,'Tab_18_MC28-rho'!I3,'Tab_22_P&amp;S-rho'!I3,'Tab_20_Agirre-rho'!I3,'Tab_24_SimLex-rho'!I3)</f>
        <v>0.73751331400885645</v>
      </c>
      <c r="J3" s="1">
        <f>AVERAGE('Tab_16_RG65-rho'!J3,'Tab_18_MC28-rho'!J3,'Tab_22_P&amp;S-rho'!J3,'Tab_20_Agirre-rho'!J3,'Tab_24_SimLex-rho'!J3)</f>
        <v>0.7230513474143162</v>
      </c>
      <c r="K3" s="2">
        <f>AVERAGE('Tab_16_RG65-rho'!K3,'Tab_18_MC28-rho'!K3,'Tab_22_P&amp;S-rho'!K3,'Tab_20_Agirre-rho'!K3,'Tab_24_SimLex-rho'!K3)</f>
        <v>0.751494657319697</v>
      </c>
      <c r="L3" s="1">
        <f>AVERAGE('Tab_16_RG65-rho'!L3,'Tab_18_MC28-rho'!L3,'Tab_22_P&amp;S-rho'!L3,'Tab_20_Agirre-rho'!L3,'Tab_24_SimLex-rho'!L3)</f>
        <v>0.74234888911957631</v>
      </c>
      <c r="M3" s="1">
        <f>AVERAGE('Tab_16_RG65-rho'!M3,'Tab_18_MC28-rho'!M3,'Tab_22_P&amp;S-rho'!M3,'Tab_20_Agirre-rho'!M3,'Tab_24_SimLex-rho'!M3)</f>
        <v>0.72936487816331153</v>
      </c>
      <c r="N3" s="1">
        <f>AVERAGE('Tab_16_RG65-rho'!N3,'Tab_18_MC28-rho'!N3,'Tab_22_P&amp;S-rho'!N3,'Tab_20_Agirre-rho'!N3,'Tab_24_SimLex-rho'!N3)</f>
        <v>0.74160217195905709</v>
      </c>
    </row>
    <row r="4" spans="1:14" x14ac:dyDescent="0.25">
      <c r="A4" t="s">
        <v>4</v>
      </c>
      <c r="B4" s="1">
        <f>AVERAGE('Tab_16_RG65-rho'!B4,'Tab_18_MC28-rho'!B4,'Tab_22_P&amp;S-rho'!B4,'Tab_20_Agirre-rho'!B4,'Tab_24_SimLex-rho'!B4)</f>
        <v>0.69734532469275545</v>
      </c>
      <c r="C4" s="1">
        <f>AVERAGE('Tab_16_RG65-rho'!C4,'Tab_18_MC28-rho'!C4,'Tab_22_P&amp;S-rho'!C4,'Tab_20_Agirre-rho'!C4,'Tab_24_SimLex-rho'!C4)</f>
        <v>0.72424138815602812</v>
      </c>
      <c r="D4" s="1">
        <f>AVERAGE('Tab_16_RG65-rho'!D4,'Tab_18_MC28-rho'!D4,'Tab_22_P&amp;S-rho'!D4,'Tab_20_Agirre-rho'!D4,'Tab_24_SimLex-rho'!D4)</f>
        <v>0.72743303936539738</v>
      </c>
      <c r="E4" s="1">
        <f>AVERAGE('Tab_16_RG65-rho'!E4,'Tab_18_MC28-rho'!E4,'Tab_22_P&amp;S-rho'!E4,'Tab_20_Agirre-rho'!E4,'Tab_24_SimLex-rho'!E4)</f>
        <v>0.71307688461072782</v>
      </c>
      <c r="F4" s="1">
        <f>AVERAGE('Tab_16_RG65-rho'!F4,'Tab_18_MC28-rho'!F4,'Tab_22_P&amp;S-rho'!F4,'Tab_20_Agirre-rho'!F4,'Tab_24_SimLex-rho'!F4)</f>
        <v>0.72424138815602812</v>
      </c>
      <c r="G4" s="1">
        <f>AVERAGE('Tab_16_RG65-rho'!G4,'Tab_18_MC28-rho'!G4,'Tab_22_P&amp;S-rho'!G4,'Tab_20_Agirre-rho'!G4,'Tab_24_SimLex-rho'!G4)</f>
        <v>0.72424138815602812</v>
      </c>
      <c r="H4" s="1">
        <f>AVERAGE('Tab_16_RG65-rho'!H4,'Tab_18_MC28-rho'!H4,'Tab_22_P&amp;S-rho'!H4,'Tab_20_Agirre-rho'!H4,'Tab_24_SimLex-rho'!H4)</f>
        <v>0.72743303936539738</v>
      </c>
      <c r="I4" s="1">
        <f>AVERAGE('Tab_16_RG65-rho'!I4,'Tab_18_MC28-rho'!I4,'Tab_22_P&amp;S-rho'!I4,'Tab_20_Agirre-rho'!I4,'Tab_24_SimLex-rho'!I4)</f>
        <v>0.72742819576828999</v>
      </c>
      <c r="J4" s="1">
        <f>AVERAGE('Tab_16_RG65-rho'!J4,'Tab_18_MC28-rho'!J4,'Tab_22_P&amp;S-rho'!J4,'Tab_20_Agirre-rho'!J4,'Tab_24_SimLex-rho'!J4)</f>
        <v>0.71822863790355185</v>
      </c>
      <c r="K4" s="1">
        <f>AVERAGE('Tab_16_RG65-rho'!K4,'Tab_18_MC28-rho'!K4,'Tab_22_P&amp;S-rho'!K4,'Tab_20_Agirre-rho'!K4,'Tab_24_SimLex-rho'!K4)</f>
        <v>0.73399950096040878</v>
      </c>
      <c r="L4" s="1">
        <f>AVERAGE('Tab_16_RG65-rho'!L4,'Tab_18_MC28-rho'!L4,'Tab_22_P&amp;S-rho'!L4,'Tab_20_Agirre-rho'!L4,'Tab_24_SimLex-rho'!L4)</f>
        <v>0.73865546109632063</v>
      </c>
      <c r="M4" s="1">
        <f>AVERAGE('Tab_16_RG65-rho'!M4,'Tab_18_MC28-rho'!M4,'Tab_22_P&amp;S-rho'!M4,'Tab_20_Agirre-rho'!M4,'Tab_24_SimLex-rho'!M4)</f>
        <v>0.72782116634082328</v>
      </c>
      <c r="N4" s="1">
        <f>AVERAGE('Tab_16_RG65-rho'!N4,'Tab_18_MC28-rho'!N4,'Tab_22_P&amp;S-rho'!N4,'Tab_20_Agirre-rho'!N4,'Tab_24_SimLex-rho'!N4)</f>
        <v>0.73652687250082116</v>
      </c>
    </row>
    <row r="5" spans="1:14" x14ac:dyDescent="0.25">
      <c r="A5" t="s">
        <v>5</v>
      </c>
      <c r="B5" s="1">
        <f>AVERAGE('Tab_16_RG65-rho'!B5,'Tab_18_MC28-rho'!B5,'Tab_22_P&amp;S-rho'!B5,'Tab_20_Agirre-rho'!B5,'Tab_24_SimLex-rho'!B5)</f>
        <v>0.69735021380134521</v>
      </c>
      <c r="C5" s="1">
        <f>AVERAGE('Tab_16_RG65-rho'!C5,'Tab_18_MC28-rho'!C5,'Tab_22_P&amp;S-rho'!C5,'Tab_20_Agirre-rho'!C5,'Tab_24_SimLex-rho'!C5)</f>
        <v>0.72504092923905739</v>
      </c>
      <c r="D5" s="1">
        <f>AVERAGE('Tab_16_RG65-rho'!D5,'Tab_18_MC28-rho'!D5,'Tab_22_P&amp;S-rho'!D5,'Tab_20_Agirre-rho'!D5,'Tab_24_SimLex-rho'!D5)</f>
        <v>0.73528017213952368</v>
      </c>
      <c r="E5" s="1">
        <f>AVERAGE('Tab_16_RG65-rho'!E5,'Tab_18_MC28-rho'!E5,'Tab_22_P&amp;S-rho'!E5,'Tab_20_Agirre-rho'!E5,'Tab_24_SimLex-rho'!E5)</f>
        <v>0.72670583760801577</v>
      </c>
      <c r="F5" s="1">
        <f>AVERAGE('Tab_16_RG65-rho'!F5,'Tab_18_MC28-rho'!F5,'Tab_22_P&amp;S-rho'!F5,'Tab_20_Agirre-rho'!F5,'Tab_24_SimLex-rho'!F5)</f>
        <v>0.72504092923905739</v>
      </c>
      <c r="G5" s="1">
        <f>AVERAGE('Tab_16_RG65-rho'!G5,'Tab_18_MC28-rho'!G5,'Tab_22_P&amp;S-rho'!G5,'Tab_20_Agirre-rho'!G5,'Tab_24_SimLex-rho'!G5)</f>
        <v>0.72504092923905739</v>
      </c>
      <c r="H5" s="1">
        <f>AVERAGE('Tab_16_RG65-rho'!H5,'Tab_18_MC28-rho'!H5,'Tab_22_P&amp;S-rho'!H5,'Tab_20_Agirre-rho'!H5,'Tab_24_SimLex-rho'!H5)</f>
        <v>0.73528017213952368</v>
      </c>
      <c r="I5" s="1">
        <f>AVERAGE('Tab_16_RG65-rho'!I5,'Tab_18_MC28-rho'!I5,'Tab_22_P&amp;S-rho'!I5,'Tab_20_Agirre-rho'!I5,'Tab_24_SimLex-rho'!I5)</f>
        <v>0.73528017213952368</v>
      </c>
      <c r="J5" s="2">
        <f>AVERAGE('Tab_16_RG65-rho'!J5,'Tab_18_MC28-rho'!J5,'Tab_22_P&amp;S-rho'!J5,'Tab_20_Agirre-rho'!J5,'Tab_24_SimLex-rho'!J5)</f>
        <v>0.724728437020695</v>
      </c>
      <c r="K5" s="1">
        <f>AVERAGE('Tab_16_RG65-rho'!K5,'Tab_18_MC28-rho'!K5,'Tab_22_P&amp;S-rho'!K5,'Tab_20_Agirre-rho'!K5,'Tab_24_SimLex-rho'!K5)</f>
        <v>0.74585567155836485</v>
      </c>
      <c r="L5" s="1">
        <f>AVERAGE('Tab_16_RG65-rho'!L5,'Tab_18_MC28-rho'!L5,'Tab_22_P&amp;S-rho'!L5,'Tab_20_Agirre-rho'!L5,'Tab_24_SimLex-rho'!L5)</f>
        <v>0.739322393174352</v>
      </c>
      <c r="M5" s="1">
        <f>AVERAGE('Tab_16_RG65-rho'!M5,'Tab_18_MC28-rho'!M5,'Tab_22_P&amp;S-rho'!M5,'Tab_20_Agirre-rho'!M5,'Tab_24_SimLex-rho'!M5)</f>
        <v>0.72936487816331153</v>
      </c>
      <c r="N5" s="1">
        <f>AVERAGE('Tab_16_RG65-rho'!N5,'Tab_18_MC28-rho'!N5,'Tab_22_P&amp;S-rho'!N5,'Tab_20_Agirre-rho'!N5,'Tab_24_SimLex-rho'!N5)</f>
        <v>0.74880038463628285</v>
      </c>
    </row>
    <row r="6" spans="1:14" x14ac:dyDescent="0.25">
      <c r="A6" t="s">
        <v>6</v>
      </c>
      <c r="B6" s="1">
        <f>AVERAGE('Tab_16_RG65-rho'!B6,'Tab_18_MC28-rho'!B6,'Tab_22_P&amp;S-rho'!B6,'Tab_20_Agirre-rho'!B6,'Tab_24_SimLex-rho'!B6)</f>
        <v>0.70076682924113742</v>
      </c>
      <c r="C6" s="1">
        <f>AVERAGE('Tab_16_RG65-rho'!C6,'Tab_18_MC28-rho'!C6,'Tab_22_P&amp;S-rho'!C6,'Tab_20_Agirre-rho'!C6,'Tab_24_SimLex-rho'!C6)</f>
        <v>0.72663876046524623</v>
      </c>
      <c r="D6" s="2">
        <f>AVERAGE('Tab_16_RG65-rho'!D6,'Tab_18_MC28-rho'!D6,'Tab_22_P&amp;S-rho'!D6,'Tab_20_Agirre-rho'!D6,'Tab_24_SimLex-rho'!D6)</f>
        <v>0.7402271220502592</v>
      </c>
      <c r="E6" s="1">
        <f>AVERAGE('Tab_16_RG65-rho'!E6,'Tab_18_MC28-rho'!E6,'Tab_22_P&amp;S-rho'!E6,'Tab_20_Agirre-rho'!E6,'Tab_24_SimLex-rho'!E6)</f>
        <v>0.68042523191823512</v>
      </c>
      <c r="F6" s="1">
        <f>AVERAGE('Tab_16_RG65-rho'!F6,'Tab_18_MC28-rho'!F6,'Tab_22_P&amp;S-rho'!F6,'Tab_20_Agirre-rho'!F6,'Tab_24_SimLex-rho'!F6)</f>
        <v>0.72663876046524623</v>
      </c>
      <c r="G6" s="1">
        <f>AVERAGE('Tab_16_RG65-rho'!G6,'Tab_18_MC28-rho'!G6,'Tab_22_P&amp;S-rho'!G6,'Tab_20_Agirre-rho'!G6,'Tab_24_SimLex-rho'!G6)</f>
        <v>0.72663876046524623</v>
      </c>
      <c r="H6" s="2">
        <f>AVERAGE('Tab_16_RG65-rho'!H6,'Tab_18_MC28-rho'!H6,'Tab_22_P&amp;S-rho'!H6,'Tab_20_Agirre-rho'!H6,'Tab_24_SimLex-rho'!H6)</f>
        <v>0.7402271220502592</v>
      </c>
      <c r="I6" s="2">
        <f>AVERAGE('Tab_16_RG65-rho'!I6,'Tab_18_MC28-rho'!I6,'Tab_22_P&amp;S-rho'!I6,'Tab_20_Agirre-rho'!I6,'Tab_24_SimLex-rho'!I6)</f>
        <v>0.7402271220502592</v>
      </c>
      <c r="J6" s="1">
        <f>AVERAGE('Tab_16_RG65-rho'!J6,'Tab_18_MC28-rho'!J6,'Tab_22_P&amp;S-rho'!J6,'Tab_20_Agirre-rho'!J6,'Tab_24_SimLex-rho'!J6)</f>
        <v>0.71278907850738982</v>
      </c>
      <c r="K6" s="1">
        <f>AVERAGE('Tab_16_RG65-rho'!K6,'Tab_18_MC28-rho'!K6,'Tab_22_P&amp;S-rho'!K6,'Tab_20_Agirre-rho'!K6,'Tab_24_SimLex-rho'!K6)</f>
        <v>0.74111357782121234</v>
      </c>
      <c r="L6" s="1">
        <f>AVERAGE('Tab_16_RG65-rho'!L6,'Tab_18_MC28-rho'!L6,'Tab_22_P&amp;S-rho'!L6,'Tab_20_Agirre-rho'!L6,'Tab_24_SimLex-rho'!L6)</f>
        <v>0.74109338205655484</v>
      </c>
      <c r="M6" s="1">
        <f>AVERAGE('Tab_16_RG65-rho'!M6,'Tab_18_MC28-rho'!M6,'Tab_22_P&amp;S-rho'!M6,'Tab_20_Agirre-rho'!M6,'Tab_24_SimLex-rho'!M6)</f>
        <v>0.73172159034855278</v>
      </c>
      <c r="N6" s="3">
        <f>AVERAGE('Tab_16_RG65-rho'!N6,'Tab_18_MC28-rho'!N6,'Tab_22_P&amp;S-rho'!N6,'Tab_20_Agirre-rho'!N6,'Tab_24_SimLex-rho'!N6)</f>
        <v>0.75787967430676262</v>
      </c>
    </row>
    <row r="7" spans="1:14" x14ac:dyDescent="0.25">
      <c r="A7" t="s">
        <v>7</v>
      </c>
      <c r="B7" s="1">
        <f>AVERAGE('Tab_16_RG65-rho'!B7,'Tab_18_MC28-rho'!B7,'Tab_22_P&amp;S-rho'!B7,'Tab_20_Agirre-rho'!B7,'Tab_24_SimLex-rho'!B7)</f>
        <v>0.69569791290291261</v>
      </c>
      <c r="C7" s="1">
        <f>AVERAGE('Tab_16_RG65-rho'!C7,'Tab_18_MC28-rho'!C7,'Tab_22_P&amp;S-rho'!C7,'Tab_20_Agirre-rho'!C7,'Tab_24_SimLex-rho'!C7)</f>
        <v>0.72641772155770978</v>
      </c>
      <c r="D7" s="1">
        <f>AVERAGE('Tab_16_RG65-rho'!D7,'Tab_18_MC28-rho'!D7,'Tab_22_P&amp;S-rho'!D7,'Tab_20_Agirre-rho'!D7,'Tab_24_SimLex-rho'!D7)</f>
        <v>0.72813342370827416</v>
      </c>
      <c r="E7" s="1">
        <f>AVERAGE('Tab_16_RG65-rho'!E7,'Tab_18_MC28-rho'!E7,'Tab_22_P&amp;S-rho'!E7,'Tab_20_Agirre-rho'!E7,'Tab_24_SimLex-rho'!E7)</f>
        <v>0.71481502096450211</v>
      </c>
      <c r="F7" s="1">
        <f>AVERAGE('Tab_16_RG65-rho'!F7,'Tab_18_MC28-rho'!F7,'Tab_22_P&amp;S-rho'!F7,'Tab_20_Agirre-rho'!F7,'Tab_24_SimLex-rho'!F7)</f>
        <v>0.72641772155770978</v>
      </c>
      <c r="G7" s="1">
        <f>AVERAGE('Tab_16_RG65-rho'!G7,'Tab_18_MC28-rho'!G7,'Tab_22_P&amp;S-rho'!G7,'Tab_20_Agirre-rho'!G7,'Tab_24_SimLex-rho'!G7)</f>
        <v>0.72641772155770978</v>
      </c>
      <c r="H7" s="1">
        <f>AVERAGE('Tab_16_RG65-rho'!H7,'Tab_18_MC28-rho'!H7,'Tab_22_P&amp;S-rho'!H7,'Tab_20_Agirre-rho'!H7,'Tab_24_SimLex-rho'!H7)</f>
        <v>0.72813342370827416</v>
      </c>
      <c r="I7" s="1">
        <f>AVERAGE('Tab_16_RG65-rho'!I7,'Tab_18_MC28-rho'!I7,'Tab_22_P&amp;S-rho'!I7,'Tab_20_Agirre-rho'!I7,'Tab_24_SimLex-rho'!I7)</f>
        <v>0.72812759262127624</v>
      </c>
      <c r="J7" s="1">
        <f>AVERAGE('Tab_16_RG65-rho'!J7,'Tab_18_MC28-rho'!J7,'Tab_22_P&amp;S-rho'!J7,'Tab_20_Agirre-rho'!J7,'Tab_24_SimLex-rho'!J7)</f>
        <v>0.71962330482548587</v>
      </c>
      <c r="K7" s="1">
        <f>AVERAGE('Tab_16_RG65-rho'!K7,'Tab_18_MC28-rho'!K7,'Tab_22_P&amp;S-rho'!K7,'Tab_20_Agirre-rho'!K7,'Tab_24_SimLex-rho'!K7)</f>
        <v>0.73122020507332519</v>
      </c>
      <c r="L7" s="1">
        <f>AVERAGE('Tab_16_RG65-rho'!L7,'Tab_18_MC28-rho'!L7,'Tab_22_P&amp;S-rho'!L7,'Tab_20_Agirre-rho'!L7,'Tab_24_SimLex-rho'!L7)</f>
        <v>0.73855017176197069</v>
      </c>
      <c r="M7" s="1">
        <f>AVERAGE('Tab_16_RG65-rho'!M7,'Tab_18_MC28-rho'!M7,'Tab_22_P&amp;S-rho'!M7,'Tab_20_Agirre-rho'!M7,'Tab_24_SimLex-rho'!M7)</f>
        <v>0.72742242745863894</v>
      </c>
      <c r="N7" s="1">
        <f>AVERAGE('Tab_16_RG65-rho'!N7,'Tab_18_MC28-rho'!N7,'Tab_22_P&amp;S-rho'!N7,'Tab_20_Agirre-rho'!N7,'Tab_24_SimLex-rho'!N7)</f>
        <v>0.73672425191811974</v>
      </c>
    </row>
    <row r="8" spans="1:14" x14ac:dyDescent="0.25">
      <c r="A8" t="s">
        <v>8</v>
      </c>
      <c r="B8" s="1">
        <f>AVERAGE('Tab_16_RG65-rho'!B8,'Tab_18_MC28-rho'!B8,'Tab_22_P&amp;S-rho'!B8,'Tab_20_Agirre-rho'!B8,'Tab_24_SimLex-rho'!B8)</f>
        <v>0.69609736149329304</v>
      </c>
      <c r="C8" s="1">
        <f>AVERAGE('Tab_16_RG65-rho'!C8,'Tab_18_MC28-rho'!C8,'Tab_22_P&amp;S-rho'!C8,'Tab_20_Agirre-rho'!C8,'Tab_24_SimLex-rho'!C8)</f>
        <v>0.72041721122165181</v>
      </c>
      <c r="D8" s="1">
        <f>AVERAGE('Tab_16_RG65-rho'!D8,'Tab_18_MC28-rho'!D8,'Tab_22_P&amp;S-rho'!D8,'Tab_20_Agirre-rho'!D8,'Tab_24_SimLex-rho'!D8)</f>
        <v>0.73870533303427455</v>
      </c>
      <c r="E8" s="1">
        <f>AVERAGE('Tab_16_RG65-rho'!E8,'Tab_18_MC28-rho'!E8,'Tab_22_P&amp;S-rho'!E8,'Tab_20_Agirre-rho'!E8,'Tab_24_SimLex-rho'!E8)</f>
        <v>0.73169589286442727</v>
      </c>
      <c r="F8" s="1">
        <f>AVERAGE('Tab_16_RG65-rho'!F8,'Tab_18_MC28-rho'!F8,'Tab_22_P&amp;S-rho'!F8,'Tab_20_Agirre-rho'!F8,'Tab_24_SimLex-rho'!F8)</f>
        <v>0.72041721122165181</v>
      </c>
      <c r="G8" s="1">
        <f>AVERAGE('Tab_16_RG65-rho'!G8,'Tab_18_MC28-rho'!G8,'Tab_22_P&amp;S-rho'!G8,'Tab_20_Agirre-rho'!G8,'Tab_24_SimLex-rho'!G8)</f>
        <v>0.72041721122165181</v>
      </c>
      <c r="H8" s="1">
        <f>AVERAGE('Tab_16_RG65-rho'!H8,'Tab_18_MC28-rho'!H8,'Tab_22_P&amp;S-rho'!H8,'Tab_20_Agirre-rho'!H8,'Tab_24_SimLex-rho'!H8)</f>
        <v>0.73870533303427455</v>
      </c>
      <c r="I8" s="1">
        <f>AVERAGE('Tab_16_RG65-rho'!I8,'Tab_18_MC28-rho'!I8,'Tab_22_P&amp;S-rho'!I8,'Tab_20_Agirre-rho'!I8,'Tab_24_SimLex-rho'!I8)</f>
        <v>0.73870533303427455</v>
      </c>
      <c r="J8" s="1">
        <f>AVERAGE('Tab_16_RG65-rho'!J8,'Tab_18_MC28-rho'!J8,'Tab_22_P&amp;S-rho'!J8,'Tab_20_Agirre-rho'!J8,'Tab_24_SimLex-rho'!J8)</f>
        <v>0.71943647246088394</v>
      </c>
      <c r="K8" s="1">
        <f>AVERAGE('Tab_16_RG65-rho'!K8,'Tab_18_MC28-rho'!K8,'Tab_22_P&amp;S-rho'!K8,'Tab_20_Agirre-rho'!K8,'Tab_24_SimLex-rho'!K8)</f>
        <v>0.7416566591264584</v>
      </c>
      <c r="L8" s="1">
        <f>AVERAGE('Tab_16_RG65-rho'!L8,'Tab_18_MC28-rho'!L8,'Tab_22_P&amp;S-rho'!L8,'Tab_20_Agirre-rho'!L8,'Tab_24_SimLex-rho'!L8)</f>
        <v>0.73656399113795046</v>
      </c>
      <c r="M8" s="1">
        <f>AVERAGE('Tab_16_RG65-rho'!M8,'Tab_18_MC28-rho'!M8,'Tab_22_P&amp;S-rho'!M8,'Tab_20_Agirre-rho'!M8,'Tab_24_SimLex-rho'!M8)</f>
        <v>0.72936487816331153</v>
      </c>
      <c r="N8" s="1">
        <f>AVERAGE('Tab_16_RG65-rho'!N8,'Tab_18_MC28-rho'!N8,'Tab_22_P&amp;S-rho'!N8,'Tab_20_Agirre-rho'!N8,'Tab_24_SimLex-rho'!N8)</f>
        <v>0.75414216876272699</v>
      </c>
    </row>
    <row r="9" spans="1:14" x14ac:dyDescent="0.25">
      <c r="A9" t="s">
        <v>9</v>
      </c>
      <c r="B9" s="1">
        <f>AVERAGE('Tab_16_RG65-rho'!B9,'Tab_18_MC28-rho'!B9,'Tab_22_P&amp;S-rho'!B9,'Tab_20_Agirre-rho'!B9,'Tab_24_SimLex-rho'!B9)</f>
        <v>0.69965303153931246</v>
      </c>
      <c r="C9" s="1">
        <f>AVERAGE('Tab_16_RG65-rho'!C9,'Tab_18_MC28-rho'!C9,'Tab_22_P&amp;S-rho'!C9,'Tab_20_Agirre-rho'!C9,'Tab_24_SimLex-rho'!C9)</f>
        <v>0.72840416622386817</v>
      </c>
      <c r="D9" s="1">
        <f>AVERAGE('Tab_16_RG65-rho'!D9,'Tab_18_MC28-rho'!D9,'Tab_22_P&amp;S-rho'!D9,'Tab_20_Agirre-rho'!D9,'Tab_24_SimLex-rho'!D9)</f>
        <v>0.73626737496485295</v>
      </c>
      <c r="E9" s="1">
        <f>AVERAGE('Tab_16_RG65-rho'!E9,'Tab_18_MC28-rho'!E9,'Tab_22_P&amp;S-rho'!E9,'Tab_20_Agirre-rho'!E9,'Tab_24_SimLex-rho'!E9)</f>
        <v>0.7402488163994948</v>
      </c>
      <c r="F9" s="1">
        <f>AVERAGE('Tab_16_RG65-rho'!F9,'Tab_18_MC28-rho'!F9,'Tab_22_P&amp;S-rho'!F9,'Tab_20_Agirre-rho'!F9,'Tab_24_SimLex-rho'!F9)</f>
        <v>0.72840416622386817</v>
      </c>
      <c r="G9" s="1">
        <f>AVERAGE('Tab_16_RG65-rho'!G9,'Tab_18_MC28-rho'!G9,'Tab_22_P&amp;S-rho'!G9,'Tab_20_Agirre-rho'!G9,'Tab_24_SimLex-rho'!G9)</f>
        <v>0.72840416622386817</v>
      </c>
      <c r="H9" s="1">
        <f>AVERAGE('Tab_16_RG65-rho'!H9,'Tab_18_MC28-rho'!H9,'Tab_22_P&amp;S-rho'!H9,'Tab_20_Agirre-rho'!H9,'Tab_24_SimLex-rho'!H9)</f>
        <v>0.73626737496485295</v>
      </c>
      <c r="I9" s="1">
        <f>AVERAGE('Tab_16_RG65-rho'!I9,'Tab_18_MC28-rho'!I9,'Tab_22_P&amp;S-rho'!I9,'Tab_20_Agirre-rho'!I9,'Tab_24_SimLex-rho'!I9)</f>
        <v>0.73626737496485295</v>
      </c>
      <c r="J9" s="1">
        <f>AVERAGE('Tab_16_RG65-rho'!J9,'Tab_18_MC28-rho'!J9,'Tab_22_P&amp;S-rho'!J9,'Tab_20_Agirre-rho'!J9,'Tab_24_SimLex-rho'!J9)</f>
        <v>0.72415077787259963</v>
      </c>
      <c r="K9" s="1">
        <f>AVERAGE('Tab_16_RG65-rho'!K9,'Tab_18_MC28-rho'!K9,'Tab_22_P&amp;S-rho'!K9,'Tab_20_Agirre-rho'!K9,'Tab_24_SimLex-rho'!K9)</f>
        <v>0.74302112212429405</v>
      </c>
      <c r="L9" s="1">
        <f>AVERAGE('Tab_16_RG65-rho'!L9,'Tab_18_MC28-rho'!L9,'Tab_22_P&amp;S-rho'!L9,'Tab_20_Agirre-rho'!L9,'Tab_24_SimLex-rho'!L9)</f>
        <v>0.74073153907307332</v>
      </c>
      <c r="M9" s="1">
        <f>AVERAGE('Tab_16_RG65-rho'!M9,'Tab_18_MC28-rho'!M9,'Tab_22_P&amp;S-rho'!M9,'Tab_20_Agirre-rho'!M9,'Tab_24_SimLex-rho'!M9)</f>
        <v>0.72936487816331153</v>
      </c>
      <c r="N9" s="1">
        <f>AVERAGE('Tab_16_RG65-rho'!N9,'Tab_18_MC28-rho'!N9,'Tab_22_P&amp;S-rho'!N9,'Tab_20_Agirre-rho'!N9,'Tab_24_SimLex-rho'!N9)</f>
        <v>0.73952583577863518</v>
      </c>
    </row>
    <row r="10" spans="1:14" x14ac:dyDescent="0.25">
      <c r="A10" t="s">
        <v>10</v>
      </c>
      <c r="B10" s="1">
        <f>AVERAGE('Tab_16_RG65-rho'!B10,'Tab_18_MC28-rho'!B10,'Tab_22_P&amp;S-rho'!B10,'Tab_20_Agirre-rho'!B10,'Tab_24_SimLex-rho'!B10)</f>
        <v>0.53635830891164538</v>
      </c>
      <c r="C10" s="1">
        <f>AVERAGE('Tab_16_RG65-rho'!C10,'Tab_18_MC28-rho'!C10,'Tab_22_P&amp;S-rho'!C10,'Tab_20_Agirre-rho'!C10,'Tab_24_SimLex-rho'!C10)</f>
        <v>0.65696381518266567</v>
      </c>
      <c r="D10" s="1">
        <f>AVERAGE('Tab_16_RG65-rho'!D10,'Tab_18_MC28-rho'!D10,'Tab_22_P&amp;S-rho'!D10,'Tab_20_Agirre-rho'!D10,'Tab_24_SimLex-rho'!D10)</f>
        <v>0.46265137099459264</v>
      </c>
      <c r="E10" s="1">
        <f>AVERAGE('Tab_16_RG65-rho'!E10,'Tab_18_MC28-rho'!E10,'Tab_22_P&amp;S-rho'!E10,'Tab_20_Agirre-rho'!E10,'Tab_24_SimLex-rho'!E10)</f>
        <v>0.51644197277610948</v>
      </c>
      <c r="F10" s="1">
        <f>AVERAGE('Tab_16_RG65-rho'!F10,'Tab_18_MC28-rho'!F10,'Tab_22_P&amp;S-rho'!F10,'Tab_20_Agirre-rho'!F10,'Tab_24_SimLex-rho'!F10)</f>
        <v>0.65696381518266567</v>
      </c>
      <c r="G10" s="1">
        <f>AVERAGE('Tab_16_RG65-rho'!G10,'Tab_18_MC28-rho'!G10,'Tab_22_P&amp;S-rho'!G10,'Tab_20_Agirre-rho'!G10,'Tab_24_SimLex-rho'!G10)</f>
        <v>0.65696381518266567</v>
      </c>
      <c r="H10" s="1">
        <f>AVERAGE('Tab_16_RG65-rho'!H10,'Tab_18_MC28-rho'!H10,'Tab_22_P&amp;S-rho'!H10,'Tab_20_Agirre-rho'!H10,'Tab_24_SimLex-rho'!H10)</f>
        <v>0.46265137099459264</v>
      </c>
      <c r="I10" s="1">
        <f>AVERAGE('Tab_16_RG65-rho'!I10,'Tab_18_MC28-rho'!I10,'Tab_22_P&amp;S-rho'!I10,'Tab_20_Agirre-rho'!I10,'Tab_24_SimLex-rho'!I10)</f>
        <v>0.46265137099459264</v>
      </c>
      <c r="J10" s="1">
        <f>AVERAGE('Tab_16_RG65-rho'!J10,'Tab_18_MC28-rho'!J10,'Tab_22_P&amp;S-rho'!J10,'Tab_20_Agirre-rho'!J10,'Tab_24_SimLex-rho'!J10)</f>
        <v>0.70301402615651443</v>
      </c>
      <c r="K10" s="1">
        <f>AVERAGE('Tab_16_RG65-rho'!K10,'Tab_18_MC28-rho'!K10,'Tab_22_P&amp;S-rho'!K10,'Tab_20_Agirre-rho'!K10,'Tab_24_SimLex-rho'!K10)</f>
        <v>0.46846440564898001</v>
      </c>
      <c r="L10" s="1">
        <f>AVERAGE('Tab_16_RG65-rho'!L10,'Tab_18_MC28-rho'!L10,'Tab_22_P&amp;S-rho'!L10,'Tab_20_Agirre-rho'!L10,'Tab_24_SimLex-rho'!L10)</f>
        <v>0.6964253763367888</v>
      </c>
      <c r="M10" s="1">
        <f>AVERAGE('Tab_16_RG65-rho'!M10,'Tab_18_MC28-rho'!M10,'Tab_22_P&amp;S-rho'!M10,'Tab_20_Agirre-rho'!M10,'Tab_24_SimLex-rho'!M10)</f>
        <v>0.71360686102085003</v>
      </c>
      <c r="N10" s="1">
        <f>AVERAGE('Tab_16_RG65-rho'!N10,'Tab_18_MC28-rho'!N10,'Tab_22_P&amp;S-rho'!N10,'Tab_20_Agirre-rho'!N10,'Tab_24_SimLex-rho'!N10)</f>
        <v>0.46265137099459264</v>
      </c>
    </row>
    <row r="11" spans="1:14" x14ac:dyDescent="0.25">
      <c r="A11" t="s">
        <v>11</v>
      </c>
      <c r="B11" s="1">
        <f>AVERAGE('Tab_16_RG65-rho'!B11,'Tab_18_MC28-rho'!B11,'Tab_22_P&amp;S-rho'!B11,'Tab_20_Agirre-rho'!B11,'Tab_24_SimLex-rho'!B11)</f>
        <v>0.69603833597552867</v>
      </c>
      <c r="C11" s="1">
        <f>AVERAGE('Tab_16_RG65-rho'!C11,'Tab_18_MC28-rho'!C11,'Tab_22_P&amp;S-rho'!C11,'Tab_20_Agirre-rho'!C11,'Tab_24_SimLex-rho'!C11)</f>
        <v>0.72058296457314575</v>
      </c>
      <c r="D11" s="1">
        <f>AVERAGE('Tab_16_RG65-rho'!D11,'Tab_18_MC28-rho'!D11,'Tab_22_P&amp;S-rho'!D11,'Tab_20_Agirre-rho'!D11,'Tab_24_SimLex-rho'!D11)</f>
        <v>0.73617872017183106</v>
      </c>
      <c r="E11" s="1">
        <f>AVERAGE('Tab_16_RG65-rho'!E11,'Tab_18_MC28-rho'!E11,'Tab_22_P&amp;S-rho'!E11,'Tab_20_Agirre-rho'!E11,'Tab_24_SimLex-rho'!E11)</f>
        <v>0.72922768448985475</v>
      </c>
      <c r="F11" s="1">
        <f>AVERAGE('Tab_16_RG65-rho'!F11,'Tab_18_MC28-rho'!F11,'Tab_22_P&amp;S-rho'!F11,'Tab_20_Agirre-rho'!F11,'Tab_24_SimLex-rho'!F11)</f>
        <v>0.72058296457314575</v>
      </c>
      <c r="G11" s="1">
        <f>AVERAGE('Tab_16_RG65-rho'!G11,'Tab_18_MC28-rho'!G11,'Tab_22_P&amp;S-rho'!G11,'Tab_20_Agirre-rho'!G11,'Tab_24_SimLex-rho'!G11)</f>
        <v>0.72058296457314575</v>
      </c>
      <c r="H11" s="1">
        <f>AVERAGE('Tab_16_RG65-rho'!H11,'Tab_18_MC28-rho'!H11,'Tab_22_P&amp;S-rho'!H11,'Tab_20_Agirre-rho'!H11,'Tab_24_SimLex-rho'!H11)</f>
        <v>0.73617872017183106</v>
      </c>
      <c r="I11" s="1">
        <f>AVERAGE('Tab_16_RG65-rho'!I11,'Tab_18_MC28-rho'!I11,'Tab_22_P&amp;S-rho'!I11,'Tab_20_Agirre-rho'!I11,'Tab_24_SimLex-rho'!I11)</f>
        <v>0.73617872017183106</v>
      </c>
      <c r="J11" s="1">
        <f>AVERAGE('Tab_16_RG65-rho'!J11,'Tab_18_MC28-rho'!J11,'Tab_22_P&amp;S-rho'!J11,'Tab_20_Agirre-rho'!J11,'Tab_24_SimLex-rho'!J11)</f>
        <v>0.71956585887387425</v>
      </c>
      <c r="K11" s="1">
        <f>AVERAGE('Tab_16_RG65-rho'!K11,'Tab_18_MC28-rho'!K11,'Tab_22_P&amp;S-rho'!K11,'Tab_20_Agirre-rho'!K11,'Tab_24_SimLex-rho'!K11)</f>
        <v>0.74174393442638775</v>
      </c>
      <c r="L11" s="1">
        <f>AVERAGE('Tab_16_RG65-rho'!L11,'Tab_18_MC28-rho'!L11,'Tab_22_P&amp;S-rho'!L11,'Tab_20_Agirre-rho'!L11,'Tab_24_SimLex-rho'!L11)</f>
        <v>0.73588168360181982</v>
      </c>
      <c r="M11" s="1">
        <f>AVERAGE('Tab_16_RG65-rho'!M11,'Tab_18_MC28-rho'!M11,'Tab_22_P&amp;S-rho'!M11,'Tab_20_Agirre-rho'!M11,'Tab_24_SimLex-rho'!M11)</f>
        <v>0.72936487816331153</v>
      </c>
      <c r="N11" s="1">
        <f>AVERAGE('Tab_16_RG65-rho'!N11,'Tab_18_MC28-rho'!N11,'Tab_22_P&amp;S-rho'!N11,'Tab_20_Agirre-rho'!N11,'Tab_24_SimLex-rho'!N11)</f>
        <v>0.75207041526293761</v>
      </c>
    </row>
    <row r="12" spans="1:14" x14ac:dyDescent="0.25">
      <c r="A12" t="s">
        <v>12</v>
      </c>
      <c r="B12" s="1">
        <f>AVERAGE('Tab_16_RG65-rho'!B12,'Tab_18_MC28-rho'!B12,'Tab_22_P&amp;S-rho'!B12,'Tab_20_Agirre-rho'!B12,'Tab_24_SimLex-rho'!B12)</f>
        <v>0.68973496307844862</v>
      </c>
      <c r="C12" s="1">
        <f>AVERAGE('Tab_16_RG65-rho'!C12,'Tab_18_MC28-rho'!C12,'Tab_22_P&amp;S-rho'!C12,'Tab_20_Agirre-rho'!C12,'Tab_24_SimLex-rho'!C12)</f>
        <v>0.72018494833689639</v>
      </c>
      <c r="D12" s="1">
        <f>AVERAGE('Tab_16_RG65-rho'!D12,'Tab_18_MC28-rho'!D12,'Tab_22_P&amp;S-rho'!D12,'Tab_20_Agirre-rho'!D12,'Tab_24_SimLex-rho'!D12)</f>
        <v>0.73496863372239873</v>
      </c>
      <c r="E12" s="1">
        <f>AVERAGE('Tab_16_RG65-rho'!E12,'Tab_18_MC28-rho'!E12,'Tab_22_P&amp;S-rho'!E12,'Tab_20_Agirre-rho'!E12,'Tab_24_SimLex-rho'!E12)</f>
        <v>0.71275907932453086</v>
      </c>
      <c r="F12" s="1">
        <f>AVERAGE('Tab_16_RG65-rho'!F12,'Tab_18_MC28-rho'!F12,'Tab_22_P&amp;S-rho'!F12,'Tab_20_Agirre-rho'!F12,'Tab_24_SimLex-rho'!F12)</f>
        <v>0.720174638860829</v>
      </c>
      <c r="G12" s="1">
        <f>AVERAGE('Tab_16_RG65-rho'!G12,'Tab_18_MC28-rho'!G12,'Tab_22_P&amp;S-rho'!G12,'Tab_20_Agirre-rho'!G12,'Tab_24_SimLex-rho'!G12)</f>
        <v>0.72018494833689639</v>
      </c>
      <c r="H12" s="1">
        <f>AVERAGE('Tab_16_RG65-rho'!H12,'Tab_18_MC28-rho'!H12,'Tab_22_P&amp;S-rho'!H12,'Tab_20_Agirre-rho'!H12,'Tab_24_SimLex-rho'!H12)</f>
        <v>0.73327959112144148</v>
      </c>
      <c r="I12" s="1">
        <f>AVERAGE('Tab_16_RG65-rho'!I12,'Tab_18_MC28-rho'!I12,'Tab_22_P&amp;S-rho'!I12,'Tab_20_Agirre-rho'!I12,'Tab_24_SimLex-rho'!I12)</f>
        <v>0.73496863372239873</v>
      </c>
      <c r="J12" s="1">
        <f>AVERAGE('Tab_16_RG65-rho'!J12,'Tab_18_MC28-rho'!J12,'Tab_22_P&amp;S-rho'!J12,'Tab_20_Agirre-rho'!J12,'Tab_24_SimLex-rho'!J12)</f>
        <v>0.71395611979089701</v>
      </c>
      <c r="K12" s="1">
        <f>AVERAGE('Tab_16_RG65-rho'!K12,'Tab_18_MC28-rho'!K12,'Tab_22_P&amp;S-rho'!K12,'Tab_20_Agirre-rho'!K12,'Tab_24_SimLex-rho'!K12)</f>
        <v>0.73845906431562325</v>
      </c>
      <c r="L12" s="1">
        <f>AVERAGE('Tab_16_RG65-rho'!L12,'Tab_18_MC28-rho'!L12,'Tab_22_P&amp;S-rho'!L12,'Tab_20_Agirre-rho'!L12,'Tab_24_SimLex-rho'!L12)</f>
        <v>0.73461282100544611</v>
      </c>
      <c r="M12" s="1">
        <f>AVERAGE('Tab_16_RG65-rho'!M12,'Tab_18_MC28-rho'!M12,'Tab_22_P&amp;S-rho'!M12,'Tab_20_Agirre-rho'!M12,'Tab_24_SimLex-rho'!M12)</f>
        <v>0.72120423645859399</v>
      </c>
      <c r="N12" s="1">
        <f>AVERAGE('Tab_16_RG65-rho'!N12,'Tab_18_MC28-rho'!N12,'Tab_22_P&amp;S-rho'!N12,'Tab_20_Agirre-rho'!N12,'Tab_24_SimLex-rho'!N12)</f>
        <v>0.74034078528825797</v>
      </c>
    </row>
    <row r="13" spans="1:14" x14ac:dyDescent="0.25">
      <c r="A13" t="s">
        <v>13</v>
      </c>
      <c r="B13" s="1">
        <f>AVERAGE('Tab_16_RG65-rho'!B13,'Tab_18_MC28-rho'!B13,'Tab_22_P&amp;S-rho'!B13,'Tab_20_Agirre-rho'!B13,'Tab_24_SimLex-rho'!B13)</f>
        <v>0.61661926552864732</v>
      </c>
      <c r="C13" s="1">
        <f>AVERAGE('Tab_16_RG65-rho'!C13,'Tab_18_MC28-rho'!C13,'Tab_22_P&amp;S-rho'!C13,'Tab_20_Agirre-rho'!C13,'Tab_24_SimLex-rho'!C13)</f>
        <v>0.6987220161321599</v>
      </c>
      <c r="D13" s="1">
        <f>AVERAGE('Tab_16_RG65-rho'!D13,'Tab_18_MC28-rho'!D13,'Tab_22_P&amp;S-rho'!D13,'Tab_20_Agirre-rho'!D13,'Tab_24_SimLex-rho'!D13)</f>
        <v>0.68176965204842732</v>
      </c>
      <c r="E13" s="1">
        <f>AVERAGE('Tab_16_RG65-rho'!E13,'Tab_18_MC28-rho'!E13,'Tab_22_P&amp;S-rho'!E13,'Tab_20_Agirre-rho'!E13,'Tab_24_SimLex-rho'!E13)</f>
        <v>0.60628619413217921</v>
      </c>
      <c r="F13" s="1">
        <f>AVERAGE('Tab_16_RG65-rho'!F13,'Tab_18_MC28-rho'!F13,'Tab_22_P&amp;S-rho'!F13,'Tab_20_Agirre-rho'!F13,'Tab_24_SimLex-rho'!F13)</f>
        <v>0.69865513205449581</v>
      </c>
      <c r="G13" s="1">
        <f>AVERAGE('Tab_16_RG65-rho'!G13,'Tab_18_MC28-rho'!G13,'Tab_22_P&amp;S-rho'!G13,'Tab_20_Agirre-rho'!G13,'Tab_24_SimLex-rho'!G13)</f>
        <v>0.6987220161321599</v>
      </c>
      <c r="H13" s="1">
        <f>AVERAGE('Tab_16_RG65-rho'!H13,'Tab_18_MC28-rho'!H13,'Tab_22_P&amp;S-rho'!H13,'Tab_20_Agirre-rho'!H13,'Tab_24_SimLex-rho'!H13)</f>
        <v>0.68443718388488073</v>
      </c>
      <c r="I13" s="1">
        <f>AVERAGE('Tab_16_RG65-rho'!I13,'Tab_18_MC28-rho'!I13,'Tab_22_P&amp;S-rho'!I13,'Tab_20_Agirre-rho'!I13,'Tab_24_SimLex-rho'!I13)</f>
        <v>0.68171674804230686</v>
      </c>
      <c r="J13" s="1">
        <f>AVERAGE('Tab_16_RG65-rho'!J13,'Tab_18_MC28-rho'!J13,'Tab_22_P&amp;S-rho'!J13,'Tab_20_Agirre-rho'!J13,'Tab_24_SimLex-rho'!J13)</f>
        <v>0.71521053574397775</v>
      </c>
      <c r="K13" s="1">
        <f>AVERAGE('Tab_16_RG65-rho'!K13,'Tab_18_MC28-rho'!K13,'Tab_22_P&amp;S-rho'!K13,'Tab_20_Agirre-rho'!K13,'Tab_24_SimLex-rho'!K13)</f>
        <v>0.68449810563465119</v>
      </c>
      <c r="L13" s="1">
        <f>AVERAGE('Tab_16_RG65-rho'!L13,'Tab_18_MC28-rho'!L13,'Tab_22_P&amp;S-rho'!L13,'Tab_20_Agirre-rho'!L13,'Tab_24_SimLex-rho'!L13)</f>
        <v>0.71347447314392098</v>
      </c>
      <c r="M13" s="1">
        <f>AVERAGE('Tab_16_RG65-rho'!M13,'Tab_18_MC28-rho'!M13,'Tab_22_P&amp;S-rho'!M13,'Tab_20_Agirre-rho'!M13,'Tab_24_SimLex-rho'!M13)</f>
        <v>0.71702088901803884</v>
      </c>
      <c r="N13" s="1">
        <f>AVERAGE('Tab_16_RG65-rho'!N13,'Tab_18_MC28-rho'!N13,'Tab_22_P&amp;S-rho'!N13,'Tab_20_Agirre-rho'!N13,'Tab_24_SimLex-rho'!N13)</f>
        <v>0.73239738171943158</v>
      </c>
    </row>
    <row r="14" spans="1:14" x14ac:dyDescent="0.25">
      <c r="A14" t="s">
        <v>14</v>
      </c>
      <c r="B14" s="1">
        <f>AVERAGE('Tab_16_RG65-rho'!B14,'Tab_18_MC28-rho'!B14,'Tab_22_P&amp;S-rho'!B14,'Tab_20_Agirre-rho'!B14,'Tab_24_SimLex-rho'!B14)</f>
        <v>0.6882319683429543</v>
      </c>
      <c r="C14" s="1">
        <f>AVERAGE('Tab_16_RG65-rho'!C14,'Tab_18_MC28-rho'!C14,'Tab_22_P&amp;S-rho'!C14,'Tab_20_Agirre-rho'!C14,'Tab_24_SimLex-rho'!C14)</f>
        <v>0.71978793991906942</v>
      </c>
      <c r="D14" s="1">
        <f>AVERAGE('Tab_16_RG65-rho'!D14,'Tab_18_MC28-rho'!D14,'Tab_22_P&amp;S-rho'!D14,'Tab_20_Agirre-rho'!D14,'Tab_24_SimLex-rho'!D14)</f>
        <v>0.72616105077517401</v>
      </c>
      <c r="E14" s="1">
        <f>AVERAGE('Tab_16_RG65-rho'!E14,'Tab_18_MC28-rho'!E14,'Tab_22_P&amp;S-rho'!E14,'Tab_20_Agirre-rho'!E14,'Tab_24_SimLex-rho'!E14)</f>
        <v>0.7080317282575429</v>
      </c>
      <c r="F14" s="1">
        <f>AVERAGE('Tab_16_RG65-rho'!F14,'Tab_18_MC28-rho'!F14,'Tab_22_P&amp;S-rho'!F14,'Tab_20_Agirre-rho'!F14,'Tab_24_SimLex-rho'!F14)</f>
        <v>0.71977763044300214</v>
      </c>
      <c r="G14" s="1">
        <f>AVERAGE('Tab_16_RG65-rho'!G14,'Tab_18_MC28-rho'!G14,'Tab_22_P&amp;S-rho'!G14,'Tab_20_Agirre-rho'!G14,'Tab_24_SimLex-rho'!G14)</f>
        <v>0.71978793991906942</v>
      </c>
      <c r="H14" s="1">
        <f>AVERAGE('Tab_16_RG65-rho'!H14,'Tab_18_MC28-rho'!H14,'Tab_22_P&amp;S-rho'!H14,'Tab_20_Agirre-rho'!H14,'Tab_24_SimLex-rho'!H14)</f>
        <v>0.72449622035003947</v>
      </c>
      <c r="I14" s="1">
        <f>AVERAGE('Tab_16_RG65-rho'!I14,'Tab_18_MC28-rho'!I14,'Tab_22_P&amp;S-rho'!I14,'Tab_20_Agirre-rho'!I14,'Tab_24_SimLex-rho'!I14)</f>
        <v>0.72615745378204</v>
      </c>
      <c r="J14" s="1">
        <f>AVERAGE('Tab_16_RG65-rho'!J14,'Tab_18_MC28-rho'!J14,'Tab_22_P&amp;S-rho'!J14,'Tab_20_Agirre-rho'!J14,'Tab_24_SimLex-rho'!J14)</f>
        <v>0.71589187237207796</v>
      </c>
      <c r="K14" s="1">
        <f>AVERAGE('Tab_16_RG65-rho'!K14,'Tab_18_MC28-rho'!K14,'Tab_22_P&amp;S-rho'!K14,'Tab_20_Agirre-rho'!K14,'Tab_24_SimLex-rho'!K14)</f>
        <v>0.73133936456724924</v>
      </c>
      <c r="L14" s="1">
        <f>AVERAGE('Tab_16_RG65-rho'!L14,'Tab_18_MC28-rho'!L14,'Tab_22_P&amp;S-rho'!L14,'Tab_20_Agirre-rho'!L14,'Tab_24_SimLex-rho'!L14)</f>
        <v>0.73406563327673791</v>
      </c>
      <c r="M14" s="1">
        <f>AVERAGE('Tab_16_RG65-rho'!M14,'Tab_18_MC28-rho'!M14,'Tab_22_P&amp;S-rho'!M14,'Tab_20_Agirre-rho'!M14,'Tab_24_SimLex-rho'!M14)</f>
        <v>0.72426319756091417</v>
      </c>
      <c r="N14" s="1">
        <f>AVERAGE('Tab_16_RG65-rho'!N14,'Tab_18_MC28-rho'!N14,'Tab_22_P&amp;S-rho'!N14,'Tab_20_Agirre-rho'!N14,'Tab_24_SimLex-rho'!N14)</f>
        <v>0.74107530270545985</v>
      </c>
    </row>
    <row r="15" spans="1:14" x14ac:dyDescent="0.25">
      <c r="A15" t="s">
        <v>15</v>
      </c>
      <c r="B15" s="1">
        <f>AVERAGE('Tab_16_RG65-rho'!B15,'Tab_18_MC28-rho'!B15,'Tab_22_P&amp;S-rho'!B15,'Tab_20_Agirre-rho'!B15,'Tab_24_SimLex-rho'!B15)</f>
        <v>0.69232150134306425</v>
      </c>
      <c r="C15" s="1">
        <f>AVERAGE('Tab_16_RG65-rho'!C15,'Tab_18_MC28-rho'!C15,'Tab_22_P&amp;S-rho'!C15,'Tab_20_Agirre-rho'!C15,'Tab_24_SimLex-rho'!C15)</f>
        <v>0.72292122363921085</v>
      </c>
      <c r="D15" s="1">
        <f>AVERAGE('Tab_16_RG65-rho'!D15,'Tab_18_MC28-rho'!D15,'Tab_22_P&amp;S-rho'!D15,'Tab_20_Agirre-rho'!D15,'Tab_24_SimLex-rho'!D15)</f>
        <v>0.73003457429703977</v>
      </c>
      <c r="E15" s="1">
        <f>AVERAGE('Tab_16_RG65-rho'!E15,'Tab_18_MC28-rho'!E15,'Tab_22_P&amp;S-rho'!E15,'Tab_20_Agirre-rho'!E15,'Tab_24_SimLex-rho'!E15)</f>
        <v>0.7123666117826144</v>
      </c>
      <c r="F15" s="1">
        <f>AVERAGE('Tab_16_RG65-rho'!F15,'Tab_18_MC28-rho'!F15,'Tab_22_P&amp;S-rho'!F15,'Tab_20_Agirre-rho'!F15,'Tab_24_SimLex-rho'!F15)</f>
        <v>0.72291322374693701</v>
      </c>
      <c r="G15" s="1">
        <f>AVERAGE('Tab_16_RG65-rho'!G15,'Tab_18_MC28-rho'!G15,'Tab_22_P&amp;S-rho'!G15,'Tab_20_Agirre-rho'!G15,'Tab_24_SimLex-rho'!G15)</f>
        <v>0.72292122363921085</v>
      </c>
      <c r="H15" s="1">
        <f>AVERAGE('Tab_16_RG65-rho'!H15,'Tab_18_MC28-rho'!H15,'Tab_22_P&amp;S-rho'!H15,'Tab_20_Agirre-rho'!H15,'Tab_24_SimLex-rho'!H15)</f>
        <v>0.72831531215648737</v>
      </c>
      <c r="I15" s="1">
        <f>AVERAGE('Tab_16_RG65-rho'!I15,'Tab_18_MC28-rho'!I15,'Tab_22_P&amp;S-rho'!I15,'Tab_20_Agirre-rho'!I15,'Tab_24_SimLex-rho'!I15)</f>
        <v>0.73003105483410358</v>
      </c>
      <c r="J15" s="1">
        <f>AVERAGE('Tab_16_RG65-rho'!J15,'Tab_18_MC28-rho'!J15,'Tab_22_P&amp;S-rho'!J15,'Tab_20_Agirre-rho'!J15,'Tab_24_SimLex-rho'!J15)</f>
        <v>0.71324339546978444</v>
      </c>
      <c r="K15" s="1">
        <f>AVERAGE('Tab_16_RG65-rho'!K15,'Tab_18_MC28-rho'!K15,'Tab_22_P&amp;S-rho'!K15,'Tab_20_Agirre-rho'!K15,'Tab_24_SimLex-rho'!K15)</f>
        <v>0.73452095027382225</v>
      </c>
      <c r="L15" s="1">
        <f>AVERAGE('Tab_16_RG65-rho'!L15,'Tab_18_MC28-rho'!L15,'Tab_22_P&amp;S-rho'!L15,'Tab_20_Agirre-rho'!L15,'Tab_24_SimLex-rho'!L15)</f>
        <v>0.73697562095482883</v>
      </c>
      <c r="M15" s="1">
        <f>AVERAGE('Tab_16_RG65-rho'!M15,'Tab_18_MC28-rho'!M15,'Tab_22_P&amp;S-rho'!M15,'Tab_20_Agirre-rho'!M15,'Tab_24_SimLex-rho'!M15)</f>
        <v>0.73125934438510065</v>
      </c>
      <c r="N15" s="1">
        <f>AVERAGE('Tab_16_RG65-rho'!N15,'Tab_18_MC28-rho'!N15,'Tab_22_P&amp;S-rho'!N15,'Tab_20_Agirre-rho'!N15,'Tab_24_SimLex-rho'!N15)</f>
        <v>0.73839957945746737</v>
      </c>
    </row>
    <row r="16" spans="1:14" x14ac:dyDescent="0.25">
      <c r="A16" t="s">
        <v>16</v>
      </c>
      <c r="B16" s="1">
        <f>AVERAGE('Tab_16_RG65-rho'!B16,'Tab_18_MC28-rho'!B16,'Tab_22_P&amp;S-rho'!B16,'Tab_20_Agirre-rho'!B16,'Tab_24_SimLex-rho'!B16)</f>
        <v>0.69382651062974843</v>
      </c>
      <c r="C16" s="1">
        <f>AVERAGE('Tab_16_RG65-rho'!C16,'Tab_18_MC28-rho'!C16,'Tab_22_P&amp;S-rho'!C16,'Tab_20_Agirre-rho'!C16,'Tab_24_SimLex-rho'!C16)</f>
        <v>0.7178003278943389</v>
      </c>
      <c r="D16" s="1">
        <f>AVERAGE('Tab_16_RG65-rho'!D16,'Tab_18_MC28-rho'!D16,'Tab_22_P&amp;S-rho'!D16,'Tab_20_Agirre-rho'!D16,'Tab_24_SimLex-rho'!D16)</f>
        <v>0.7189431960319882</v>
      </c>
      <c r="E16" s="1">
        <f>AVERAGE('Tab_16_RG65-rho'!E16,'Tab_18_MC28-rho'!E16,'Tab_22_P&amp;S-rho'!E16,'Tab_20_Agirre-rho'!E16,'Tab_24_SimLex-rho'!E16)</f>
        <v>0.68879285141429458</v>
      </c>
      <c r="F16" s="1">
        <f>AVERAGE('Tab_16_RG65-rho'!F16,'Tab_18_MC28-rho'!F16,'Tab_22_P&amp;S-rho'!F16,'Tab_20_Agirre-rho'!F16,'Tab_24_SimLex-rho'!F16)</f>
        <v>0.71779238104904264</v>
      </c>
      <c r="G16" s="1">
        <f>AVERAGE('Tab_16_RG65-rho'!G16,'Tab_18_MC28-rho'!G16,'Tab_22_P&amp;S-rho'!G16,'Tab_20_Agirre-rho'!G16,'Tab_24_SimLex-rho'!G16)</f>
        <v>0.7178003278943389</v>
      </c>
      <c r="H16" s="1">
        <f>AVERAGE('Tab_16_RG65-rho'!H16,'Tab_18_MC28-rho'!H16,'Tab_22_P&amp;S-rho'!H16,'Tab_20_Agirre-rho'!H16,'Tab_24_SimLex-rho'!H16)</f>
        <v>0.71901752734571645</v>
      </c>
      <c r="I16" s="1">
        <f>AVERAGE('Tab_16_RG65-rho'!I16,'Tab_18_MC28-rho'!I16,'Tab_22_P&amp;S-rho'!I16,'Tab_20_Agirre-rho'!I16,'Tab_24_SimLex-rho'!I16)</f>
        <v>0.7189431960319882</v>
      </c>
      <c r="J16" s="1">
        <f>AVERAGE('Tab_16_RG65-rho'!J16,'Tab_18_MC28-rho'!J16,'Tab_22_P&amp;S-rho'!J16,'Tab_20_Agirre-rho'!J16,'Tab_24_SimLex-rho'!J16)</f>
        <v>0.71725146949304008</v>
      </c>
      <c r="K16" s="1">
        <f>AVERAGE('Tab_16_RG65-rho'!K16,'Tab_18_MC28-rho'!K16,'Tab_22_P&amp;S-rho'!K16,'Tab_20_Agirre-rho'!K16,'Tab_24_SimLex-rho'!K16)</f>
        <v>0.71903715833018411</v>
      </c>
      <c r="L16" s="1">
        <f>AVERAGE('Tab_16_RG65-rho'!L16,'Tab_18_MC28-rho'!L16,'Tab_22_P&amp;S-rho'!L16,'Tab_20_Agirre-rho'!L16,'Tab_24_SimLex-rho'!L16)</f>
        <v>0.73276657434715786</v>
      </c>
      <c r="M16" s="1">
        <f>AVERAGE('Tab_16_RG65-rho'!M16,'Tab_18_MC28-rho'!M16,'Tab_22_P&amp;S-rho'!M16,'Tab_20_Agirre-rho'!M16,'Tab_24_SimLex-rho'!M16)</f>
        <v>0.72418837422014037</v>
      </c>
      <c r="N16" s="1">
        <f>AVERAGE('Tab_16_RG65-rho'!N16,'Tab_18_MC28-rho'!N16,'Tab_22_P&amp;S-rho'!N16,'Tab_20_Agirre-rho'!N16,'Tab_24_SimLex-rho'!N16)</f>
        <v>0.71887247681240507</v>
      </c>
    </row>
    <row r="17" spans="1:14" x14ac:dyDescent="0.25">
      <c r="A17" t="s">
        <v>17</v>
      </c>
      <c r="B17" s="1">
        <f>AVERAGE('Tab_16_RG65-rho'!B17,'Tab_18_MC28-rho'!B17,'Tab_22_P&amp;S-rho'!B17,'Tab_20_Agirre-rho'!B17,'Tab_24_SimLex-rho'!B17)</f>
        <v>0.68933699531738668</v>
      </c>
      <c r="C17" s="1">
        <f>AVERAGE('Tab_16_RG65-rho'!C17,'Tab_18_MC28-rho'!C17,'Tab_22_P&amp;S-rho'!C17,'Tab_20_Agirre-rho'!C17,'Tab_24_SimLex-rho'!C17)</f>
        <v>0.70762596370422359</v>
      </c>
      <c r="D17" s="1">
        <f>AVERAGE('Tab_16_RG65-rho'!D17,'Tab_18_MC28-rho'!D17,'Tab_22_P&amp;S-rho'!D17,'Tab_20_Agirre-rho'!D17,'Tab_24_SimLex-rho'!D17)</f>
        <v>0.71342901481763588</v>
      </c>
      <c r="E17" s="1">
        <f>AVERAGE('Tab_16_RG65-rho'!E17,'Tab_18_MC28-rho'!E17,'Tab_22_P&amp;S-rho'!E17,'Tab_20_Agirre-rho'!E17,'Tab_24_SimLex-rho'!E17)</f>
        <v>0.68577610458654381</v>
      </c>
      <c r="F17" s="1">
        <f>AVERAGE('Tab_16_RG65-rho'!F17,'Tab_18_MC28-rho'!F17,'Tab_22_P&amp;S-rho'!F17,'Tab_20_Agirre-rho'!F17,'Tab_24_SimLex-rho'!F17)</f>
        <v>0.70761416075171035</v>
      </c>
      <c r="G17" s="1">
        <f>AVERAGE('Tab_16_RG65-rho'!G17,'Tab_18_MC28-rho'!G17,'Tab_22_P&amp;S-rho'!G17,'Tab_20_Agirre-rho'!G17,'Tab_24_SimLex-rho'!G17)</f>
        <v>0.70762596370422359</v>
      </c>
      <c r="H17" s="1">
        <f>AVERAGE('Tab_16_RG65-rho'!H17,'Tab_18_MC28-rho'!H17,'Tab_22_P&amp;S-rho'!H17,'Tab_20_Agirre-rho'!H17,'Tab_24_SimLex-rho'!H17)</f>
        <v>0.71111371998725414</v>
      </c>
      <c r="I17" s="1">
        <f>AVERAGE('Tab_16_RG65-rho'!I17,'Tab_18_MC28-rho'!I17,'Tab_22_P&amp;S-rho'!I17,'Tab_20_Agirre-rho'!I17,'Tab_24_SimLex-rho'!I17)</f>
        <v>0.71342901481763588</v>
      </c>
      <c r="J17" s="1">
        <f>AVERAGE('Tab_16_RG65-rho'!J17,'Tab_18_MC28-rho'!J17,'Tab_22_P&amp;S-rho'!J17,'Tab_20_Agirre-rho'!J17,'Tab_24_SimLex-rho'!J17)</f>
        <v>0.71655303302639728</v>
      </c>
      <c r="K17" s="1">
        <f>AVERAGE('Tab_16_RG65-rho'!K17,'Tab_18_MC28-rho'!K17,'Tab_22_P&amp;S-rho'!K17,'Tab_20_Agirre-rho'!K17,'Tab_24_SimLex-rho'!K17)</f>
        <v>0.71806276150983006</v>
      </c>
      <c r="L17" s="1">
        <f>AVERAGE('Tab_16_RG65-rho'!L17,'Tab_18_MC28-rho'!L17,'Tab_22_P&amp;S-rho'!L17,'Tab_20_Agirre-rho'!L17,'Tab_24_SimLex-rho'!L17)</f>
        <v>0.73845214588213615</v>
      </c>
      <c r="M17" s="1">
        <f>AVERAGE('Tab_16_RG65-rho'!M17,'Tab_18_MC28-rho'!M17,'Tab_22_P&amp;S-rho'!M17,'Tab_20_Agirre-rho'!M17,'Tab_24_SimLex-rho'!M17)</f>
        <v>0.73481492418000904</v>
      </c>
      <c r="N17" s="1">
        <f>AVERAGE('Tab_16_RG65-rho'!N17,'Tab_18_MC28-rho'!N17,'Tab_22_P&amp;S-rho'!N17,'Tab_20_Agirre-rho'!N17,'Tab_24_SimLex-rho'!N17)</f>
        <v>0.72621813234761778</v>
      </c>
    </row>
    <row r="18" spans="1:14" x14ac:dyDescent="0.25">
      <c r="A18" t="s">
        <v>18</v>
      </c>
      <c r="B18" s="1">
        <f>AVERAGE('Tab_16_RG65-rho'!B18,'Tab_18_MC28-rho'!B18,'Tab_22_P&amp;S-rho'!B18,'Tab_20_Agirre-rho'!B18,'Tab_24_SimLex-rho'!B18)</f>
        <v>0.70066671262920122</v>
      </c>
      <c r="C18" s="1">
        <f>AVERAGE('Tab_16_RG65-rho'!C18,'Tab_18_MC28-rho'!C18,'Tab_22_P&amp;S-rho'!C18,'Tab_20_Agirre-rho'!C18,'Tab_24_SimLex-rho'!C18)</f>
        <v>0.72215726916909717</v>
      </c>
      <c r="D18" s="1">
        <f>AVERAGE('Tab_16_RG65-rho'!D18,'Tab_18_MC28-rho'!D18,'Tab_22_P&amp;S-rho'!D18,'Tab_20_Agirre-rho'!D18,'Tab_24_SimLex-rho'!D18)</f>
        <v>0.7255259819193538</v>
      </c>
      <c r="E18" s="1">
        <f>AVERAGE('Tab_16_RG65-rho'!E18,'Tab_18_MC28-rho'!E18,'Tab_22_P&amp;S-rho'!E18,'Tab_20_Agirre-rho'!E18,'Tab_24_SimLex-rho'!E18)</f>
        <v>0.71124951717543039</v>
      </c>
      <c r="F18" s="1">
        <f>AVERAGE('Tab_16_RG65-rho'!F18,'Tab_18_MC28-rho'!F18,'Tab_22_P&amp;S-rho'!F18,'Tab_20_Agirre-rho'!F18,'Tab_24_SimLex-rho'!F18)</f>
        <v>0.72215726916909717</v>
      </c>
      <c r="G18" s="1">
        <f>AVERAGE('Tab_16_RG65-rho'!G18,'Tab_18_MC28-rho'!G18,'Tab_22_P&amp;S-rho'!G18,'Tab_20_Agirre-rho'!G18,'Tab_24_SimLex-rho'!G18)</f>
        <v>0.72215726916909717</v>
      </c>
      <c r="H18" s="1">
        <f>AVERAGE('Tab_16_RG65-rho'!H18,'Tab_18_MC28-rho'!H18,'Tab_22_P&amp;S-rho'!H18,'Tab_20_Agirre-rho'!H18,'Tab_24_SimLex-rho'!H18)</f>
        <v>0.7255259819193538</v>
      </c>
      <c r="I18" s="1">
        <f>AVERAGE('Tab_16_RG65-rho'!I18,'Tab_18_MC28-rho'!I18,'Tab_22_P&amp;S-rho'!I18,'Tab_20_Agirre-rho'!I18,'Tab_24_SimLex-rho'!I18)</f>
        <v>0.7255259819193538</v>
      </c>
      <c r="J18" s="1">
        <f>AVERAGE('Tab_16_RG65-rho'!J18,'Tab_18_MC28-rho'!J18,'Tab_22_P&amp;S-rho'!J18,'Tab_20_Agirre-rho'!J18,'Tab_24_SimLex-rho'!J18)</f>
        <v>0.72110796680508726</v>
      </c>
      <c r="K18" s="1">
        <f>AVERAGE('Tab_16_RG65-rho'!K18,'Tab_18_MC28-rho'!K18,'Tab_22_P&amp;S-rho'!K18,'Tab_20_Agirre-rho'!K18,'Tab_24_SimLex-rho'!K18)</f>
        <v>0.72845616986087702</v>
      </c>
      <c r="L18" s="1">
        <f>AVERAGE('Tab_16_RG65-rho'!L18,'Tab_18_MC28-rho'!L18,'Tab_22_P&amp;S-rho'!L18,'Tab_20_Agirre-rho'!L18,'Tab_24_SimLex-rho'!L18)</f>
        <v>0.73986141656338467</v>
      </c>
      <c r="M18" s="1">
        <f>AVERAGE('Tab_16_RG65-rho'!M18,'Tab_18_MC28-rho'!M18,'Tab_22_P&amp;S-rho'!M18,'Tab_20_Agirre-rho'!M18,'Tab_24_SimLex-rho'!M18)</f>
        <v>0.73233709456940621</v>
      </c>
      <c r="N18" s="1">
        <f>AVERAGE('Tab_16_RG65-rho'!N18,'Tab_18_MC28-rho'!N18,'Tab_22_P&amp;S-rho'!N18,'Tab_20_Agirre-rho'!N18,'Tab_24_SimLex-rho'!N18)</f>
        <v>0.74034078528825797</v>
      </c>
    </row>
    <row r="19" spans="1:14" x14ac:dyDescent="0.25">
      <c r="A19" t="s">
        <v>19</v>
      </c>
      <c r="B19" s="1">
        <f>AVERAGE('Tab_16_RG65-rho'!B19,'Tab_18_MC28-rho'!B19,'Tab_22_P&amp;S-rho'!B19,'Tab_20_Agirre-rho'!B19,'Tab_24_SimLex-rho'!B19)</f>
        <v>0.66044438326678379</v>
      </c>
      <c r="C19" s="1">
        <f>AVERAGE('Tab_16_RG65-rho'!C19,'Tab_18_MC28-rho'!C19,'Tab_22_P&amp;S-rho'!C19,'Tab_20_Agirre-rho'!C19,'Tab_24_SimLex-rho'!C19)</f>
        <v>0.71031334719949835</v>
      </c>
      <c r="D19" s="1">
        <f>AVERAGE('Tab_16_RG65-rho'!D19,'Tab_18_MC28-rho'!D19,'Tab_22_P&amp;S-rho'!D19,'Tab_20_Agirre-rho'!D19,'Tab_24_SimLex-rho'!D19)</f>
        <v>0.68062859128158137</v>
      </c>
      <c r="E19" s="1">
        <f>AVERAGE('Tab_16_RG65-rho'!E19,'Tab_18_MC28-rho'!E19,'Tab_22_P&amp;S-rho'!E19,'Tab_20_Agirre-rho'!E19,'Tab_24_SimLex-rho'!E19)</f>
        <v>0.64807404018226766</v>
      </c>
      <c r="F19" s="1">
        <f>AVERAGE('Tab_16_RG65-rho'!F19,'Tab_18_MC28-rho'!F19,'Tab_22_P&amp;S-rho'!F19,'Tab_20_Agirre-rho'!F19,'Tab_24_SimLex-rho'!F19)</f>
        <v>0.71031334719949835</v>
      </c>
      <c r="G19" s="1">
        <f>AVERAGE('Tab_16_RG65-rho'!G19,'Tab_18_MC28-rho'!G19,'Tab_22_P&amp;S-rho'!G19,'Tab_20_Agirre-rho'!G19,'Tab_24_SimLex-rho'!G19)</f>
        <v>0.71031334719949835</v>
      </c>
      <c r="H19" s="1">
        <f>AVERAGE('Tab_16_RG65-rho'!H19,'Tab_18_MC28-rho'!H19,'Tab_22_P&amp;S-rho'!H19,'Tab_20_Agirre-rho'!H19,'Tab_24_SimLex-rho'!H19)</f>
        <v>0.68062859128158137</v>
      </c>
      <c r="I19" s="1">
        <f>AVERAGE('Tab_16_RG65-rho'!I19,'Tab_18_MC28-rho'!I19,'Tab_22_P&amp;S-rho'!I19,'Tab_20_Agirre-rho'!I19,'Tab_24_SimLex-rho'!I19)</f>
        <v>0.68062565125486196</v>
      </c>
      <c r="J19" s="1">
        <f>AVERAGE('Tab_16_RG65-rho'!J19,'Tab_18_MC28-rho'!J19,'Tab_22_P&amp;S-rho'!J19,'Tab_20_Agirre-rho'!J19,'Tab_24_SimLex-rho'!J19)</f>
        <v>0.71332226596102344</v>
      </c>
      <c r="K19" s="1">
        <f>AVERAGE('Tab_16_RG65-rho'!K19,'Tab_18_MC28-rho'!K19,'Tab_22_P&amp;S-rho'!K19,'Tab_20_Agirre-rho'!K19,'Tab_24_SimLex-rho'!K19)</f>
        <v>0.68456224213852357</v>
      </c>
      <c r="L19" s="1">
        <f>AVERAGE('Tab_16_RG65-rho'!L19,'Tab_18_MC28-rho'!L19,'Tab_22_P&amp;S-rho'!L19,'Tab_20_Agirre-rho'!L19,'Tab_24_SimLex-rho'!L19)</f>
        <v>0.72994460198135724</v>
      </c>
      <c r="M19" s="1">
        <f>AVERAGE('Tab_16_RG65-rho'!M19,'Tab_18_MC28-rho'!M19,'Tab_22_P&amp;S-rho'!M19,'Tab_20_Agirre-rho'!M19,'Tab_24_SimLex-rho'!M19)</f>
        <v>0.71863020028778046</v>
      </c>
      <c r="N19" s="1">
        <f>AVERAGE('Tab_16_RG65-rho'!N19,'Tab_18_MC28-rho'!N19,'Tab_22_P&amp;S-rho'!N19,'Tab_20_Agirre-rho'!N19,'Tab_24_SimLex-rho'!N19)</f>
        <v>0.73239738171943158</v>
      </c>
    </row>
    <row r="20" spans="1:14" x14ac:dyDescent="0.25">
      <c r="A20" t="s">
        <v>20</v>
      </c>
      <c r="B20" s="1">
        <f>AVERAGE('Tab_16_RG65-rho'!B20,'Tab_18_MC28-rho'!B20,'Tab_22_P&amp;S-rho'!B20,'Tab_20_Agirre-rho'!B20,'Tab_24_SimLex-rho'!B20)</f>
        <v>0.69895547681280312</v>
      </c>
      <c r="C20" s="1">
        <f>AVERAGE('Tab_16_RG65-rho'!C20,'Tab_18_MC28-rho'!C20,'Tab_22_P&amp;S-rho'!C20,'Tab_20_Agirre-rho'!C20,'Tab_24_SimLex-rho'!C20)</f>
        <v>0.7242381764754402</v>
      </c>
      <c r="D20" s="1">
        <f>AVERAGE('Tab_16_RG65-rho'!D20,'Tab_18_MC28-rho'!D20,'Tab_22_P&amp;S-rho'!D20,'Tab_20_Agirre-rho'!D20,'Tab_24_SimLex-rho'!D20)</f>
        <v>0.72474864811916695</v>
      </c>
      <c r="E20" s="1">
        <f>AVERAGE('Tab_16_RG65-rho'!E20,'Tab_18_MC28-rho'!E20,'Tab_22_P&amp;S-rho'!E20,'Tab_20_Agirre-rho'!E20,'Tab_24_SimLex-rho'!E20)</f>
        <v>0.71037189410507851</v>
      </c>
      <c r="F20" s="1">
        <f>AVERAGE('Tab_16_RG65-rho'!F20,'Tab_18_MC28-rho'!F20,'Tab_22_P&amp;S-rho'!F20,'Tab_20_Agirre-rho'!F20,'Tab_24_SimLex-rho'!F20)</f>
        <v>0.7242381764754402</v>
      </c>
      <c r="G20" s="1">
        <f>AVERAGE('Tab_16_RG65-rho'!G20,'Tab_18_MC28-rho'!G20,'Tab_22_P&amp;S-rho'!G20,'Tab_20_Agirre-rho'!G20,'Tab_24_SimLex-rho'!G20)</f>
        <v>0.7242381764754402</v>
      </c>
      <c r="H20" s="1">
        <f>AVERAGE('Tab_16_RG65-rho'!H20,'Tab_18_MC28-rho'!H20,'Tab_22_P&amp;S-rho'!H20,'Tab_20_Agirre-rho'!H20,'Tab_24_SimLex-rho'!H20)</f>
        <v>0.72474864811916695</v>
      </c>
      <c r="I20" s="1">
        <f>AVERAGE('Tab_16_RG65-rho'!I20,'Tab_18_MC28-rho'!I20,'Tab_22_P&amp;S-rho'!I20,'Tab_20_Agirre-rho'!I20,'Tab_24_SimLex-rho'!I20)</f>
        <v>0.72474356173012389</v>
      </c>
      <c r="J20" s="1">
        <f>AVERAGE('Tab_16_RG65-rho'!J20,'Tab_18_MC28-rho'!J20,'Tab_22_P&amp;S-rho'!J20,'Tab_20_Agirre-rho'!J20,'Tab_24_SimLex-rho'!J20)</f>
        <v>0.72000488934552676</v>
      </c>
      <c r="K20" s="1">
        <f>AVERAGE('Tab_16_RG65-rho'!K20,'Tab_18_MC28-rho'!K20,'Tab_22_P&amp;S-rho'!K20,'Tab_20_Agirre-rho'!K20,'Tab_24_SimLex-rho'!K20)</f>
        <v>0.73252489097552309</v>
      </c>
      <c r="L20" s="1">
        <f>AVERAGE('Tab_16_RG65-rho'!L20,'Tab_18_MC28-rho'!L20,'Tab_22_P&amp;S-rho'!L20,'Tab_20_Agirre-rho'!L20,'Tab_24_SimLex-rho'!L20)</f>
        <v>0.73941321056632137</v>
      </c>
      <c r="M20" s="1">
        <f>AVERAGE('Tab_16_RG65-rho'!M20,'Tab_18_MC28-rho'!M20,'Tab_22_P&amp;S-rho'!M20,'Tab_20_Agirre-rho'!M20,'Tab_24_SimLex-rho'!M20)</f>
        <v>0.72687010219666659</v>
      </c>
      <c r="N20" s="1">
        <f>AVERAGE('Tab_16_RG65-rho'!N20,'Tab_18_MC28-rho'!N20,'Tab_22_P&amp;S-rho'!N20,'Tab_20_Agirre-rho'!N20,'Tab_24_SimLex-rho'!N20)</f>
        <v>0.74107530270545985</v>
      </c>
    </row>
    <row r="21" spans="1:14" x14ac:dyDescent="0.25">
      <c r="A21" t="s">
        <v>21</v>
      </c>
      <c r="B21" s="1">
        <f>AVERAGE('Tab_16_RG65-rho'!B21,'Tab_18_MC28-rho'!B21,'Tab_22_P&amp;S-rho'!B21,'Tab_20_Agirre-rho'!B21,'Tab_24_SimLex-rho'!B21)</f>
        <v>0.6962699616792124</v>
      </c>
      <c r="C21" s="1">
        <f>AVERAGE('Tab_16_RG65-rho'!C21,'Tab_18_MC28-rho'!C21,'Tab_22_P&amp;S-rho'!C21,'Tab_20_Agirre-rho'!C21,'Tab_24_SimLex-rho'!C21)</f>
        <v>0.72498091116636909</v>
      </c>
      <c r="D21" s="1">
        <f>AVERAGE('Tab_16_RG65-rho'!D21,'Tab_18_MC28-rho'!D21,'Tab_22_P&amp;S-rho'!D21,'Tab_20_Agirre-rho'!D21,'Tab_24_SimLex-rho'!D21)</f>
        <v>0.72974418605420188</v>
      </c>
      <c r="E21" s="1">
        <f>AVERAGE('Tab_16_RG65-rho'!E21,'Tab_18_MC28-rho'!E21,'Tab_22_P&amp;S-rho'!E21,'Tab_20_Agirre-rho'!E21,'Tab_24_SimLex-rho'!E21)</f>
        <v>0.7131137401382418</v>
      </c>
      <c r="F21" s="1">
        <f>AVERAGE('Tab_16_RG65-rho'!F21,'Tab_18_MC28-rho'!F21,'Tab_22_P&amp;S-rho'!F21,'Tab_20_Agirre-rho'!F21,'Tab_24_SimLex-rho'!F21)</f>
        <v>0.72498091116636909</v>
      </c>
      <c r="G21" s="1">
        <f>AVERAGE('Tab_16_RG65-rho'!G21,'Tab_18_MC28-rho'!G21,'Tab_22_P&amp;S-rho'!G21,'Tab_20_Agirre-rho'!G21,'Tab_24_SimLex-rho'!G21)</f>
        <v>0.72498091116636909</v>
      </c>
      <c r="H21" s="1">
        <f>AVERAGE('Tab_16_RG65-rho'!H21,'Tab_18_MC28-rho'!H21,'Tab_22_P&amp;S-rho'!H21,'Tab_20_Agirre-rho'!H21,'Tab_24_SimLex-rho'!H21)</f>
        <v>0.72974418605420188</v>
      </c>
      <c r="I21" s="1">
        <f>AVERAGE('Tab_16_RG65-rho'!I21,'Tab_18_MC28-rho'!I21,'Tab_22_P&amp;S-rho'!I21,'Tab_20_Agirre-rho'!I21,'Tab_24_SimLex-rho'!I21)</f>
        <v>0.72974418605420188</v>
      </c>
      <c r="J21" s="1">
        <f>AVERAGE('Tab_16_RG65-rho'!J21,'Tab_18_MC28-rho'!J21,'Tab_22_P&amp;S-rho'!J21,'Tab_20_Agirre-rho'!J21,'Tab_24_SimLex-rho'!J21)</f>
        <v>0.72378726641590385</v>
      </c>
      <c r="K21" s="1">
        <f>AVERAGE('Tab_16_RG65-rho'!K21,'Tab_18_MC28-rho'!K21,'Tab_22_P&amp;S-rho'!K21,'Tab_20_Agirre-rho'!K21,'Tab_24_SimLex-rho'!K21)</f>
        <v>0.73440207901551402</v>
      </c>
      <c r="L21" s="1">
        <f>AVERAGE('Tab_16_RG65-rho'!L21,'Tab_18_MC28-rho'!L21,'Tab_22_P&amp;S-rho'!L21,'Tab_20_Agirre-rho'!L21,'Tab_24_SimLex-rho'!L21)</f>
        <v>0.74188717894390666</v>
      </c>
      <c r="M21" s="1">
        <f>AVERAGE('Tab_16_RG65-rho'!M21,'Tab_18_MC28-rho'!M21,'Tab_22_P&amp;S-rho'!M21,'Tab_20_Agirre-rho'!M21,'Tab_24_SimLex-rho'!M21)</f>
        <v>0.72851320688687837</v>
      </c>
      <c r="N21" s="1">
        <f>AVERAGE('Tab_16_RG65-rho'!N21,'Tab_18_MC28-rho'!N21,'Tab_22_P&amp;S-rho'!N21,'Tab_20_Agirre-rho'!N21,'Tab_24_SimLex-rho'!N21)</f>
        <v>0.73943499505615295</v>
      </c>
    </row>
    <row r="22" spans="1:14" x14ac:dyDescent="0.25">
      <c r="A22" t="s">
        <v>22</v>
      </c>
      <c r="B22" s="1">
        <f>AVERAGE('Tab_16_RG65-rho'!B22,'Tab_18_MC28-rho'!B22,'Tab_22_P&amp;S-rho'!B22,'Tab_20_Agirre-rho'!B22,'Tab_24_SimLex-rho'!B22)</f>
        <v>0.67143874339079423</v>
      </c>
      <c r="C22" s="1">
        <f>AVERAGE('Tab_16_RG65-rho'!C22,'Tab_18_MC28-rho'!C22,'Tab_22_P&amp;S-rho'!C22,'Tab_20_Agirre-rho'!C22,'Tab_24_SimLex-rho'!C22)</f>
        <v>0.69361507430110425</v>
      </c>
      <c r="D22" s="1">
        <f>AVERAGE('Tab_16_RG65-rho'!D22,'Tab_18_MC28-rho'!D22,'Tab_22_P&amp;S-rho'!D22,'Tab_20_Agirre-rho'!D22,'Tab_24_SimLex-rho'!D22)</f>
        <v>0.71069889351308702</v>
      </c>
      <c r="E22" s="1">
        <f>AVERAGE('Tab_16_RG65-rho'!E22,'Tab_18_MC28-rho'!E22,'Tab_22_P&amp;S-rho'!E22,'Tab_20_Agirre-rho'!E22,'Tab_24_SimLex-rho'!E22)</f>
        <v>0.67131716929029039</v>
      </c>
      <c r="F22" s="1">
        <f>AVERAGE('Tab_16_RG65-rho'!F22,'Tab_18_MC28-rho'!F22,'Tab_22_P&amp;S-rho'!F22,'Tab_20_Agirre-rho'!F22,'Tab_24_SimLex-rho'!F22)</f>
        <v>0.69361507430110425</v>
      </c>
      <c r="G22" s="1">
        <f>AVERAGE('Tab_16_RG65-rho'!G22,'Tab_18_MC28-rho'!G22,'Tab_22_P&amp;S-rho'!G22,'Tab_20_Agirre-rho'!G22,'Tab_24_SimLex-rho'!G22)</f>
        <v>0.69361507430110425</v>
      </c>
      <c r="H22" s="1">
        <f>AVERAGE('Tab_16_RG65-rho'!H22,'Tab_18_MC28-rho'!H22,'Tab_22_P&amp;S-rho'!H22,'Tab_20_Agirre-rho'!H22,'Tab_24_SimLex-rho'!H22)</f>
        <v>0.71069889351308702</v>
      </c>
      <c r="I22" s="1">
        <f>AVERAGE('Tab_16_RG65-rho'!I22,'Tab_18_MC28-rho'!I22,'Tab_22_P&amp;S-rho'!I22,'Tab_20_Agirre-rho'!I22,'Tab_24_SimLex-rho'!I22)</f>
        <v>0.71069889351308702</v>
      </c>
      <c r="J22" s="1">
        <f>AVERAGE('Tab_16_RG65-rho'!J22,'Tab_18_MC28-rho'!J22,'Tab_22_P&amp;S-rho'!J22,'Tab_20_Agirre-rho'!J22,'Tab_24_SimLex-rho'!J22)</f>
        <v>0.71530088835480765</v>
      </c>
      <c r="K22" s="1">
        <f>AVERAGE('Tab_16_RG65-rho'!K22,'Tab_18_MC28-rho'!K22,'Tab_22_P&amp;S-rho'!K22,'Tab_20_Agirre-rho'!K22,'Tab_24_SimLex-rho'!K22)</f>
        <v>0.71930084404661421</v>
      </c>
      <c r="L22" s="1">
        <f>AVERAGE('Tab_16_RG65-rho'!L22,'Tab_18_MC28-rho'!L22,'Tab_22_P&amp;S-rho'!L22,'Tab_20_Agirre-rho'!L22,'Tab_24_SimLex-rho'!L22)</f>
        <v>0.72323925653548238</v>
      </c>
      <c r="M22" s="1">
        <f>AVERAGE('Tab_16_RG65-rho'!M22,'Tab_18_MC28-rho'!M22,'Tab_22_P&amp;S-rho'!M22,'Tab_20_Agirre-rho'!M22,'Tab_24_SimLex-rho'!M22)</f>
        <v>0.70897144162351233</v>
      </c>
      <c r="N22" s="1">
        <f>AVERAGE('Tab_16_RG65-rho'!N22,'Tab_18_MC28-rho'!N22,'Tab_22_P&amp;S-rho'!N22,'Tab_20_Agirre-rho'!N22,'Tab_24_SimLex-rho'!N22)</f>
        <v>0.73177197667318861</v>
      </c>
    </row>
    <row r="23" spans="1:14" x14ac:dyDescent="0.25">
      <c r="A23" t="s">
        <v>23</v>
      </c>
      <c r="B23" s="1">
        <f>AVERAGE('Tab_16_RG65-rho'!B23,'Tab_18_MC28-rho'!B23,'Tab_22_P&amp;S-rho'!B23,'Tab_20_Agirre-rho'!B23,'Tab_24_SimLex-rho'!B23)</f>
        <v>0.69400732262085252</v>
      </c>
      <c r="C23" s="1">
        <f>AVERAGE('Tab_16_RG65-rho'!C23,'Tab_18_MC28-rho'!C23,'Tab_22_P&amp;S-rho'!C23,'Tab_20_Agirre-rho'!C23,'Tab_24_SimLex-rho'!C23)</f>
        <v>0.71442726447586125</v>
      </c>
      <c r="D23" s="1">
        <f>AVERAGE('Tab_16_RG65-rho'!D23,'Tab_18_MC28-rho'!D23,'Tab_22_P&amp;S-rho'!D23,'Tab_20_Agirre-rho'!D23,'Tab_24_SimLex-rho'!D23)</f>
        <v>0.71053902840783467</v>
      </c>
      <c r="E23" s="1">
        <f>AVERAGE('Tab_16_RG65-rho'!E23,'Tab_18_MC28-rho'!E23,'Tab_22_P&amp;S-rho'!E23,'Tab_20_Agirre-rho'!E23,'Tab_24_SimLex-rho'!E23)</f>
        <v>0.69228625706068547</v>
      </c>
      <c r="F23" s="1">
        <f>AVERAGE('Tab_16_RG65-rho'!F23,'Tab_18_MC28-rho'!F23,'Tab_22_P&amp;S-rho'!F23,'Tab_20_Agirre-rho'!F23,'Tab_24_SimLex-rho'!F23)</f>
        <v>0.71442726447586125</v>
      </c>
      <c r="G23" s="1">
        <f>AVERAGE('Tab_16_RG65-rho'!G23,'Tab_18_MC28-rho'!G23,'Tab_22_P&amp;S-rho'!G23,'Tab_20_Agirre-rho'!G23,'Tab_24_SimLex-rho'!G23)</f>
        <v>0.71442726447586125</v>
      </c>
      <c r="H23" s="1">
        <f>AVERAGE('Tab_16_RG65-rho'!H23,'Tab_18_MC28-rho'!H23,'Tab_22_P&amp;S-rho'!H23,'Tab_20_Agirre-rho'!H23,'Tab_24_SimLex-rho'!H23)</f>
        <v>0.71053902840783467</v>
      </c>
      <c r="I23" s="1">
        <f>AVERAGE('Tab_16_RG65-rho'!I23,'Tab_18_MC28-rho'!I23,'Tab_22_P&amp;S-rho'!I23,'Tab_20_Agirre-rho'!I23,'Tab_24_SimLex-rho'!I23)</f>
        <v>0.71053902840783467</v>
      </c>
      <c r="J23" s="1">
        <f>AVERAGE('Tab_16_RG65-rho'!J23,'Tab_18_MC28-rho'!J23,'Tab_22_P&amp;S-rho'!J23,'Tab_20_Agirre-rho'!J23,'Tab_24_SimLex-rho'!J23)</f>
        <v>0.72242926676703079</v>
      </c>
      <c r="K23" s="1">
        <f>AVERAGE('Tab_16_RG65-rho'!K23,'Tab_18_MC28-rho'!K23,'Tab_22_P&amp;S-rho'!K23,'Tab_20_Agirre-rho'!K23,'Tab_24_SimLex-rho'!K23)</f>
        <v>0.71597915141770241</v>
      </c>
      <c r="L23" s="1">
        <f>AVERAGE('Tab_16_RG65-rho'!L23,'Tab_18_MC28-rho'!L23,'Tab_22_P&amp;S-rho'!L23,'Tab_20_Agirre-rho'!L23,'Tab_24_SimLex-rho'!L23)</f>
        <v>0.73860753096358012</v>
      </c>
      <c r="M23" s="1">
        <f>AVERAGE('Tab_16_RG65-rho'!M23,'Tab_18_MC28-rho'!M23,'Tab_22_P&amp;S-rho'!M23,'Tab_20_Agirre-rho'!M23,'Tab_24_SimLex-rho'!M23)</f>
        <v>0.73561711872764568</v>
      </c>
      <c r="N23" s="1">
        <f>AVERAGE('Tab_16_RG65-rho'!N23,'Tab_18_MC28-rho'!N23,'Tab_22_P&amp;S-rho'!N23,'Tab_20_Agirre-rho'!N23,'Tab_24_SimLex-rho'!N23)</f>
        <v>0.72621813234761778</v>
      </c>
    </row>
    <row r="24" spans="1:14" x14ac:dyDescent="0.25">
      <c r="A24" t="s">
        <v>24</v>
      </c>
      <c r="B24" s="1">
        <f>AVERAGE('Tab_16_RG65-rho'!B24,'Tab_18_MC28-rho'!B24,'Tab_22_P&amp;S-rho'!B24,'Tab_20_Agirre-rho'!B24,'Tab_24_SimLex-rho'!B24)</f>
        <v>0.69602013825466857</v>
      </c>
      <c r="C24" s="1">
        <f>AVERAGE('Tab_16_RG65-rho'!C24,'Tab_18_MC28-rho'!C24,'Tab_22_P&amp;S-rho'!C24,'Tab_20_Agirre-rho'!C24,'Tab_24_SimLex-rho'!C24)</f>
        <v>0.72096705599653788</v>
      </c>
      <c r="D24" s="1">
        <f>AVERAGE('Tab_16_RG65-rho'!D24,'Tab_18_MC28-rho'!D24,'Tab_22_P&amp;S-rho'!D24,'Tab_20_Agirre-rho'!D24,'Tab_24_SimLex-rho'!D24)</f>
        <v>0.72614922003892235</v>
      </c>
      <c r="E24" s="1">
        <f>AVERAGE('Tab_16_RG65-rho'!E24,'Tab_18_MC28-rho'!E24,'Tab_22_P&amp;S-rho'!E24,'Tab_20_Agirre-rho'!E24,'Tab_24_SimLex-rho'!E24)</f>
        <v>0.71138709381391574</v>
      </c>
      <c r="F24" s="1">
        <f>AVERAGE('Tab_16_RG65-rho'!F24,'Tab_18_MC28-rho'!F24,'Tab_22_P&amp;S-rho'!F24,'Tab_20_Agirre-rho'!F24,'Tab_24_SimLex-rho'!F24)</f>
        <v>0.72096705599653788</v>
      </c>
      <c r="G24" s="1">
        <f>AVERAGE('Tab_16_RG65-rho'!G24,'Tab_18_MC28-rho'!G24,'Tab_22_P&amp;S-rho'!G24,'Tab_20_Agirre-rho'!G24,'Tab_24_SimLex-rho'!G24)</f>
        <v>0.72096705599653788</v>
      </c>
      <c r="H24" s="1">
        <f>AVERAGE('Tab_16_RG65-rho'!H24,'Tab_18_MC28-rho'!H24,'Tab_22_P&amp;S-rho'!H24,'Tab_20_Agirre-rho'!H24,'Tab_24_SimLex-rho'!H24)</f>
        <v>0.72614922003892235</v>
      </c>
      <c r="I24" s="1">
        <f>AVERAGE('Tab_16_RG65-rho'!I24,'Tab_18_MC28-rho'!I24,'Tab_22_P&amp;S-rho'!I24,'Tab_20_Agirre-rho'!I24,'Tab_24_SimLex-rho'!I24)</f>
        <v>0.72614922003892235</v>
      </c>
      <c r="J24" s="1">
        <f>AVERAGE('Tab_16_RG65-rho'!J24,'Tab_18_MC28-rho'!J24,'Tab_22_P&amp;S-rho'!J24,'Tab_20_Agirre-rho'!J24,'Tab_24_SimLex-rho'!J24)</f>
        <v>0.72350080238074754</v>
      </c>
      <c r="K24" s="1">
        <f>AVERAGE('Tab_16_RG65-rho'!K24,'Tab_18_MC28-rho'!K24,'Tab_22_P&amp;S-rho'!K24,'Tab_20_Agirre-rho'!K24,'Tab_24_SimLex-rho'!K24)</f>
        <v>0.73202650266049885</v>
      </c>
      <c r="L24" s="1">
        <f>AVERAGE('Tab_16_RG65-rho'!L24,'Tab_18_MC28-rho'!L24,'Tab_22_P&amp;S-rho'!L24,'Tab_20_Agirre-rho'!L24,'Tab_24_SimLex-rho'!L24)</f>
        <v>0.73998786044197995</v>
      </c>
      <c r="M24" s="1">
        <f>AVERAGE('Tab_16_RG65-rho'!M24,'Tab_18_MC28-rho'!M24,'Tab_22_P&amp;S-rho'!M24,'Tab_20_Agirre-rho'!M24,'Tab_24_SimLex-rho'!M24)</f>
        <v>0.73111162199628865</v>
      </c>
      <c r="N24" s="1">
        <f>AVERAGE('Tab_16_RG65-rho'!N24,'Tab_18_MC28-rho'!N24,'Tab_22_P&amp;S-rho'!N24,'Tab_20_Agirre-rho'!N24,'Tab_24_SimLex-rho'!N24)</f>
        <v>0.73745108845557605</v>
      </c>
    </row>
    <row r="25" spans="1:14" x14ac:dyDescent="0.25">
      <c r="A25" t="s">
        <v>25</v>
      </c>
      <c r="B25" s="1">
        <f>AVERAGE('Tab_16_RG65-rho'!B25,'Tab_18_MC28-rho'!B25,'Tab_22_P&amp;S-rho'!B25,'Tab_20_Agirre-rho'!B25,'Tab_24_SimLex-rho'!B25)</f>
        <v>0.6711134793550857</v>
      </c>
      <c r="C25" s="1">
        <f>AVERAGE('Tab_16_RG65-rho'!C25,'Tab_18_MC28-rho'!C25,'Tab_22_P&amp;S-rho'!C25,'Tab_20_Agirre-rho'!C25,'Tab_24_SimLex-rho'!C25)</f>
        <v>0.69404432938942695</v>
      </c>
      <c r="D25" s="1">
        <f>AVERAGE('Tab_16_RG65-rho'!D25,'Tab_18_MC28-rho'!D25,'Tab_22_P&amp;S-rho'!D25,'Tab_20_Agirre-rho'!D25,'Tab_24_SimLex-rho'!D25)</f>
        <v>0.71501761501540184</v>
      </c>
      <c r="E25" s="1">
        <f>AVERAGE('Tab_16_RG65-rho'!E25,'Tab_18_MC28-rho'!E25,'Tab_22_P&amp;S-rho'!E25,'Tab_20_Agirre-rho'!E25,'Tab_24_SimLex-rho'!E25)</f>
        <v>0.67404899102539106</v>
      </c>
      <c r="F25" s="1">
        <f>AVERAGE('Tab_16_RG65-rho'!F25,'Tab_18_MC28-rho'!F25,'Tab_22_P&amp;S-rho'!F25,'Tab_20_Agirre-rho'!F25,'Tab_24_SimLex-rho'!F25)</f>
        <v>0.69404432938942695</v>
      </c>
      <c r="G25" s="1">
        <f>AVERAGE('Tab_16_RG65-rho'!G25,'Tab_18_MC28-rho'!G25,'Tab_22_P&amp;S-rho'!G25,'Tab_20_Agirre-rho'!G25,'Tab_24_SimLex-rho'!G25)</f>
        <v>0.69404432938942695</v>
      </c>
      <c r="H25" s="1">
        <f>AVERAGE('Tab_16_RG65-rho'!H25,'Tab_18_MC28-rho'!H25,'Tab_22_P&amp;S-rho'!H25,'Tab_20_Agirre-rho'!H25,'Tab_24_SimLex-rho'!H25)</f>
        <v>0.71501761501540184</v>
      </c>
      <c r="I25" s="1">
        <f>AVERAGE('Tab_16_RG65-rho'!I25,'Tab_18_MC28-rho'!I25,'Tab_22_P&amp;S-rho'!I25,'Tab_20_Agirre-rho'!I25,'Tab_24_SimLex-rho'!I25)</f>
        <v>0.71501761501540184</v>
      </c>
      <c r="J25" s="1">
        <f>AVERAGE('Tab_16_RG65-rho'!J25,'Tab_18_MC28-rho'!J25,'Tab_22_P&amp;S-rho'!J25,'Tab_20_Agirre-rho'!J25,'Tab_24_SimLex-rho'!J25)</f>
        <v>0.71618414301522337</v>
      </c>
      <c r="K25" s="1">
        <f>AVERAGE('Tab_16_RG65-rho'!K25,'Tab_18_MC28-rho'!K25,'Tab_22_P&amp;S-rho'!K25,'Tab_20_Agirre-rho'!K25,'Tab_24_SimLex-rho'!K25)</f>
        <v>0.71980567212663737</v>
      </c>
      <c r="L25" s="1">
        <f>AVERAGE('Tab_16_RG65-rho'!L25,'Tab_18_MC28-rho'!L25,'Tab_22_P&amp;S-rho'!L25,'Tab_20_Agirre-rho'!L25,'Tab_24_SimLex-rho'!L25)</f>
        <v>0.72283241775237195</v>
      </c>
      <c r="M25" s="1">
        <f>AVERAGE('Tab_16_RG65-rho'!M25,'Tab_18_MC28-rho'!M25,'Tab_22_P&amp;S-rho'!M25,'Tab_20_Agirre-rho'!M25,'Tab_24_SimLex-rho'!M25)</f>
        <v>0.70782264758499236</v>
      </c>
      <c r="N25" s="1">
        <f>AVERAGE('Tab_16_RG65-rho'!N25,'Tab_18_MC28-rho'!N25,'Tab_22_P&amp;S-rho'!N25,'Tab_20_Agirre-rho'!N25,'Tab_24_SimLex-rho'!N25)</f>
        <v>0.73525176120803826</v>
      </c>
    </row>
    <row r="26" spans="1:14" x14ac:dyDescent="0.25">
      <c r="A26" t="s">
        <v>26</v>
      </c>
      <c r="B26" s="2">
        <f>AVERAGE('Tab_16_RG65-rho'!B26,'Tab_18_MC28-rho'!B26,'Tab_22_P&amp;S-rho'!B26,'Tab_20_Agirre-rho'!B26,'Tab_24_SimLex-rho'!B26)</f>
        <v>0.70297657181857387</v>
      </c>
      <c r="C26" s="1">
        <f>AVERAGE('Tab_16_RG65-rho'!C26,'Tab_18_MC28-rho'!C26,'Tab_22_P&amp;S-rho'!C26,'Tab_20_Agirre-rho'!C26,'Tab_24_SimLex-rho'!C26)</f>
        <v>0.72093923217823119</v>
      </c>
      <c r="D26" s="1">
        <f>AVERAGE('Tab_16_RG65-rho'!D26,'Tab_18_MC28-rho'!D26,'Tab_22_P&amp;S-rho'!D26,'Tab_20_Agirre-rho'!D26,'Tab_24_SimLex-rho'!D26)</f>
        <v>0.71690324791334503</v>
      </c>
      <c r="E26" s="1">
        <f>AVERAGE('Tab_16_RG65-rho'!E26,'Tab_18_MC28-rho'!E26,'Tab_22_P&amp;S-rho'!E26,'Tab_20_Agirre-rho'!E26,'Tab_24_SimLex-rho'!E26)</f>
        <v>0.70276096735121785</v>
      </c>
      <c r="F26" s="1">
        <f>AVERAGE('Tab_16_RG65-rho'!F26,'Tab_18_MC28-rho'!F26,'Tab_22_P&amp;S-rho'!F26,'Tab_20_Agirre-rho'!F26,'Tab_24_SimLex-rho'!F26)</f>
        <v>0.72093923217823119</v>
      </c>
      <c r="G26" s="1">
        <f>AVERAGE('Tab_16_RG65-rho'!G26,'Tab_18_MC28-rho'!G26,'Tab_22_P&amp;S-rho'!G26,'Tab_20_Agirre-rho'!G26,'Tab_24_SimLex-rho'!G26)</f>
        <v>0.72093923217823119</v>
      </c>
      <c r="H26" s="1">
        <f>AVERAGE('Tab_16_RG65-rho'!H26,'Tab_18_MC28-rho'!H26,'Tab_22_P&amp;S-rho'!H26,'Tab_20_Agirre-rho'!H26,'Tab_24_SimLex-rho'!H26)</f>
        <v>0.71690324791334503</v>
      </c>
      <c r="I26" s="1">
        <f>AVERAGE('Tab_16_RG65-rho'!I26,'Tab_18_MC28-rho'!I26,'Tab_22_P&amp;S-rho'!I26,'Tab_20_Agirre-rho'!I26,'Tab_24_SimLex-rho'!I26)</f>
        <v>0.71689972845040906</v>
      </c>
      <c r="J26" s="1">
        <f>AVERAGE('Tab_16_RG65-rho'!J26,'Tab_18_MC28-rho'!J26,'Tab_22_P&amp;S-rho'!J26,'Tab_20_Agirre-rho'!J26,'Tab_24_SimLex-rho'!J26)</f>
        <v>0.71996373839247907</v>
      </c>
      <c r="K26" s="1">
        <f>AVERAGE('Tab_16_RG65-rho'!K26,'Tab_18_MC28-rho'!K26,'Tab_22_P&amp;S-rho'!K26,'Tab_20_Agirre-rho'!K26,'Tab_24_SimLex-rho'!K26)</f>
        <v>0.72132200315513484</v>
      </c>
      <c r="L26" s="1">
        <f>AVERAGE('Tab_16_RG65-rho'!L26,'Tab_18_MC28-rho'!L26,'Tab_22_P&amp;S-rho'!L26,'Tab_20_Agirre-rho'!L26,'Tab_24_SimLex-rho'!L26)</f>
        <v>0.73230087674060496</v>
      </c>
      <c r="M26" s="1">
        <f>AVERAGE('Tab_16_RG65-rho'!M26,'Tab_18_MC28-rho'!M26,'Tab_22_P&amp;S-rho'!M26,'Tab_20_Agirre-rho'!M26,'Tab_24_SimLex-rho'!M26)</f>
        <v>0.73063751614318495</v>
      </c>
      <c r="N26" s="1">
        <f>AVERAGE('Tab_16_RG65-rho'!N26,'Tab_18_MC28-rho'!N26,'Tab_22_P&amp;S-rho'!N26,'Tab_20_Agirre-rho'!N26,'Tab_24_SimLex-rho'!N26)</f>
        <v>0.73416333360263741</v>
      </c>
    </row>
    <row r="27" spans="1:14" x14ac:dyDescent="0.25">
      <c r="A27" t="s">
        <v>39</v>
      </c>
      <c r="B27" s="1">
        <f>MAX(B2:B26)</f>
        <v>0.70297657181857387</v>
      </c>
      <c r="C27" s="1">
        <f t="shared" ref="C27:N27" si="0">MAX(C2:C26)</f>
        <v>0.73231960184920619</v>
      </c>
      <c r="D27" s="1">
        <f t="shared" si="0"/>
        <v>0.7402271220502592</v>
      </c>
      <c r="E27" s="1">
        <f t="shared" si="0"/>
        <v>0.74227868750653392</v>
      </c>
      <c r="F27" s="1">
        <f t="shared" si="0"/>
        <v>0.73231960184920619</v>
      </c>
      <c r="G27" s="1">
        <f t="shared" si="0"/>
        <v>0.73231960184920619</v>
      </c>
      <c r="H27" s="1">
        <f t="shared" si="0"/>
        <v>0.7402271220502592</v>
      </c>
      <c r="I27" s="1">
        <f t="shared" si="0"/>
        <v>0.7402271220502592</v>
      </c>
      <c r="J27" s="1">
        <f t="shared" si="0"/>
        <v>0.724728437020695</v>
      </c>
      <c r="K27" s="1">
        <f t="shared" si="0"/>
        <v>0.751494657319697</v>
      </c>
      <c r="L27" s="1">
        <f t="shared" si="0"/>
        <v>0.74371015917193994</v>
      </c>
      <c r="M27" s="1">
        <f t="shared" si="0"/>
        <v>0.73574048305905726</v>
      </c>
      <c r="N27" s="1">
        <f t="shared" si="0"/>
        <v>0.75787967430676262</v>
      </c>
    </row>
  </sheetData>
  <conditionalFormatting sqref="A2:A27">
    <cfRule type="duplicateValues" dxfId="1" priority="3"/>
  </conditionalFormatting>
  <conditionalFormatting sqref="A27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F36" sqref="F36"/>
    </sheetView>
  </sheetViews>
  <sheetFormatPr defaultColWidth="11.42578125" defaultRowHeight="15" x14ac:dyDescent="0.25"/>
  <cols>
    <col min="1" max="1" width="30.42578125" customWidth="1"/>
    <col min="2" max="14" width="10.7109375" style="1" customWidth="1"/>
    <col min="15" max="15" width="11.42578125" style="6"/>
  </cols>
  <sheetData>
    <row r="1" spans="1:15" x14ac:dyDescent="0.25">
      <c r="A1" t="s">
        <v>38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0</v>
      </c>
      <c r="L1" s="1" t="s">
        <v>35</v>
      </c>
      <c r="M1" s="1" t="s">
        <v>36</v>
      </c>
      <c r="N1" s="1" t="s">
        <v>37</v>
      </c>
      <c r="O1" s="19" t="s">
        <v>88</v>
      </c>
    </row>
    <row r="2" spans="1:15" x14ac:dyDescent="0.25">
      <c r="A2" t="s">
        <v>3</v>
      </c>
      <c r="B2" s="1">
        <f>AVERAGE('Tab_16_RG65-rho'!B3,'Tab_18_MC28-rho'!B3,'Tab_22_P&amp;S-rho'!B3,'Tab_20_Agirre-rho'!B3,'Tab_24_SimLex-rho'!B3)</f>
        <v>0.69868476476962149</v>
      </c>
      <c r="C2" s="2">
        <f>AVERAGE('Tab_16_RG65-rho'!C3,'Tab_18_MC28-rho'!C3,'Tab_22_P&amp;S-rho'!C3,'Tab_20_Agirre-rho'!C3,'Tab_24_SimLex-rho'!C3)</f>
        <v>0.73231960184920619</v>
      </c>
      <c r="D2" s="19">
        <f>AVERAGE('Tab_16_RG65-rho'!D3,'Tab_18_MC28-rho'!D3,'Tab_22_P&amp;S-rho'!D3,'Tab_20_Agirre-rho'!D3,'Tab_24_SimLex-rho'!D3)</f>
        <v>0.737506149687011</v>
      </c>
      <c r="E2" s="2">
        <f>AVERAGE('Tab_16_RG65-rho'!E3,'Tab_18_MC28-rho'!E3,'Tab_22_P&amp;S-rho'!E3,'Tab_20_Agirre-rho'!E3,'Tab_24_SimLex-rho'!E3)</f>
        <v>0.74227868750653392</v>
      </c>
      <c r="F2" s="2">
        <f>AVERAGE('Tab_16_RG65-rho'!F3,'Tab_18_MC28-rho'!F3,'Tab_22_P&amp;S-rho'!F3,'Tab_20_Agirre-rho'!F3,'Tab_24_SimLex-rho'!F3)</f>
        <v>0.73231960184920619</v>
      </c>
      <c r="G2" s="2">
        <f>AVERAGE('Tab_16_RG65-rho'!G3,'Tab_18_MC28-rho'!G3,'Tab_22_P&amp;S-rho'!G3,'Tab_20_Agirre-rho'!G3,'Tab_24_SimLex-rho'!G3)</f>
        <v>0.73231960184920619</v>
      </c>
      <c r="H2" s="19">
        <f>AVERAGE('Tab_16_RG65-rho'!H3,'Tab_18_MC28-rho'!H3,'Tab_22_P&amp;S-rho'!H3,'Tab_20_Agirre-rho'!H3,'Tab_24_SimLex-rho'!H3)</f>
        <v>0.737506149687011</v>
      </c>
      <c r="I2" s="19">
        <f>AVERAGE('Tab_16_RG65-rho'!I3,'Tab_18_MC28-rho'!I3,'Tab_22_P&amp;S-rho'!I3,'Tab_20_Agirre-rho'!I3,'Tab_24_SimLex-rho'!I3)</f>
        <v>0.73751331400885645</v>
      </c>
      <c r="J2" s="1">
        <f>AVERAGE('Tab_16_RG65-rho'!J3,'Tab_18_MC28-rho'!J3,'Tab_22_P&amp;S-rho'!J3,'Tab_20_Agirre-rho'!J3,'Tab_24_SimLex-rho'!J3)</f>
        <v>0.7230513474143162</v>
      </c>
      <c r="K2" s="2">
        <f>AVERAGE('Tab_16_RG65-rho'!K3,'Tab_18_MC28-rho'!K3,'Tab_22_P&amp;S-rho'!K3,'Tab_20_Agirre-rho'!K3,'Tab_24_SimLex-rho'!K3)</f>
        <v>0.751494657319697</v>
      </c>
      <c r="L2" s="1">
        <f>AVERAGE('Tab_16_RG65-rho'!L3,'Tab_18_MC28-rho'!L3,'Tab_22_P&amp;S-rho'!L3,'Tab_20_Agirre-rho'!L3,'Tab_24_SimLex-rho'!L3)</f>
        <v>0.74234888911957631</v>
      </c>
      <c r="M2" s="1">
        <f>AVERAGE('Tab_16_RG65-rho'!M3,'Tab_18_MC28-rho'!M3,'Tab_22_P&amp;S-rho'!M3,'Tab_20_Agirre-rho'!M3,'Tab_24_SimLex-rho'!M3)</f>
        <v>0.72936487816331153</v>
      </c>
      <c r="N2" s="19">
        <f>AVERAGE('Tab_16_RG65-rho'!N3,'Tab_18_MC28-rho'!N3,'Tab_22_P&amp;S-rho'!N3,'Tab_20_Agirre-rho'!N3,'Tab_24_SimLex-rho'!N3)</f>
        <v>0.74160217195905709</v>
      </c>
      <c r="O2" s="19">
        <f t="shared" ref="O2:O26" si="0">AVERAGE(B2:N2)</f>
        <v>0.7337161396294315</v>
      </c>
    </row>
    <row r="3" spans="1:15" x14ac:dyDescent="0.25">
      <c r="A3" t="s">
        <v>9</v>
      </c>
      <c r="B3" s="1">
        <f>AVERAGE('Tab_16_RG65-rho'!B9,'Tab_18_MC28-rho'!B9,'Tab_22_P&amp;S-rho'!B9,'Tab_20_Agirre-rho'!B9,'Tab_24_SimLex-rho'!B9)</f>
        <v>0.69965303153931246</v>
      </c>
      <c r="C3" s="1">
        <f>AVERAGE('Tab_16_RG65-rho'!C9,'Tab_18_MC28-rho'!C9,'Tab_22_P&amp;S-rho'!C9,'Tab_20_Agirre-rho'!C9,'Tab_24_SimLex-rho'!C9)</f>
        <v>0.72840416622386817</v>
      </c>
      <c r="D3" s="1">
        <f>AVERAGE('Tab_16_RG65-rho'!D9,'Tab_18_MC28-rho'!D9,'Tab_22_P&amp;S-rho'!D9,'Tab_20_Agirre-rho'!D9,'Tab_24_SimLex-rho'!D9)</f>
        <v>0.73626737496485295</v>
      </c>
      <c r="E3" s="1">
        <f>AVERAGE('Tab_16_RG65-rho'!E9,'Tab_18_MC28-rho'!E9,'Tab_22_P&amp;S-rho'!E9,'Tab_20_Agirre-rho'!E9,'Tab_24_SimLex-rho'!E9)</f>
        <v>0.7402488163994948</v>
      </c>
      <c r="F3" s="1">
        <f>AVERAGE('Tab_16_RG65-rho'!F9,'Tab_18_MC28-rho'!F9,'Tab_22_P&amp;S-rho'!F9,'Tab_20_Agirre-rho'!F9,'Tab_24_SimLex-rho'!F9)</f>
        <v>0.72840416622386817</v>
      </c>
      <c r="G3" s="1">
        <f>AVERAGE('Tab_16_RG65-rho'!G9,'Tab_18_MC28-rho'!G9,'Tab_22_P&amp;S-rho'!G9,'Tab_20_Agirre-rho'!G9,'Tab_24_SimLex-rho'!G9)</f>
        <v>0.72840416622386817</v>
      </c>
      <c r="H3" s="1">
        <f>AVERAGE('Tab_16_RG65-rho'!H9,'Tab_18_MC28-rho'!H9,'Tab_22_P&amp;S-rho'!H9,'Tab_20_Agirre-rho'!H9,'Tab_24_SimLex-rho'!H9)</f>
        <v>0.73626737496485295</v>
      </c>
      <c r="I3" s="1">
        <f>AVERAGE('Tab_16_RG65-rho'!I9,'Tab_18_MC28-rho'!I9,'Tab_22_P&amp;S-rho'!I9,'Tab_20_Agirre-rho'!I9,'Tab_24_SimLex-rho'!I9)</f>
        <v>0.73626737496485295</v>
      </c>
      <c r="J3" s="1">
        <f>AVERAGE('Tab_16_RG65-rho'!J9,'Tab_18_MC28-rho'!J9,'Tab_22_P&amp;S-rho'!J9,'Tab_20_Agirre-rho'!J9,'Tab_24_SimLex-rho'!J9)</f>
        <v>0.72415077787259963</v>
      </c>
      <c r="K3" s="1">
        <f>AVERAGE('Tab_16_RG65-rho'!K9,'Tab_18_MC28-rho'!K9,'Tab_22_P&amp;S-rho'!K9,'Tab_20_Agirre-rho'!K9,'Tab_24_SimLex-rho'!K9)</f>
        <v>0.74302112212429405</v>
      </c>
      <c r="L3" s="1">
        <f>AVERAGE('Tab_16_RG65-rho'!L9,'Tab_18_MC28-rho'!L9,'Tab_22_P&amp;S-rho'!L9,'Tab_20_Agirre-rho'!L9,'Tab_24_SimLex-rho'!L9)</f>
        <v>0.74073153907307332</v>
      </c>
      <c r="M3" s="1">
        <f>AVERAGE('Tab_16_RG65-rho'!M9,'Tab_18_MC28-rho'!M9,'Tab_22_P&amp;S-rho'!M9,'Tab_20_Agirre-rho'!M9,'Tab_24_SimLex-rho'!M9)</f>
        <v>0.72936487816331153</v>
      </c>
      <c r="N3" s="1">
        <f>AVERAGE('Tab_16_RG65-rho'!N9,'Tab_18_MC28-rho'!N9,'Tab_22_P&amp;S-rho'!N9,'Tab_20_Agirre-rho'!N9,'Tab_24_SimLex-rho'!N9)</f>
        <v>0.73952583577863518</v>
      </c>
      <c r="O3" s="19">
        <f t="shared" si="0"/>
        <v>0.73159312496283735</v>
      </c>
    </row>
    <row r="4" spans="1:15" x14ac:dyDescent="0.25">
      <c r="A4" t="s">
        <v>5</v>
      </c>
      <c r="B4" s="1">
        <f>AVERAGE('Tab_16_RG65-rho'!B5,'Tab_18_MC28-rho'!B5,'Tab_22_P&amp;S-rho'!B5,'Tab_20_Agirre-rho'!B5,'Tab_24_SimLex-rho'!B5)</f>
        <v>0.69735021380134521</v>
      </c>
      <c r="C4" s="1">
        <f>AVERAGE('Tab_16_RG65-rho'!C5,'Tab_18_MC28-rho'!C5,'Tab_22_P&amp;S-rho'!C5,'Tab_20_Agirre-rho'!C5,'Tab_24_SimLex-rho'!C5)</f>
        <v>0.72504092923905739</v>
      </c>
      <c r="D4" s="1">
        <f>AVERAGE('Tab_16_RG65-rho'!D5,'Tab_18_MC28-rho'!D5,'Tab_22_P&amp;S-rho'!D5,'Tab_20_Agirre-rho'!D5,'Tab_24_SimLex-rho'!D5)</f>
        <v>0.73528017213952368</v>
      </c>
      <c r="E4" s="1">
        <f>AVERAGE('Tab_16_RG65-rho'!E5,'Tab_18_MC28-rho'!E5,'Tab_22_P&amp;S-rho'!E5,'Tab_20_Agirre-rho'!E5,'Tab_24_SimLex-rho'!E5)</f>
        <v>0.72670583760801577</v>
      </c>
      <c r="F4" s="1">
        <f>AVERAGE('Tab_16_RG65-rho'!F5,'Tab_18_MC28-rho'!F5,'Tab_22_P&amp;S-rho'!F5,'Tab_20_Agirre-rho'!F5,'Tab_24_SimLex-rho'!F5)</f>
        <v>0.72504092923905739</v>
      </c>
      <c r="G4" s="1">
        <f>AVERAGE('Tab_16_RG65-rho'!G5,'Tab_18_MC28-rho'!G5,'Tab_22_P&amp;S-rho'!G5,'Tab_20_Agirre-rho'!G5,'Tab_24_SimLex-rho'!G5)</f>
        <v>0.72504092923905739</v>
      </c>
      <c r="H4" s="1">
        <f>AVERAGE('Tab_16_RG65-rho'!H5,'Tab_18_MC28-rho'!H5,'Tab_22_P&amp;S-rho'!H5,'Tab_20_Agirre-rho'!H5,'Tab_24_SimLex-rho'!H5)</f>
        <v>0.73528017213952368</v>
      </c>
      <c r="I4" s="1">
        <f>AVERAGE('Tab_16_RG65-rho'!I5,'Tab_18_MC28-rho'!I5,'Tab_22_P&amp;S-rho'!I5,'Tab_20_Agirre-rho'!I5,'Tab_24_SimLex-rho'!I5)</f>
        <v>0.73528017213952368</v>
      </c>
      <c r="J4" s="2">
        <f>AVERAGE('Tab_16_RG65-rho'!J5,'Tab_18_MC28-rho'!J5,'Tab_22_P&amp;S-rho'!J5,'Tab_20_Agirre-rho'!J5,'Tab_24_SimLex-rho'!J5)</f>
        <v>0.724728437020695</v>
      </c>
      <c r="K4" s="1">
        <f>AVERAGE('Tab_16_RG65-rho'!K5,'Tab_18_MC28-rho'!K5,'Tab_22_P&amp;S-rho'!K5,'Tab_20_Agirre-rho'!K5,'Tab_24_SimLex-rho'!K5)</f>
        <v>0.74585567155836485</v>
      </c>
      <c r="L4" s="1">
        <f>AVERAGE('Tab_16_RG65-rho'!L5,'Tab_18_MC28-rho'!L5,'Tab_22_P&amp;S-rho'!L5,'Tab_20_Agirre-rho'!L5,'Tab_24_SimLex-rho'!L5)</f>
        <v>0.739322393174352</v>
      </c>
      <c r="M4" s="1">
        <f>AVERAGE('Tab_16_RG65-rho'!M5,'Tab_18_MC28-rho'!M5,'Tab_22_P&amp;S-rho'!M5,'Tab_20_Agirre-rho'!M5,'Tab_24_SimLex-rho'!M5)</f>
        <v>0.72936487816331153</v>
      </c>
      <c r="N4" s="1">
        <f>AVERAGE('Tab_16_RG65-rho'!N5,'Tab_18_MC28-rho'!N5,'Tab_22_P&amp;S-rho'!N5,'Tab_20_Agirre-rho'!N5,'Tab_24_SimLex-rho'!N5)</f>
        <v>0.74880038463628285</v>
      </c>
      <c r="O4" s="19">
        <f t="shared" si="0"/>
        <v>0.73023777846908533</v>
      </c>
    </row>
    <row r="5" spans="1:15" x14ac:dyDescent="0.25">
      <c r="A5" t="s">
        <v>8</v>
      </c>
      <c r="B5" s="1">
        <f>AVERAGE('Tab_16_RG65-rho'!B8,'Tab_18_MC28-rho'!B8,'Tab_22_P&amp;S-rho'!B8,'Tab_20_Agirre-rho'!B8,'Tab_24_SimLex-rho'!B8)</f>
        <v>0.69609736149329304</v>
      </c>
      <c r="C5" s="1">
        <f>AVERAGE('Tab_16_RG65-rho'!C8,'Tab_18_MC28-rho'!C8,'Tab_22_P&amp;S-rho'!C8,'Tab_20_Agirre-rho'!C8,'Tab_24_SimLex-rho'!C8)</f>
        <v>0.72041721122165181</v>
      </c>
      <c r="D5" s="1">
        <f>AVERAGE('Tab_16_RG65-rho'!D8,'Tab_18_MC28-rho'!D8,'Tab_22_P&amp;S-rho'!D8,'Tab_20_Agirre-rho'!D8,'Tab_24_SimLex-rho'!D8)</f>
        <v>0.73870533303427455</v>
      </c>
      <c r="E5" s="1">
        <f>AVERAGE('Tab_16_RG65-rho'!E8,'Tab_18_MC28-rho'!E8,'Tab_22_P&amp;S-rho'!E8,'Tab_20_Agirre-rho'!E8,'Tab_24_SimLex-rho'!E8)</f>
        <v>0.73169589286442727</v>
      </c>
      <c r="F5" s="1">
        <f>AVERAGE('Tab_16_RG65-rho'!F8,'Tab_18_MC28-rho'!F8,'Tab_22_P&amp;S-rho'!F8,'Tab_20_Agirre-rho'!F8,'Tab_24_SimLex-rho'!F8)</f>
        <v>0.72041721122165181</v>
      </c>
      <c r="G5" s="1">
        <f>AVERAGE('Tab_16_RG65-rho'!G8,'Tab_18_MC28-rho'!G8,'Tab_22_P&amp;S-rho'!G8,'Tab_20_Agirre-rho'!G8,'Tab_24_SimLex-rho'!G8)</f>
        <v>0.72041721122165181</v>
      </c>
      <c r="H5" s="1">
        <f>AVERAGE('Tab_16_RG65-rho'!H8,'Tab_18_MC28-rho'!H8,'Tab_22_P&amp;S-rho'!H8,'Tab_20_Agirre-rho'!H8,'Tab_24_SimLex-rho'!H8)</f>
        <v>0.73870533303427455</v>
      </c>
      <c r="I5" s="1">
        <f>AVERAGE('Tab_16_RG65-rho'!I8,'Tab_18_MC28-rho'!I8,'Tab_22_P&amp;S-rho'!I8,'Tab_20_Agirre-rho'!I8,'Tab_24_SimLex-rho'!I8)</f>
        <v>0.73870533303427455</v>
      </c>
      <c r="J5" s="19">
        <f>AVERAGE('Tab_16_RG65-rho'!J8,'Tab_18_MC28-rho'!J8,'Tab_22_P&amp;S-rho'!J8,'Tab_20_Agirre-rho'!J8,'Tab_24_SimLex-rho'!J8)</f>
        <v>0.71943647246088394</v>
      </c>
      <c r="K5" s="1">
        <f>AVERAGE('Tab_16_RG65-rho'!K8,'Tab_18_MC28-rho'!K8,'Tab_22_P&amp;S-rho'!K8,'Tab_20_Agirre-rho'!K8,'Tab_24_SimLex-rho'!K8)</f>
        <v>0.7416566591264584</v>
      </c>
      <c r="L5" s="1">
        <f>AVERAGE('Tab_16_RG65-rho'!L8,'Tab_18_MC28-rho'!L8,'Tab_22_P&amp;S-rho'!L8,'Tab_20_Agirre-rho'!L8,'Tab_24_SimLex-rho'!L8)</f>
        <v>0.73656399113795046</v>
      </c>
      <c r="M5" s="1">
        <f>AVERAGE('Tab_16_RG65-rho'!M8,'Tab_18_MC28-rho'!M8,'Tab_22_P&amp;S-rho'!M8,'Tab_20_Agirre-rho'!M8,'Tab_24_SimLex-rho'!M8)</f>
        <v>0.72936487816331153</v>
      </c>
      <c r="N5" s="1">
        <f>AVERAGE('Tab_16_RG65-rho'!N8,'Tab_18_MC28-rho'!N8,'Tab_22_P&amp;S-rho'!N8,'Tab_20_Agirre-rho'!N8,'Tab_24_SimLex-rho'!N8)</f>
        <v>0.75414216876272699</v>
      </c>
      <c r="O5" s="19">
        <f t="shared" si="0"/>
        <v>0.7297173120597561</v>
      </c>
    </row>
    <row r="6" spans="1:15" x14ac:dyDescent="0.25">
      <c r="A6" t="s">
        <v>11</v>
      </c>
      <c r="B6" s="1">
        <f>AVERAGE('Tab_16_RG65-rho'!B11,'Tab_18_MC28-rho'!B11,'Tab_22_P&amp;S-rho'!B11,'Tab_20_Agirre-rho'!B11,'Tab_24_SimLex-rho'!B11)</f>
        <v>0.69603833597552867</v>
      </c>
      <c r="C6" s="19">
        <f>AVERAGE('Tab_16_RG65-rho'!C11,'Tab_18_MC28-rho'!C11,'Tab_22_P&amp;S-rho'!C11,'Tab_20_Agirre-rho'!C11,'Tab_24_SimLex-rho'!C11)</f>
        <v>0.72058296457314575</v>
      </c>
      <c r="D6" s="1">
        <f>AVERAGE('Tab_16_RG65-rho'!D11,'Tab_18_MC28-rho'!D11,'Tab_22_P&amp;S-rho'!D11,'Tab_20_Agirre-rho'!D11,'Tab_24_SimLex-rho'!D11)</f>
        <v>0.73617872017183106</v>
      </c>
      <c r="E6" s="19">
        <f>AVERAGE('Tab_16_RG65-rho'!E11,'Tab_18_MC28-rho'!E11,'Tab_22_P&amp;S-rho'!E11,'Tab_20_Agirre-rho'!E11,'Tab_24_SimLex-rho'!E11)</f>
        <v>0.72922768448985475</v>
      </c>
      <c r="F6" s="19">
        <f>AVERAGE('Tab_16_RG65-rho'!F11,'Tab_18_MC28-rho'!F11,'Tab_22_P&amp;S-rho'!F11,'Tab_20_Agirre-rho'!F11,'Tab_24_SimLex-rho'!F11)</f>
        <v>0.72058296457314575</v>
      </c>
      <c r="G6" s="19">
        <f>AVERAGE('Tab_16_RG65-rho'!G11,'Tab_18_MC28-rho'!G11,'Tab_22_P&amp;S-rho'!G11,'Tab_20_Agirre-rho'!G11,'Tab_24_SimLex-rho'!G11)</f>
        <v>0.72058296457314575</v>
      </c>
      <c r="H6" s="1">
        <f>AVERAGE('Tab_16_RG65-rho'!H11,'Tab_18_MC28-rho'!H11,'Tab_22_P&amp;S-rho'!H11,'Tab_20_Agirre-rho'!H11,'Tab_24_SimLex-rho'!H11)</f>
        <v>0.73617872017183106</v>
      </c>
      <c r="I6" s="1">
        <f>AVERAGE('Tab_16_RG65-rho'!I11,'Tab_18_MC28-rho'!I11,'Tab_22_P&amp;S-rho'!I11,'Tab_20_Agirre-rho'!I11,'Tab_24_SimLex-rho'!I11)</f>
        <v>0.73617872017183106</v>
      </c>
      <c r="J6" s="1">
        <f>AVERAGE('Tab_16_RG65-rho'!J11,'Tab_18_MC28-rho'!J11,'Tab_22_P&amp;S-rho'!J11,'Tab_20_Agirre-rho'!J11,'Tab_24_SimLex-rho'!J11)</f>
        <v>0.71956585887387425</v>
      </c>
      <c r="K6" s="19">
        <f>AVERAGE('Tab_16_RG65-rho'!K11,'Tab_18_MC28-rho'!K11,'Tab_22_P&amp;S-rho'!K11,'Tab_20_Agirre-rho'!K11,'Tab_24_SimLex-rho'!K11)</f>
        <v>0.74174393442638775</v>
      </c>
      <c r="L6" s="1">
        <f>AVERAGE('Tab_16_RG65-rho'!L11,'Tab_18_MC28-rho'!L11,'Tab_22_P&amp;S-rho'!L11,'Tab_20_Agirre-rho'!L11,'Tab_24_SimLex-rho'!L11)</f>
        <v>0.73588168360181982</v>
      </c>
      <c r="M6" s="1">
        <f>AVERAGE('Tab_16_RG65-rho'!M11,'Tab_18_MC28-rho'!M11,'Tab_22_P&amp;S-rho'!M11,'Tab_20_Agirre-rho'!M11,'Tab_24_SimLex-rho'!M11)</f>
        <v>0.72936487816331153</v>
      </c>
      <c r="N6" s="1">
        <f>AVERAGE('Tab_16_RG65-rho'!N11,'Tab_18_MC28-rho'!N11,'Tab_22_P&amp;S-rho'!N11,'Tab_20_Agirre-rho'!N11,'Tab_24_SimLex-rho'!N11)</f>
        <v>0.75207041526293761</v>
      </c>
      <c r="O6" s="19">
        <f t="shared" si="0"/>
        <v>0.72878291115604965</v>
      </c>
    </row>
    <row r="7" spans="1:15" x14ac:dyDescent="0.25">
      <c r="A7" t="s">
        <v>6</v>
      </c>
      <c r="B7" s="1">
        <f>AVERAGE('Tab_16_RG65-rho'!B6,'Tab_18_MC28-rho'!B6,'Tab_22_P&amp;S-rho'!B6,'Tab_20_Agirre-rho'!B6,'Tab_24_SimLex-rho'!B6)</f>
        <v>0.70076682924113742</v>
      </c>
      <c r="C7" s="1">
        <f>AVERAGE('Tab_16_RG65-rho'!C6,'Tab_18_MC28-rho'!C6,'Tab_22_P&amp;S-rho'!C6,'Tab_20_Agirre-rho'!C6,'Tab_24_SimLex-rho'!C6)</f>
        <v>0.72663876046524623</v>
      </c>
      <c r="D7" s="2">
        <f>AVERAGE('Tab_16_RG65-rho'!D6,'Tab_18_MC28-rho'!D6,'Tab_22_P&amp;S-rho'!D6,'Tab_20_Agirre-rho'!D6,'Tab_24_SimLex-rho'!D6)</f>
        <v>0.7402271220502592</v>
      </c>
      <c r="E7" s="1">
        <f>AVERAGE('Tab_16_RG65-rho'!E6,'Tab_18_MC28-rho'!E6,'Tab_22_P&amp;S-rho'!E6,'Tab_20_Agirre-rho'!E6,'Tab_24_SimLex-rho'!E6)</f>
        <v>0.68042523191823512</v>
      </c>
      <c r="F7" s="1">
        <f>AVERAGE('Tab_16_RG65-rho'!F6,'Tab_18_MC28-rho'!F6,'Tab_22_P&amp;S-rho'!F6,'Tab_20_Agirre-rho'!F6,'Tab_24_SimLex-rho'!F6)</f>
        <v>0.72663876046524623</v>
      </c>
      <c r="G7" s="1">
        <f>AVERAGE('Tab_16_RG65-rho'!G6,'Tab_18_MC28-rho'!G6,'Tab_22_P&amp;S-rho'!G6,'Tab_20_Agirre-rho'!G6,'Tab_24_SimLex-rho'!G6)</f>
        <v>0.72663876046524623</v>
      </c>
      <c r="H7" s="2">
        <f>AVERAGE('Tab_16_RG65-rho'!H6,'Tab_18_MC28-rho'!H6,'Tab_22_P&amp;S-rho'!H6,'Tab_20_Agirre-rho'!H6,'Tab_24_SimLex-rho'!H6)</f>
        <v>0.7402271220502592</v>
      </c>
      <c r="I7" s="2">
        <f>AVERAGE('Tab_16_RG65-rho'!I6,'Tab_18_MC28-rho'!I6,'Tab_22_P&amp;S-rho'!I6,'Tab_20_Agirre-rho'!I6,'Tab_24_SimLex-rho'!I6)</f>
        <v>0.7402271220502592</v>
      </c>
      <c r="J7" s="1">
        <f>AVERAGE('Tab_16_RG65-rho'!J6,'Tab_18_MC28-rho'!J6,'Tab_22_P&amp;S-rho'!J6,'Tab_20_Agirre-rho'!J6,'Tab_24_SimLex-rho'!J6)</f>
        <v>0.71278907850738982</v>
      </c>
      <c r="K7" s="1">
        <f>AVERAGE('Tab_16_RG65-rho'!K6,'Tab_18_MC28-rho'!K6,'Tab_22_P&amp;S-rho'!K6,'Tab_20_Agirre-rho'!K6,'Tab_24_SimLex-rho'!K6)</f>
        <v>0.74111357782121234</v>
      </c>
      <c r="L7" s="1">
        <f>AVERAGE('Tab_16_RG65-rho'!L6,'Tab_18_MC28-rho'!L6,'Tab_22_P&amp;S-rho'!L6,'Tab_20_Agirre-rho'!L6,'Tab_24_SimLex-rho'!L6)</f>
        <v>0.74109338205655484</v>
      </c>
      <c r="M7" s="1">
        <f>AVERAGE('Tab_16_RG65-rho'!M6,'Tab_18_MC28-rho'!M6,'Tab_22_P&amp;S-rho'!M6,'Tab_20_Agirre-rho'!M6,'Tab_24_SimLex-rho'!M6)</f>
        <v>0.73172159034855278</v>
      </c>
      <c r="N7" s="3">
        <f>AVERAGE('Tab_16_RG65-rho'!N6,'Tab_18_MC28-rho'!N6,'Tab_22_P&amp;S-rho'!N6,'Tab_20_Agirre-rho'!N6,'Tab_24_SimLex-rho'!N6)</f>
        <v>0.75787967430676262</v>
      </c>
      <c r="O7" s="19">
        <f t="shared" si="0"/>
        <v>0.72818361628818162</v>
      </c>
    </row>
    <row r="8" spans="1:15" x14ac:dyDescent="0.25">
      <c r="A8" t="s">
        <v>21</v>
      </c>
      <c r="B8" s="1">
        <f>AVERAGE('Tab_16_RG65-rho'!B21,'Tab_18_MC28-rho'!B21,'Tab_22_P&amp;S-rho'!B21,'Tab_20_Agirre-rho'!B21,'Tab_24_SimLex-rho'!B21)</f>
        <v>0.6962699616792124</v>
      </c>
      <c r="C8" s="1">
        <f>AVERAGE('Tab_16_RG65-rho'!C21,'Tab_18_MC28-rho'!C21,'Tab_22_P&amp;S-rho'!C21,'Tab_20_Agirre-rho'!C21,'Tab_24_SimLex-rho'!C21)</f>
        <v>0.72498091116636909</v>
      </c>
      <c r="D8" s="1">
        <f>AVERAGE('Tab_16_RG65-rho'!D21,'Tab_18_MC28-rho'!D21,'Tab_22_P&amp;S-rho'!D21,'Tab_20_Agirre-rho'!D21,'Tab_24_SimLex-rho'!D21)</f>
        <v>0.72974418605420188</v>
      </c>
      <c r="E8" s="1">
        <f>AVERAGE('Tab_16_RG65-rho'!E21,'Tab_18_MC28-rho'!E21,'Tab_22_P&amp;S-rho'!E21,'Tab_20_Agirre-rho'!E21,'Tab_24_SimLex-rho'!E21)</f>
        <v>0.7131137401382418</v>
      </c>
      <c r="F8" s="1">
        <f>AVERAGE('Tab_16_RG65-rho'!F21,'Tab_18_MC28-rho'!F21,'Tab_22_P&amp;S-rho'!F21,'Tab_20_Agirre-rho'!F21,'Tab_24_SimLex-rho'!F21)</f>
        <v>0.72498091116636909</v>
      </c>
      <c r="G8" s="1">
        <f>AVERAGE('Tab_16_RG65-rho'!G21,'Tab_18_MC28-rho'!G21,'Tab_22_P&amp;S-rho'!G21,'Tab_20_Agirre-rho'!G21,'Tab_24_SimLex-rho'!G21)</f>
        <v>0.72498091116636909</v>
      </c>
      <c r="H8" s="1">
        <f>AVERAGE('Tab_16_RG65-rho'!H21,'Tab_18_MC28-rho'!H21,'Tab_22_P&amp;S-rho'!H21,'Tab_20_Agirre-rho'!H21,'Tab_24_SimLex-rho'!H21)</f>
        <v>0.72974418605420188</v>
      </c>
      <c r="I8" s="1">
        <f>AVERAGE('Tab_16_RG65-rho'!I21,'Tab_18_MC28-rho'!I21,'Tab_22_P&amp;S-rho'!I21,'Tab_20_Agirre-rho'!I21,'Tab_24_SimLex-rho'!I21)</f>
        <v>0.72974418605420188</v>
      </c>
      <c r="J8" s="1">
        <f>AVERAGE('Tab_16_RG65-rho'!J21,'Tab_18_MC28-rho'!J21,'Tab_22_P&amp;S-rho'!J21,'Tab_20_Agirre-rho'!J21,'Tab_24_SimLex-rho'!J21)</f>
        <v>0.72378726641590385</v>
      </c>
      <c r="K8" s="1">
        <f>AVERAGE('Tab_16_RG65-rho'!K21,'Tab_18_MC28-rho'!K21,'Tab_22_P&amp;S-rho'!K21,'Tab_20_Agirre-rho'!K21,'Tab_24_SimLex-rho'!K21)</f>
        <v>0.73440207901551402</v>
      </c>
      <c r="L8" s="1">
        <f>AVERAGE('Tab_16_RG65-rho'!L21,'Tab_18_MC28-rho'!L21,'Tab_22_P&amp;S-rho'!L21,'Tab_20_Agirre-rho'!L21,'Tab_24_SimLex-rho'!L21)</f>
        <v>0.74188717894390666</v>
      </c>
      <c r="M8" s="1">
        <f>AVERAGE('Tab_16_RG65-rho'!M21,'Tab_18_MC28-rho'!M21,'Tab_22_P&amp;S-rho'!M21,'Tab_20_Agirre-rho'!M21,'Tab_24_SimLex-rho'!M21)</f>
        <v>0.72851320688687837</v>
      </c>
      <c r="N8" s="1">
        <f>AVERAGE('Tab_16_RG65-rho'!N21,'Tab_18_MC28-rho'!N21,'Tab_22_P&amp;S-rho'!N21,'Tab_20_Agirre-rho'!N21,'Tab_24_SimLex-rho'!N21)</f>
        <v>0.73943499505615295</v>
      </c>
      <c r="O8" s="19">
        <f t="shared" si="0"/>
        <v>0.72627567075365562</v>
      </c>
    </row>
    <row r="9" spans="1:15" x14ac:dyDescent="0.25">
      <c r="A9" t="s">
        <v>7</v>
      </c>
      <c r="B9" s="1">
        <f>AVERAGE('Tab_16_RG65-rho'!B7,'Tab_18_MC28-rho'!B7,'Tab_22_P&amp;S-rho'!B7,'Tab_20_Agirre-rho'!B7,'Tab_24_SimLex-rho'!B7)</f>
        <v>0.69569791290291261</v>
      </c>
      <c r="C9" s="1">
        <f>AVERAGE('Tab_16_RG65-rho'!C7,'Tab_18_MC28-rho'!C7,'Tab_22_P&amp;S-rho'!C7,'Tab_20_Agirre-rho'!C7,'Tab_24_SimLex-rho'!C7)</f>
        <v>0.72641772155770978</v>
      </c>
      <c r="D9" s="1">
        <f>AVERAGE('Tab_16_RG65-rho'!D7,'Tab_18_MC28-rho'!D7,'Tab_22_P&amp;S-rho'!D7,'Tab_20_Agirre-rho'!D7,'Tab_24_SimLex-rho'!D7)</f>
        <v>0.72813342370827416</v>
      </c>
      <c r="E9" s="1">
        <f>AVERAGE('Tab_16_RG65-rho'!E7,'Tab_18_MC28-rho'!E7,'Tab_22_P&amp;S-rho'!E7,'Tab_20_Agirre-rho'!E7,'Tab_24_SimLex-rho'!E7)</f>
        <v>0.71481502096450211</v>
      </c>
      <c r="F9" s="1">
        <f>AVERAGE('Tab_16_RG65-rho'!F7,'Tab_18_MC28-rho'!F7,'Tab_22_P&amp;S-rho'!F7,'Tab_20_Agirre-rho'!F7,'Tab_24_SimLex-rho'!F7)</f>
        <v>0.72641772155770978</v>
      </c>
      <c r="G9" s="1">
        <f>AVERAGE('Tab_16_RG65-rho'!G7,'Tab_18_MC28-rho'!G7,'Tab_22_P&amp;S-rho'!G7,'Tab_20_Agirre-rho'!G7,'Tab_24_SimLex-rho'!G7)</f>
        <v>0.72641772155770978</v>
      </c>
      <c r="H9" s="1">
        <f>AVERAGE('Tab_16_RG65-rho'!H7,'Tab_18_MC28-rho'!H7,'Tab_22_P&amp;S-rho'!H7,'Tab_20_Agirre-rho'!H7,'Tab_24_SimLex-rho'!H7)</f>
        <v>0.72813342370827416</v>
      </c>
      <c r="I9" s="1">
        <f>AVERAGE('Tab_16_RG65-rho'!I7,'Tab_18_MC28-rho'!I7,'Tab_22_P&amp;S-rho'!I7,'Tab_20_Agirre-rho'!I7,'Tab_24_SimLex-rho'!I7)</f>
        <v>0.72812759262127624</v>
      </c>
      <c r="J9" s="1">
        <f>AVERAGE('Tab_16_RG65-rho'!J7,'Tab_18_MC28-rho'!J7,'Tab_22_P&amp;S-rho'!J7,'Tab_20_Agirre-rho'!J7,'Tab_24_SimLex-rho'!J7)</f>
        <v>0.71962330482548587</v>
      </c>
      <c r="K9" s="1">
        <f>AVERAGE('Tab_16_RG65-rho'!K7,'Tab_18_MC28-rho'!K7,'Tab_22_P&amp;S-rho'!K7,'Tab_20_Agirre-rho'!K7,'Tab_24_SimLex-rho'!K7)</f>
        <v>0.73122020507332519</v>
      </c>
      <c r="L9" s="1">
        <f>AVERAGE('Tab_16_RG65-rho'!L7,'Tab_18_MC28-rho'!L7,'Tab_22_P&amp;S-rho'!L7,'Tab_20_Agirre-rho'!L7,'Tab_24_SimLex-rho'!L7)</f>
        <v>0.73855017176197069</v>
      </c>
      <c r="M9" s="1">
        <f>AVERAGE('Tab_16_RG65-rho'!M7,'Tab_18_MC28-rho'!M7,'Tab_22_P&amp;S-rho'!M7,'Tab_20_Agirre-rho'!M7,'Tab_24_SimLex-rho'!M7)</f>
        <v>0.72742242745863894</v>
      </c>
      <c r="N9" s="1">
        <f>AVERAGE('Tab_16_RG65-rho'!N7,'Tab_18_MC28-rho'!N7,'Tab_22_P&amp;S-rho'!N7,'Tab_20_Agirre-rho'!N7,'Tab_24_SimLex-rho'!N7)</f>
        <v>0.73672425191811974</v>
      </c>
      <c r="O9" s="19">
        <f t="shared" si="0"/>
        <v>0.72520776150891608</v>
      </c>
    </row>
    <row r="10" spans="1:15" x14ac:dyDescent="0.25">
      <c r="A10" t="s">
        <v>4</v>
      </c>
      <c r="B10" s="1">
        <f>AVERAGE('Tab_16_RG65-rho'!B4,'Tab_18_MC28-rho'!B4,'Tab_22_P&amp;S-rho'!B4,'Tab_20_Agirre-rho'!B4,'Tab_24_SimLex-rho'!B4)</f>
        <v>0.69734532469275545</v>
      </c>
      <c r="C10" s="1">
        <f>AVERAGE('Tab_16_RG65-rho'!C4,'Tab_18_MC28-rho'!C4,'Tab_22_P&amp;S-rho'!C4,'Tab_20_Agirre-rho'!C4,'Tab_24_SimLex-rho'!C4)</f>
        <v>0.72424138815602812</v>
      </c>
      <c r="D10" s="1">
        <f>AVERAGE('Tab_16_RG65-rho'!D4,'Tab_18_MC28-rho'!D4,'Tab_22_P&amp;S-rho'!D4,'Tab_20_Agirre-rho'!D4,'Tab_24_SimLex-rho'!D4)</f>
        <v>0.72743303936539738</v>
      </c>
      <c r="E10" s="1">
        <f>AVERAGE('Tab_16_RG65-rho'!E4,'Tab_18_MC28-rho'!E4,'Tab_22_P&amp;S-rho'!E4,'Tab_20_Agirre-rho'!E4,'Tab_24_SimLex-rho'!E4)</f>
        <v>0.71307688461072782</v>
      </c>
      <c r="F10" s="1">
        <f>AVERAGE('Tab_16_RG65-rho'!F4,'Tab_18_MC28-rho'!F4,'Tab_22_P&amp;S-rho'!F4,'Tab_20_Agirre-rho'!F4,'Tab_24_SimLex-rho'!F4)</f>
        <v>0.72424138815602812</v>
      </c>
      <c r="G10" s="1">
        <f>AVERAGE('Tab_16_RG65-rho'!G4,'Tab_18_MC28-rho'!G4,'Tab_22_P&amp;S-rho'!G4,'Tab_20_Agirre-rho'!G4,'Tab_24_SimLex-rho'!G4)</f>
        <v>0.72424138815602812</v>
      </c>
      <c r="H10" s="1">
        <f>AVERAGE('Tab_16_RG65-rho'!H4,'Tab_18_MC28-rho'!H4,'Tab_22_P&amp;S-rho'!H4,'Tab_20_Agirre-rho'!H4,'Tab_24_SimLex-rho'!H4)</f>
        <v>0.72743303936539738</v>
      </c>
      <c r="I10" s="1">
        <f>AVERAGE('Tab_16_RG65-rho'!I4,'Tab_18_MC28-rho'!I4,'Tab_22_P&amp;S-rho'!I4,'Tab_20_Agirre-rho'!I4,'Tab_24_SimLex-rho'!I4)</f>
        <v>0.72742819576828999</v>
      </c>
      <c r="J10" s="1">
        <f>AVERAGE('Tab_16_RG65-rho'!J4,'Tab_18_MC28-rho'!J4,'Tab_22_P&amp;S-rho'!J4,'Tab_20_Agirre-rho'!J4,'Tab_24_SimLex-rho'!J4)</f>
        <v>0.71822863790355185</v>
      </c>
      <c r="K10" s="1">
        <f>AVERAGE('Tab_16_RG65-rho'!K4,'Tab_18_MC28-rho'!K4,'Tab_22_P&amp;S-rho'!K4,'Tab_20_Agirre-rho'!K4,'Tab_24_SimLex-rho'!K4)</f>
        <v>0.73399950096040878</v>
      </c>
      <c r="L10" s="1">
        <f>AVERAGE('Tab_16_RG65-rho'!L4,'Tab_18_MC28-rho'!L4,'Tab_22_P&amp;S-rho'!L4,'Tab_20_Agirre-rho'!L4,'Tab_24_SimLex-rho'!L4)</f>
        <v>0.73865546109632063</v>
      </c>
      <c r="M10" s="1">
        <f>AVERAGE('Tab_16_RG65-rho'!M4,'Tab_18_MC28-rho'!M4,'Tab_22_P&amp;S-rho'!M4,'Tab_20_Agirre-rho'!M4,'Tab_24_SimLex-rho'!M4)</f>
        <v>0.72782116634082328</v>
      </c>
      <c r="N10" s="1">
        <f>AVERAGE('Tab_16_RG65-rho'!N4,'Tab_18_MC28-rho'!N4,'Tab_22_P&amp;S-rho'!N4,'Tab_20_Agirre-rho'!N4,'Tab_24_SimLex-rho'!N4)</f>
        <v>0.73652687250082116</v>
      </c>
      <c r="O10" s="19">
        <f t="shared" si="0"/>
        <v>0.72466709900558302</v>
      </c>
    </row>
    <row r="11" spans="1:15" x14ac:dyDescent="0.25">
      <c r="A11" t="s">
        <v>2</v>
      </c>
      <c r="B11" s="1">
        <f>AVERAGE('Tab_16_RG65-rho'!B2,'Tab_18_MC28-rho'!B2,'Tab_22_P&amp;S-rho'!B2,'Tab_20_Agirre-rho'!B2,'Tab_24_SimLex-rho'!B2)</f>
        <v>0.70050370162917353</v>
      </c>
      <c r="C11" s="1">
        <f>AVERAGE('Tab_16_RG65-rho'!C2,'Tab_18_MC28-rho'!C2,'Tab_22_P&amp;S-rho'!C2,'Tab_20_Agirre-rho'!C2,'Tab_24_SimLex-rho'!C2)</f>
        <v>0.72189915672976723</v>
      </c>
      <c r="D11" s="1">
        <f>AVERAGE('Tab_16_RG65-rho'!D2,'Tab_18_MC28-rho'!D2,'Tab_22_P&amp;S-rho'!D2,'Tab_20_Agirre-rho'!D2,'Tab_24_SimLex-rho'!D2)</f>
        <v>0.73026179048625961</v>
      </c>
      <c r="E11" s="1">
        <f>AVERAGE('Tab_16_RG65-rho'!E2,'Tab_18_MC28-rho'!E2,'Tab_22_P&amp;S-rho'!E2,'Tab_20_Agirre-rho'!E2,'Tab_24_SimLex-rho'!E2)</f>
        <v>0.70083395954285166</v>
      </c>
      <c r="F11" s="1">
        <f>AVERAGE('Tab_16_RG65-rho'!F2,'Tab_18_MC28-rho'!F2,'Tab_22_P&amp;S-rho'!F2,'Tab_20_Agirre-rho'!F2,'Tab_24_SimLex-rho'!F2)</f>
        <v>0.72189915672976723</v>
      </c>
      <c r="G11" s="1">
        <f>AVERAGE('Tab_16_RG65-rho'!G2,'Tab_18_MC28-rho'!G2,'Tab_22_P&amp;S-rho'!G2,'Tab_20_Agirre-rho'!G2,'Tab_24_SimLex-rho'!G2)</f>
        <v>0.72189915672976723</v>
      </c>
      <c r="H11" s="1">
        <f>AVERAGE('Tab_16_RG65-rho'!H2,'Tab_18_MC28-rho'!H2,'Tab_22_P&amp;S-rho'!H2,'Tab_20_Agirre-rho'!H2,'Tab_24_SimLex-rho'!H2)</f>
        <v>0.73026179048625961</v>
      </c>
      <c r="I11" s="1">
        <f>AVERAGE('Tab_16_RG65-rho'!I2,'Tab_18_MC28-rho'!I2,'Tab_22_P&amp;S-rho'!I2,'Tab_20_Agirre-rho'!I2,'Tab_24_SimLex-rho'!I2)</f>
        <v>0.730261559935934</v>
      </c>
      <c r="J11" s="1">
        <f>AVERAGE('Tab_16_RG65-rho'!J2,'Tab_18_MC28-rho'!J2,'Tab_22_P&amp;S-rho'!J2,'Tab_20_Agirre-rho'!J2,'Tab_24_SimLex-rho'!J2)</f>
        <v>0.71666726357918298</v>
      </c>
      <c r="K11" s="1">
        <f>AVERAGE('Tab_16_RG65-rho'!K2,'Tab_18_MC28-rho'!K2,'Tab_22_P&amp;S-rho'!K2,'Tab_20_Agirre-rho'!K2,'Tab_24_SimLex-rho'!K2)</f>
        <v>0.73218609823098479</v>
      </c>
      <c r="L11" s="2">
        <f>AVERAGE('Tab_16_RG65-rho'!L2,'Tab_18_MC28-rho'!L2,'Tab_22_P&amp;S-rho'!L2,'Tab_20_Agirre-rho'!L2,'Tab_24_SimLex-rho'!L2)</f>
        <v>0.74371015917193994</v>
      </c>
      <c r="M11" s="2">
        <f>AVERAGE('Tab_16_RG65-rho'!M2,'Tab_18_MC28-rho'!M2,'Tab_22_P&amp;S-rho'!M2,'Tab_20_Agirre-rho'!M2,'Tab_24_SimLex-rho'!M2)</f>
        <v>0.73574048305905726</v>
      </c>
      <c r="N11" s="1">
        <f>AVERAGE('Tab_16_RG65-rho'!N2,'Tab_18_MC28-rho'!N2,'Tab_22_P&amp;S-rho'!N2,'Tab_20_Agirre-rho'!N2,'Tab_24_SimLex-rho'!N2)</f>
        <v>0.73437125644233381</v>
      </c>
      <c r="O11" s="19">
        <f t="shared" si="0"/>
        <v>0.7246535025194828</v>
      </c>
    </row>
    <row r="12" spans="1:15" x14ac:dyDescent="0.25">
      <c r="A12" t="s">
        <v>18</v>
      </c>
      <c r="B12" s="1">
        <f>AVERAGE('Tab_16_RG65-rho'!B18,'Tab_18_MC28-rho'!B18,'Tab_22_P&amp;S-rho'!B18,'Tab_20_Agirre-rho'!B18,'Tab_24_SimLex-rho'!B18)</f>
        <v>0.70066671262920122</v>
      </c>
      <c r="C12" s="1">
        <f>AVERAGE('Tab_16_RG65-rho'!C18,'Tab_18_MC28-rho'!C18,'Tab_22_P&amp;S-rho'!C18,'Tab_20_Agirre-rho'!C18,'Tab_24_SimLex-rho'!C18)</f>
        <v>0.72215726916909717</v>
      </c>
      <c r="D12" s="1">
        <f>AVERAGE('Tab_16_RG65-rho'!D18,'Tab_18_MC28-rho'!D18,'Tab_22_P&amp;S-rho'!D18,'Tab_20_Agirre-rho'!D18,'Tab_24_SimLex-rho'!D18)</f>
        <v>0.7255259819193538</v>
      </c>
      <c r="E12" s="1">
        <f>AVERAGE('Tab_16_RG65-rho'!E18,'Tab_18_MC28-rho'!E18,'Tab_22_P&amp;S-rho'!E18,'Tab_20_Agirre-rho'!E18,'Tab_24_SimLex-rho'!E18)</f>
        <v>0.71124951717543039</v>
      </c>
      <c r="F12" s="1">
        <f>AVERAGE('Tab_16_RG65-rho'!F18,'Tab_18_MC28-rho'!F18,'Tab_22_P&amp;S-rho'!F18,'Tab_20_Agirre-rho'!F18,'Tab_24_SimLex-rho'!F18)</f>
        <v>0.72215726916909717</v>
      </c>
      <c r="G12" s="1">
        <f>AVERAGE('Tab_16_RG65-rho'!G18,'Tab_18_MC28-rho'!G18,'Tab_22_P&amp;S-rho'!G18,'Tab_20_Agirre-rho'!G18,'Tab_24_SimLex-rho'!G18)</f>
        <v>0.72215726916909717</v>
      </c>
      <c r="H12" s="1">
        <f>AVERAGE('Tab_16_RG65-rho'!H18,'Tab_18_MC28-rho'!H18,'Tab_22_P&amp;S-rho'!H18,'Tab_20_Agirre-rho'!H18,'Tab_24_SimLex-rho'!H18)</f>
        <v>0.7255259819193538</v>
      </c>
      <c r="I12" s="1">
        <f>AVERAGE('Tab_16_RG65-rho'!I18,'Tab_18_MC28-rho'!I18,'Tab_22_P&amp;S-rho'!I18,'Tab_20_Agirre-rho'!I18,'Tab_24_SimLex-rho'!I18)</f>
        <v>0.7255259819193538</v>
      </c>
      <c r="J12" s="1">
        <f>AVERAGE('Tab_16_RG65-rho'!J18,'Tab_18_MC28-rho'!J18,'Tab_22_P&amp;S-rho'!J18,'Tab_20_Agirre-rho'!J18,'Tab_24_SimLex-rho'!J18)</f>
        <v>0.72110796680508726</v>
      </c>
      <c r="K12" s="1">
        <f>AVERAGE('Tab_16_RG65-rho'!K18,'Tab_18_MC28-rho'!K18,'Tab_22_P&amp;S-rho'!K18,'Tab_20_Agirre-rho'!K18,'Tab_24_SimLex-rho'!K18)</f>
        <v>0.72845616986087702</v>
      </c>
      <c r="L12" s="1">
        <f>AVERAGE('Tab_16_RG65-rho'!L18,'Tab_18_MC28-rho'!L18,'Tab_22_P&amp;S-rho'!L18,'Tab_20_Agirre-rho'!L18,'Tab_24_SimLex-rho'!L18)</f>
        <v>0.73986141656338467</v>
      </c>
      <c r="M12" s="1">
        <f>AVERAGE('Tab_16_RG65-rho'!M18,'Tab_18_MC28-rho'!M18,'Tab_22_P&amp;S-rho'!M18,'Tab_20_Agirre-rho'!M18,'Tab_24_SimLex-rho'!M18)</f>
        <v>0.73233709456940621</v>
      </c>
      <c r="N12" s="1">
        <f>AVERAGE('Tab_16_RG65-rho'!N18,'Tab_18_MC28-rho'!N18,'Tab_22_P&amp;S-rho'!N18,'Tab_20_Agirre-rho'!N18,'Tab_24_SimLex-rho'!N18)</f>
        <v>0.74034078528825797</v>
      </c>
      <c r="O12" s="19">
        <f t="shared" si="0"/>
        <v>0.72438995508899984</v>
      </c>
    </row>
    <row r="13" spans="1:15" x14ac:dyDescent="0.25">
      <c r="A13" t="s">
        <v>15</v>
      </c>
      <c r="B13" s="1">
        <f>AVERAGE('Tab_16_RG65-rho'!B15,'Tab_18_MC28-rho'!B15,'Tab_22_P&amp;S-rho'!B15,'Tab_20_Agirre-rho'!B15,'Tab_24_SimLex-rho'!B15)</f>
        <v>0.69232150134306425</v>
      </c>
      <c r="C13" s="1">
        <f>AVERAGE('Tab_16_RG65-rho'!C15,'Tab_18_MC28-rho'!C15,'Tab_22_P&amp;S-rho'!C15,'Tab_20_Agirre-rho'!C15,'Tab_24_SimLex-rho'!C15)</f>
        <v>0.72292122363921085</v>
      </c>
      <c r="D13" s="1">
        <f>AVERAGE('Tab_16_RG65-rho'!D15,'Tab_18_MC28-rho'!D15,'Tab_22_P&amp;S-rho'!D15,'Tab_20_Agirre-rho'!D15,'Tab_24_SimLex-rho'!D15)</f>
        <v>0.73003457429703977</v>
      </c>
      <c r="E13" s="1">
        <f>AVERAGE('Tab_16_RG65-rho'!E15,'Tab_18_MC28-rho'!E15,'Tab_22_P&amp;S-rho'!E15,'Tab_20_Agirre-rho'!E15,'Tab_24_SimLex-rho'!E15)</f>
        <v>0.7123666117826144</v>
      </c>
      <c r="F13" s="1">
        <f>AVERAGE('Tab_16_RG65-rho'!F15,'Tab_18_MC28-rho'!F15,'Tab_22_P&amp;S-rho'!F15,'Tab_20_Agirre-rho'!F15,'Tab_24_SimLex-rho'!F15)</f>
        <v>0.72291322374693701</v>
      </c>
      <c r="G13" s="1">
        <f>AVERAGE('Tab_16_RG65-rho'!G15,'Tab_18_MC28-rho'!G15,'Tab_22_P&amp;S-rho'!G15,'Tab_20_Agirre-rho'!G15,'Tab_24_SimLex-rho'!G15)</f>
        <v>0.72292122363921085</v>
      </c>
      <c r="H13" s="1">
        <f>AVERAGE('Tab_16_RG65-rho'!H15,'Tab_18_MC28-rho'!H15,'Tab_22_P&amp;S-rho'!H15,'Tab_20_Agirre-rho'!H15,'Tab_24_SimLex-rho'!H15)</f>
        <v>0.72831531215648737</v>
      </c>
      <c r="I13" s="1">
        <f>AVERAGE('Tab_16_RG65-rho'!I15,'Tab_18_MC28-rho'!I15,'Tab_22_P&amp;S-rho'!I15,'Tab_20_Agirre-rho'!I15,'Tab_24_SimLex-rho'!I15)</f>
        <v>0.73003105483410358</v>
      </c>
      <c r="J13" s="1">
        <f>AVERAGE('Tab_16_RG65-rho'!J15,'Tab_18_MC28-rho'!J15,'Tab_22_P&amp;S-rho'!J15,'Tab_20_Agirre-rho'!J15,'Tab_24_SimLex-rho'!J15)</f>
        <v>0.71324339546978444</v>
      </c>
      <c r="K13" s="1">
        <f>AVERAGE('Tab_16_RG65-rho'!K15,'Tab_18_MC28-rho'!K15,'Tab_22_P&amp;S-rho'!K15,'Tab_20_Agirre-rho'!K15,'Tab_24_SimLex-rho'!K15)</f>
        <v>0.73452095027382225</v>
      </c>
      <c r="L13" s="1">
        <f>AVERAGE('Tab_16_RG65-rho'!L15,'Tab_18_MC28-rho'!L15,'Tab_22_P&amp;S-rho'!L15,'Tab_20_Agirre-rho'!L15,'Tab_24_SimLex-rho'!L15)</f>
        <v>0.73697562095482883</v>
      </c>
      <c r="M13" s="1">
        <f>AVERAGE('Tab_16_RG65-rho'!M15,'Tab_18_MC28-rho'!M15,'Tab_22_P&amp;S-rho'!M15,'Tab_20_Agirre-rho'!M15,'Tab_24_SimLex-rho'!M15)</f>
        <v>0.73125934438510065</v>
      </c>
      <c r="N13" s="1">
        <f>AVERAGE('Tab_16_RG65-rho'!N15,'Tab_18_MC28-rho'!N15,'Tab_22_P&amp;S-rho'!N15,'Tab_20_Agirre-rho'!N15,'Tab_24_SimLex-rho'!N15)</f>
        <v>0.73839957945746737</v>
      </c>
      <c r="O13" s="19">
        <f t="shared" si="0"/>
        <v>0.72432489353689788</v>
      </c>
    </row>
    <row r="14" spans="1:15" x14ac:dyDescent="0.25">
      <c r="A14" t="s">
        <v>20</v>
      </c>
      <c r="B14" s="1">
        <f>AVERAGE('Tab_16_RG65-rho'!B20,'Tab_18_MC28-rho'!B20,'Tab_22_P&amp;S-rho'!B20,'Tab_20_Agirre-rho'!B20,'Tab_24_SimLex-rho'!B20)</f>
        <v>0.69895547681280312</v>
      </c>
      <c r="C14" s="1">
        <f>AVERAGE('Tab_16_RG65-rho'!C20,'Tab_18_MC28-rho'!C20,'Tab_22_P&amp;S-rho'!C20,'Tab_20_Agirre-rho'!C20,'Tab_24_SimLex-rho'!C20)</f>
        <v>0.7242381764754402</v>
      </c>
      <c r="D14" s="1">
        <f>AVERAGE('Tab_16_RG65-rho'!D20,'Tab_18_MC28-rho'!D20,'Tab_22_P&amp;S-rho'!D20,'Tab_20_Agirre-rho'!D20,'Tab_24_SimLex-rho'!D20)</f>
        <v>0.72474864811916695</v>
      </c>
      <c r="E14" s="1">
        <f>AVERAGE('Tab_16_RG65-rho'!E20,'Tab_18_MC28-rho'!E20,'Tab_22_P&amp;S-rho'!E20,'Tab_20_Agirre-rho'!E20,'Tab_24_SimLex-rho'!E20)</f>
        <v>0.71037189410507851</v>
      </c>
      <c r="F14" s="1">
        <f>AVERAGE('Tab_16_RG65-rho'!F20,'Tab_18_MC28-rho'!F20,'Tab_22_P&amp;S-rho'!F20,'Tab_20_Agirre-rho'!F20,'Tab_24_SimLex-rho'!F20)</f>
        <v>0.7242381764754402</v>
      </c>
      <c r="G14" s="1">
        <f>AVERAGE('Tab_16_RG65-rho'!G20,'Tab_18_MC28-rho'!G20,'Tab_22_P&amp;S-rho'!G20,'Tab_20_Agirre-rho'!G20,'Tab_24_SimLex-rho'!G20)</f>
        <v>0.7242381764754402</v>
      </c>
      <c r="H14" s="1">
        <f>AVERAGE('Tab_16_RG65-rho'!H20,'Tab_18_MC28-rho'!H20,'Tab_22_P&amp;S-rho'!H20,'Tab_20_Agirre-rho'!H20,'Tab_24_SimLex-rho'!H20)</f>
        <v>0.72474864811916695</v>
      </c>
      <c r="I14" s="1">
        <f>AVERAGE('Tab_16_RG65-rho'!I20,'Tab_18_MC28-rho'!I20,'Tab_22_P&amp;S-rho'!I20,'Tab_20_Agirre-rho'!I20,'Tab_24_SimLex-rho'!I20)</f>
        <v>0.72474356173012389</v>
      </c>
      <c r="J14" s="1">
        <f>AVERAGE('Tab_16_RG65-rho'!J20,'Tab_18_MC28-rho'!J20,'Tab_22_P&amp;S-rho'!J20,'Tab_20_Agirre-rho'!J20,'Tab_24_SimLex-rho'!J20)</f>
        <v>0.72000488934552676</v>
      </c>
      <c r="K14" s="1">
        <f>AVERAGE('Tab_16_RG65-rho'!K20,'Tab_18_MC28-rho'!K20,'Tab_22_P&amp;S-rho'!K20,'Tab_20_Agirre-rho'!K20,'Tab_24_SimLex-rho'!K20)</f>
        <v>0.73252489097552309</v>
      </c>
      <c r="L14" s="1">
        <f>AVERAGE('Tab_16_RG65-rho'!L20,'Tab_18_MC28-rho'!L20,'Tab_22_P&amp;S-rho'!L20,'Tab_20_Agirre-rho'!L20,'Tab_24_SimLex-rho'!L20)</f>
        <v>0.73941321056632137</v>
      </c>
      <c r="M14" s="1">
        <f>AVERAGE('Tab_16_RG65-rho'!M20,'Tab_18_MC28-rho'!M20,'Tab_22_P&amp;S-rho'!M20,'Tab_20_Agirre-rho'!M20,'Tab_24_SimLex-rho'!M20)</f>
        <v>0.72687010219666659</v>
      </c>
      <c r="N14" s="1">
        <f>AVERAGE('Tab_16_RG65-rho'!N20,'Tab_18_MC28-rho'!N20,'Tab_22_P&amp;S-rho'!N20,'Tab_20_Agirre-rho'!N20,'Tab_24_SimLex-rho'!N20)</f>
        <v>0.74107530270545985</v>
      </c>
      <c r="O14" s="19">
        <f t="shared" si="0"/>
        <v>0.72432085800785828</v>
      </c>
    </row>
    <row r="15" spans="1:15" x14ac:dyDescent="0.25">
      <c r="A15" t="s">
        <v>12</v>
      </c>
      <c r="B15" s="1">
        <f>AVERAGE('Tab_16_RG65-rho'!B12,'Tab_18_MC28-rho'!B12,'Tab_22_P&amp;S-rho'!B12,'Tab_20_Agirre-rho'!B12,'Tab_24_SimLex-rho'!B12)</f>
        <v>0.68973496307844862</v>
      </c>
      <c r="C15" s="1">
        <f>AVERAGE('Tab_16_RG65-rho'!C12,'Tab_18_MC28-rho'!C12,'Tab_22_P&amp;S-rho'!C12,'Tab_20_Agirre-rho'!C12,'Tab_24_SimLex-rho'!C12)</f>
        <v>0.72018494833689639</v>
      </c>
      <c r="D15" s="1">
        <f>AVERAGE('Tab_16_RG65-rho'!D12,'Tab_18_MC28-rho'!D12,'Tab_22_P&amp;S-rho'!D12,'Tab_20_Agirre-rho'!D12,'Tab_24_SimLex-rho'!D12)</f>
        <v>0.73496863372239873</v>
      </c>
      <c r="E15" s="1">
        <f>AVERAGE('Tab_16_RG65-rho'!E12,'Tab_18_MC28-rho'!E12,'Tab_22_P&amp;S-rho'!E12,'Tab_20_Agirre-rho'!E12,'Tab_24_SimLex-rho'!E12)</f>
        <v>0.71275907932453086</v>
      </c>
      <c r="F15" s="1">
        <f>AVERAGE('Tab_16_RG65-rho'!F12,'Tab_18_MC28-rho'!F12,'Tab_22_P&amp;S-rho'!F12,'Tab_20_Agirre-rho'!F12,'Tab_24_SimLex-rho'!F12)</f>
        <v>0.720174638860829</v>
      </c>
      <c r="G15" s="1">
        <f>AVERAGE('Tab_16_RG65-rho'!G12,'Tab_18_MC28-rho'!G12,'Tab_22_P&amp;S-rho'!G12,'Tab_20_Agirre-rho'!G12,'Tab_24_SimLex-rho'!G12)</f>
        <v>0.72018494833689639</v>
      </c>
      <c r="H15" s="1">
        <f>AVERAGE('Tab_16_RG65-rho'!H12,'Tab_18_MC28-rho'!H12,'Tab_22_P&amp;S-rho'!H12,'Tab_20_Agirre-rho'!H12,'Tab_24_SimLex-rho'!H12)</f>
        <v>0.73327959112144148</v>
      </c>
      <c r="I15" s="1">
        <f>AVERAGE('Tab_16_RG65-rho'!I12,'Tab_18_MC28-rho'!I12,'Tab_22_P&amp;S-rho'!I12,'Tab_20_Agirre-rho'!I12,'Tab_24_SimLex-rho'!I12)</f>
        <v>0.73496863372239873</v>
      </c>
      <c r="J15" s="1">
        <f>AVERAGE('Tab_16_RG65-rho'!J12,'Tab_18_MC28-rho'!J12,'Tab_22_P&amp;S-rho'!J12,'Tab_20_Agirre-rho'!J12,'Tab_24_SimLex-rho'!J12)</f>
        <v>0.71395611979089701</v>
      </c>
      <c r="K15" s="1">
        <f>AVERAGE('Tab_16_RG65-rho'!K12,'Tab_18_MC28-rho'!K12,'Tab_22_P&amp;S-rho'!K12,'Tab_20_Agirre-rho'!K12,'Tab_24_SimLex-rho'!K12)</f>
        <v>0.73845906431562325</v>
      </c>
      <c r="L15" s="1">
        <f>AVERAGE('Tab_16_RG65-rho'!L12,'Tab_18_MC28-rho'!L12,'Tab_22_P&amp;S-rho'!L12,'Tab_20_Agirre-rho'!L12,'Tab_24_SimLex-rho'!L12)</f>
        <v>0.73461282100544611</v>
      </c>
      <c r="M15" s="1">
        <f>AVERAGE('Tab_16_RG65-rho'!M12,'Tab_18_MC28-rho'!M12,'Tab_22_P&amp;S-rho'!M12,'Tab_20_Agirre-rho'!M12,'Tab_24_SimLex-rho'!M12)</f>
        <v>0.72120423645859399</v>
      </c>
      <c r="N15" s="1">
        <f>AVERAGE('Tab_16_RG65-rho'!N12,'Tab_18_MC28-rho'!N12,'Tab_22_P&amp;S-rho'!N12,'Tab_20_Agirre-rho'!N12,'Tab_24_SimLex-rho'!N12)</f>
        <v>0.74034078528825797</v>
      </c>
      <c r="O15" s="19">
        <f t="shared" si="0"/>
        <v>0.72421757410481991</v>
      </c>
    </row>
    <row r="16" spans="1:15" x14ac:dyDescent="0.25">
      <c r="A16" t="s">
        <v>24</v>
      </c>
      <c r="B16" s="1">
        <f>AVERAGE('Tab_16_RG65-rho'!B24,'Tab_18_MC28-rho'!B24,'Tab_22_P&amp;S-rho'!B24,'Tab_20_Agirre-rho'!B24,'Tab_24_SimLex-rho'!B24)</f>
        <v>0.69602013825466857</v>
      </c>
      <c r="C16" s="1">
        <f>AVERAGE('Tab_16_RG65-rho'!C24,'Tab_18_MC28-rho'!C24,'Tab_22_P&amp;S-rho'!C24,'Tab_20_Agirre-rho'!C24,'Tab_24_SimLex-rho'!C24)</f>
        <v>0.72096705599653788</v>
      </c>
      <c r="D16" s="1">
        <f>AVERAGE('Tab_16_RG65-rho'!D24,'Tab_18_MC28-rho'!D24,'Tab_22_P&amp;S-rho'!D24,'Tab_20_Agirre-rho'!D24,'Tab_24_SimLex-rho'!D24)</f>
        <v>0.72614922003892235</v>
      </c>
      <c r="E16" s="1">
        <f>AVERAGE('Tab_16_RG65-rho'!E24,'Tab_18_MC28-rho'!E24,'Tab_22_P&amp;S-rho'!E24,'Tab_20_Agirre-rho'!E24,'Tab_24_SimLex-rho'!E24)</f>
        <v>0.71138709381391574</v>
      </c>
      <c r="F16" s="1">
        <f>AVERAGE('Tab_16_RG65-rho'!F24,'Tab_18_MC28-rho'!F24,'Tab_22_P&amp;S-rho'!F24,'Tab_20_Agirre-rho'!F24,'Tab_24_SimLex-rho'!F24)</f>
        <v>0.72096705599653788</v>
      </c>
      <c r="G16" s="1">
        <f>AVERAGE('Tab_16_RG65-rho'!G24,'Tab_18_MC28-rho'!G24,'Tab_22_P&amp;S-rho'!G24,'Tab_20_Agirre-rho'!G24,'Tab_24_SimLex-rho'!G24)</f>
        <v>0.72096705599653788</v>
      </c>
      <c r="H16" s="1">
        <f>AVERAGE('Tab_16_RG65-rho'!H24,'Tab_18_MC28-rho'!H24,'Tab_22_P&amp;S-rho'!H24,'Tab_20_Agirre-rho'!H24,'Tab_24_SimLex-rho'!H24)</f>
        <v>0.72614922003892235</v>
      </c>
      <c r="I16" s="1">
        <f>AVERAGE('Tab_16_RG65-rho'!I24,'Tab_18_MC28-rho'!I24,'Tab_22_P&amp;S-rho'!I24,'Tab_20_Agirre-rho'!I24,'Tab_24_SimLex-rho'!I24)</f>
        <v>0.72614922003892235</v>
      </c>
      <c r="J16" s="1">
        <f>AVERAGE('Tab_16_RG65-rho'!J24,'Tab_18_MC28-rho'!J24,'Tab_22_P&amp;S-rho'!J24,'Tab_20_Agirre-rho'!J24,'Tab_24_SimLex-rho'!J24)</f>
        <v>0.72350080238074754</v>
      </c>
      <c r="K16" s="1">
        <f>AVERAGE('Tab_16_RG65-rho'!K24,'Tab_18_MC28-rho'!K24,'Tab_22_P&amp;S-rho'!K24,'Tab_20_Agirre-rho'!K24,'Tab_24_SimLex-rho'!K24)</f>
        <v>0.73202650266049885</v>
      </c>
      <c r="L16" s="1">
        <f>AVERAGE('Tab_16_RG65-rho'!L24,'Tab_18_MC28-rho'!L24,'Tab_22_P&amp;S-rho'!L24,'Tab_20_Agirre-rho'!L24,'Tab_24_SimLex-rho'!L24)</f>
        <v>0.73998786044197995</v>
      </c>
      <c r="M16" s="1">
        <f>AVERAGE('Tab_16_RG65-rho'!M24,'Tab_18_MC28-rho'!M24,'Tab_22_P&amp;S-rho'!M24,'Tab_20_Agirre-rho'!M24,'Tab_24_SimLex-rho'!M24)</f>
        <v>0.73111162199628865</v>
      </c>
      <c r="N16" s="1">
        <f>AVERAGE('Tab_16_RG65-rho'!N24,'Tab_18_MC28-rho'!N24,'Tab_22_P&amp;S-rho'!N24,'Tab_20_Agirre-rho'!N24,'Tab_24_SimLex-rho'!N24)</f>
        <v>0.73745108845557605</v>
      </c>
      <c r="O16" s="19">
        <f t="shared" si="0"/>
        <v>0.72406414893154281</v>
      </c>
    </row>
    <row r="17" spans="1:15" x14ac:dyDescent="0.25">
      <c r="A17" t="s">
        <v>14</v>
      </c>
      <c r="B17" s="1">
        <f>AVERAGE('Tab_16_RG65-rho'!B14,'Tab_18_MC28-rho'!B14,'Tab_22_P&amp;S-rho'!B14,'Tab_20_Agirre-rho'!B14,'Tab_24_SimLex-rho'!B14)</f>
        <v>0.6882319683429543</v>
      </c>
      <c r="C17" s="1">
        <f>AVERAGE('Tab_16_RG65-rho'!C14,'Tab_18_MC28-rho'!C14,'Tab_22_P&amp;S-rho'!C14,'Tab_20_Agirre-rho'!C14,'Tab_24_SimLex-rho'!C14)</f>
        <v>0.71978793991906942</v>
      </c>
      <c r="D17" s="1">
        <f>AVERAGE('Tab_16_RG65-rho'!D14,'Tab_18_MC28-rho'!D14,'Tab_22_P&amp;S-rho'!D14,'Tab_20_Agirre-rho'!D14,'Tab_24_SimLex-rho'!D14)</f>
        <v>0.72616105077517401</v>
      </c>
      <c r="E17" s="1">
        <f>AVERAGE('Tab_16_RG65-rho'!E14,'Tab_18_MC28-rho'!E14,'Tab_22_P&amp;S-rho'!E14,'Tab_20_Agirre-rho'!E14,'Tab_24_SimLex-rho'!E14)</f>
        <v>0.7080317282575429</v>
      </c>
      <c r="F17" s="1">
        <f>AVERAGE('Tab_16_RG65-rho'!F14,'Tab_18_MC28-rho'!F14,'Tab_22_P&amp;S-rho'!F14,'Tab_20_Agirre-rho'!F14,'Tab_24_SimLex-rho'!F14)</f>
        <v>0.71977763044300214</v>
      </c>
      <c r="G17" s="1">
        <f>AVERAGE('Tab_16_RG65-rho'!G14,'Tab_18_MC28-rho'!G14,'Tab_22_P&amp;S-rho'!G14,'Tab_20_Agirre-rho'!G14,'Tab_24_SimLex-rho'!G14)</f>
        <v>0.71978793991906942</v>
      </c>
      <c r="H17" s="1">
        <f>AVERAGE('Tab_16_RG65-rho'!H14,'Tab_18_MC28-rho'!H14,'Tab_22_P&amp;S-rho'!H14,'Tab_20_Agirre-rho'!H14,'Tab_24_SimLex-rho'!H14)</f>
        <v>0.72449622035003947</v>
      </c>
      <c r="I17" s="1">
        <f>AVERAGE('Tab_16_RG65-rho'!I14,'Tab_18_MC28-rho'!I14,'Tab_22_P&amp;S-rho'!I14,'Tab_20_Agirre-rho'!I14,'Tab_24_SimLex-rho'!I14)</f>
        <v>0.72615745378204</v>
      </c>
      <c r="J17" s="1">
        <f>AVERAGE('Tab_16_RG65-rho'!J14,'Tab_18_MC28-rho'!J14,'Tab_22_P&amp;S-rho'!J14,'Tab_20_Agirre-rho'!J14,'Tab_24_SimLex-rho'!J14)</f>
        <v>0.71589187237207796</v>
      </c>
      <c r="K17" s="1">
        <f>AVERAGE('Tab_16_RG65-rho'!K14,'Tab_18_MC28-rho'!K14,'Tab_22_P&amp;S-rho'!K14,'Tab_20_Agirre-rho'!K14,'Tab_24_SimLex-rho'!K14)</f>
        <v>0.73133936456724924</v>
      </c>
      <c r="L17" s="1">
        <f>AVERAGE('Tab_16_RG65-rho'!L14,'Tab_18_MC28-rho'!L14,'Tab_22_P&amp;S-rho'!L14,'Tab_20_Agirre-rho'!L14,'Tab_24_SimLex-rho'!L14)</f>
        <v>0.73406563327673791</v>
      </c>
      <c r="M17" s="1">
        <f>AVERAGE('Tab_16_RG65-rho'!M14,'Tab_18_MC28-rho'!M14,'Tab_22_P&amp;S-rho'!M14,'Tab_20_Agirre-rho'!M14,'Tab_24_SimLex-rho'!M14)</f>
        <v>0.72426319756091417</v>
      </c>
      <c r="N17" s="1">
        <f>AVERAGE('Tab_16_RG65-rho'!N14,'Tab_18_MC28-rho'!N14,'Tab_22_P&amp;S-rho'!N14,'Tab_20_Agirre-rho'!N14,'Tab_24_SimLex-rho'!N14)</f>
        <v>0.74107530270545985</v>
      </c>
      <c r="O17" s="19">
        <f t="shared" si="0"/>
        <v>0.72146671555933317</v>
      </c>
    </row>
    <row r="18" spans="1:15" x14ac:dyDescent="0.25">
      <c r="A18" t="s">
        <v>26</v>
      </c>
      <c r="B18" s="2">
        <f>AVERAGE('Tab_16_RG65-rho'!B26,'Tab_18_MC28-rho'!B26,'Tab_22_P&amp;S-rho'!B26,'Tab_20_Agirre-rho'!B26,'Tab_24_SimLex-rho'!B26)</f>
        <v>0.70297657181857387</v>
      </c>
      <c r="C18" s="1">
        <f>AVERAGE('Tab_16_RG65-rho'!C26,'Tab_18_MC28-rho'!C26,'Tab_22_P&amp;S-rho'!C26,'Tab_20_Agirre-rho'!C26,'Tab_24_SimLex-rho'!C26)</f>
        <v>0.72093923217823119</v>
      </c>
      <c r="D18" s="1">
        <f>AVERAGE('Tab_16_RG65-rho'!D26,'Tab_18_MC28-rho'!D26,'Tab_22_P&amp;S-rho'!D26,'Tab_20_Agirre-rho'!D26,'Tab_24_SimLex-rho'!D26)</f>
        <v>0.71690324791334503</v>
      </c>
      <c r="E18" s="1">
        <f>AVERAGE('Tab_16_RG65-rho'!E26,'Tab_18_MC28-rho'!E26,'Tab_22_P&amp;S-rho'!E26,'Tab_20_Agirre-rho'!E26,'Tab_24_SimLex-rho'!E26)</f>
        <v>0.70276096735121785</v>
      </c>
      <c r="F18" s="1">
        <f>AVERAGE('Tab_16_RG65-rho'!F26,'Tab_18_MC28-rho'!F26,'Tab_22_P&amp;S-rho'!F26,'Tab_20_Agirre-rho'!F26,'Tab_24_SimLex-rho'!F26)</f>
        <v>0.72093923217823119</v>
      </c>
      <c r="G18" s="1">
        <f>AVERAGE('Tab_16_RG65-rho'!G26,'Tab_18_MC28-rho'!G26,'Tab_22_P&amp;S-rho'!G26,'Tab_20_Agirre-rho'!G26,'Tab_24_SimLex-rho'!G26)</f>
        <v>0.72093923217823119</v>
      </c>
      <c r="H18" s="1">
        <f>AVERAGE('Tab_16_RG65-rho'!H26,'Tab_18_MC28-rho'!H26,'Tab_22_P&amp;S-rho'!H26,'Tab_20_Agirre-rho'!H26,'Tab_24_SimLex-rho'!H26)</f>
        <v>0.71690324791334503</v>
      </c>
      <c r="I18" s="1">
        <f>AVERAGE('Tab_16_RG65-rho'!I26,'Tab_18_MC28-rho'!I26,'Tab_22_P&amp;S-rho'!I26,'Tab_20_Agirre-rho'!I26,'Tab_24_SimLex-rho'!I26)</f>
        <v>0.71689972845040906</v>
      </c>
      <c r="J18" s="1">
        <f>AVERAGE('Tab_16_RG65-rho'!J26,'Tab_18_MC28-rho'!J26,'Tab_22_P&amp;S-rho'!J26,'Tab_20_Agirre-rho'!J26,'Tab_24_SimLex-rho'!J26)</f>
        <v>0.71996373839247907</v>
      </c>
      <c r="K18" s="1">
        <f>AVERAGE('Tab_16_RG65-rho'!K26,'Tab_18_MC28-rho'!K26,'Tab_22_P&amp;S-rho'!K26,'Tab_20_Agirre-rho'!K26,'Tab_24_SimLex-rho'!K26)</f>
        <v>0.72132200315513484</v>
      </c>
      <c r="L18" s="19">
        <f>AVERAGE('Tab_16_RG65-rho'!L26,'Tab_18_MC28-rho'!L26,'Tab_22_P&amp;S-rho'!L26,'Tab_20_Agirre-rho'!L26,'Tab_24_SimLex-rho'!L26)</f>
        <v>0.73230087674060496</v>
      </c>
      <c r="M18" s="19">
        <f>AVERAGE('Tab_16_RG65-rho'!M26,'Tab_18_MC28-rho'!M26,'Tab_22_P&amp;S-rho'!M26,'Tab_20_Agirre-rho'!M26,'Tab_24_SimLex-rho'!M26)</f>
        <v>0.73063751614318495</v>
      </c>
      <c r="N18" s="1">
        <f>AVERAGE('Tab_16_RG65-rho'!N26,'Tab_18_MC28-rho'!N26,'Tab_22_P&amp;S-rho'!N26,'Tab_20_Agirre-rho'!N26,'Tab_24_SimLex-rho'!N26)</f>
        <v>0.73416333360263741</v>
      </c>
      <c r="O18" s="19">
        <f t="shared" si="0"/>
        <v>0.71981914830889437</v>
      </c>
    </row>
    <row r="19" spans="1:15" x14ac:dyDescent="0.25">
      <c r="A19" t="s">
        <v>16</v>
      </c>
      <c r="B19" s="19">
        <f>AVERAGE('Tab_16_RG65-rho'!B16,'Tab_18_MC28-rho'!B16,'Tab_22_P&amp;S-rho'!B16,'Tab_20_Agirre-rho'!B16,'Tab_24_SimLex-rho'!B16)</f>
        <v>0.69382651062974843</v>
      </c>
      <c r="C19" s="1">
        <f>AVERAGE('Tab_16_RG65-rho'!C16,'Tab_18_MC28-rho'!C16,'Tab_22_P&amp;S-rho'!C16,'Tab_20_Agirre-rho'!C16,'Tab_24_SimLex-rho'!C16)</f>
        <v>0.7178003278943389</v>
      </c>
      <c r="D19" s="1">
        <f>AVERAGE('Tab_16_RG65-rho'!D16,'Tab_18_MC28-rho'!D16,'Tab_22_P&amp;S-rho'!D16,'Tab_20_Agirre-rho'!D16,'Tab_24_SimLex-rho'!D16)</f>
        <v>0.7189431960319882</v>
      </c>
      <c r="E19" s="1">
        <f>AVERAGE('Tab_16_RG65-rho'!E16,'Tab_18_MC28-rho'!E16,'Tab_22_P&amp;S-rho'!E16,'Tab_20_Agirre-rho'!E16,'Tab_24_SimLex-rho'!E16)</f>
        <v>0.68879285141429458</v>
      </c>
      <c r="F19" s="1">
        <f>AVERAGE('Tab_16_RG65-rho'!F16,'Tab_18_MC28-rho'!F16,'Tab_22_P&amp;S-rho'!F16,'Tab_20_Agirre-rho'!F16,'Tab_24_SimLex-rho'!F16)</f>
        <v>0.71779238104904264</v>
      </c>
      <c r="G19" s="1">
        <f>AVERAGE('Tab_16_RG65-rho'!G16,'Tab_18_MC28-rho'!G16,'Tab_22_P&amp;S-rho'!G16,'Tab_20_Agirre-rho'!G16,'Tab_24_SimLex-rho'!G16)</f>
        <v>0.7178003278943389</v>
      </c>
      <c r="H19" s="1">
        <f>AVERAGE('Tab_16_RG65-rho'!H16,'Tab_18_MC28-rho'!H16,'Tab_22_P&amp;S-rho'!H16,'Tab_20_Agirre-rho'!H16,'Tab_24_SimLex-rho'!H16)</f>
        <v>0.71901752734571645</v>
      </c>
      <c r="I19" s="1">
        <f>AVERAGE('Tab_16_RG65-rho'!I16,'Tab_18_MC28-rho'!I16,'Tab_22_P&amp;S-rho'!I16,'Tab_20_Agirre-rho'!I16,'Tab_24_SimLex-rho'!I16)</f>
        <v>0.7189431960319882</v>
      </c>
      <c r="J19" s="1">
        <f>AVERAGE('Tab_16_RG65-rho'!J16,'Tab_18_MC28-rho'!J16,'Tab_22_P&amp;S-rho'!J16,'Tab_20_Agirre-rho'!J16,'Tab_24_SimLex-rho'!J16)</f>
        <v>0.71725146949304008</v>
      </c>
      <c r="K19" s="1">
        <f>AVERAGE('Tab_16_RG65-rho'!K16,'Tab_18_MC28-rho'!K16,'Tab_22_P&amp;S-rho'!K16,'Tab_20_Agirre-rho'!K16,'Tab_24_SimLex-rho'!K16)</f>
        <v>0.71903715833018411</v>
      </c>
      <c r="L19" s="1">
        <f>AVERAGE('Tab_16_RG65-rho'!L16,'Tab_18_MC28-rho'!L16,'Tab_22_P&amp;S-rho'!L16,'Tab_20_Agirre-rho'!L16,'Tab_24_SimLex-rho'!L16)</f>
        <v>0.73276657434715786</v>
      </c>
      <c r="M19" s="1">
        <f>AVERAGE('Tab_16_RG65-rho'!M16,'Tab_18_MC28-rho'!M16,'Tab_22_P&amp;S-rho'!M16,'Tab_20_Agirre-rho'!M16,'Tab_24_SimLex-rho'!M16)</f>
        <v>0.72418837422014037</v>
      </c>
      <c r="N19" s="1">
        <f>AVERAGE('Tab_16_RG65-rho'!N16,'Tab_18_MC28-rho'!N16,'Tab_22_P&amp;S-rho'!N16,'Tab_20_Agirre-rho'!N16,'Tab_24_SimLex-rho'!N16)</f>
        <v>0.71887247681240507</v>
      </c>
      <c r="O19" s="19">
        <f t="shared" si="0"/>
        <v>0.71577172088418339</v>
      </c>
    </row>
    <row r="20" spans="1:15" x14ac:dyDescent="0.25">
      <c r="A20" t="s">
        <v>23</v>
      </c>
      <c r="B20" s="1">
        <f>AVERAGE('Tab_16_RG65-rho'!B23,'Tab_18_MC28-rho'!B23,'Tab_22_P&amp;S-rho'!B23,'Tab_20_Agirre-rho'!B23,'Tab_24_SimLex-rho'!B23)</f>
        <v>0.69400732262085252</v>
      </c>
      <c r="C20" s="1">
        <f>AVERAGE('Tab_16_RG65-rho'!C23,'Tab_18_MC28-rho'!C23,'Tab_22_P&amp;S-rho'!C23,'Tab_20_Agirre-rho'!C23,'Tab_24_SimLex-rho'!C23)</f>
        <v>0.71442726447586125</v>
      </c>
      <c r="D20" s="1">
        <f>AVERAGE('Tab_16_RG65-rho'!D23,'Tab_18_MC28-rho'!D23,'Tab_22_P&amp;S-rho'!D23,'Tab_20_Agirre-rho'!D23,'Tab_24_SimLex-rho'!D23)</f>
        <v>0.71053902840783467</v>
      </c>
      <c r="E20" s="1">
        <f>AVERAGE('Tab_16_RG65-rho'!E23,'Tab_18_MC28-rho'!E23,'Tab_22_P&amp;S-rho'!E23,'Tab_20_Agirre-rho'!E23,'Tab_24_SimLex-rho'!E23)</f>
        <v>0.69228625706068547</v>
      </c>
      <c r="F20" s="1">
        <f>AVERAGE('Tab_16_RG65-rho'!F23,'Tab_18_MC28-rho'!F23,'Tab_22_P&amp;S-rho'!F23,'Tab_20_Agirre-rho'!F23,'Tab_24_SimLex-rho'!F23)</f>
        <v>0.71442726447586125</v>
      </c>
      <c r="G20" s="1">
        <f>AVERAGE('Tab_16_RG65-rho'!G23,'Tab_18_MC28-rho'!G23,'Tab_22_P&amp;S-rho'!G23,'Tab_20_Agirre-rho'!G23,'Tab_24_SimLex-rho'!G23)</f>
        <v>0.71442726447586125</v>
      </c>
      <c r="H20" s="1">
        <f>AVERAGE('Tab_16_RG65-rho'!H23,'Tab_18_MC28-rho'!H23,'Tab_22_P&amp;S-rho'!H23,'Tab_20_Agirre-rho'!H23,'Tab_24_SimLex-rho'!H23)</f>
        <v>0.71053902840783467</v>
      </c>
      <c r="I20" s="1">
        <f>AVERAGE('Tab_16_RG65-rho'!I23,'Tab_18_MC28-rho'!I23,'Tab_22_P&amp;S-rho'!I23,'Tab_20_Agirre-rho'!I23,'Tab_24_SimLex-rho'!I23)</f>
        <v>0.71053902840783467</v>
      </c>
      <c r="J20" s="1">
        <f>AVERAGE('Tab_16_RG65-rho'!J23,'Tab_18_MC28-rho'!J23,'Tab_22_P&amp;S-rho'!J23,'Tab_20_Agirre-rho'!J23,'Tab_24_SimLex-rho'!J23)</f>
        <v>0.72242926676703079</v>
      </c>
      <c r="K20" s="1">
        <f>AVERAGE('Tab_16_RG65-rho'!K23,'Tab_18_MC28-rho'!K23,'Tab_22_P&amp;S-rho'!K23,'Tab_20_Agirre-rho'!K23,'Tab_24_SimLex-rho'!K23)</f>
        <v>0.71597915141770241</v>
      </c>
      <c r="L20" s="1">
        <f>AVERAGE('Tab_16_RG65-rho'!L23,'Tab_18_MC28-rho'!L23,'Tab_22_P&amp;S-rho'!L23,'Tab_20_Agirre-rho'!L23,'Tab_24_SimLex-rho'!L23)</f>
        <v>0.73860753096358012</v>
      </c>
      <c r="M20" s="1">
        <f>AVERAGE('Tab_16_RG65-rho'!M23,'Tab_18_MC28-rho'!M23,'Tab_22_P&amp;S-rho'!M23,'Tab_20_Agirre-rho'!M23,'Tab_24_SimLex-rho'!M23)</f>
        <v>0.73561711872764568</v>
      </c>
      <c r="N20" s="1">
        <f>AVERAGE('Tab_16_RG65-rho'!N23,'Tab_18_MC28-rho'!N23,'Tab_22_P&amp;S-rho'!N23,'Tab_20_Agirre-rho'!N23,'Tab_24_SimLex-rho'!N23)</f>
        <v>0.72621813234761778</v>
      </c>
      <c r="O20" s="19">
        <f t="shared" si="0"/>
        <v>0.71538797373509244</v>
      </c>
    </row>
    <row r="21" spans="1:15" x14ac:dyDescent="0.25">
      <c r="A21" t="s">
        <v>17</v>
      </c>
      <c r="B21" s="1">
        <f>AVERAGE('Tab_16_RG65-rho'!B17,'Tab_18_MC28-rho'!B17,'Tab_22_P&amp;S-rho'!B17,'Tab_20_Agirre-rho'!B17,'Tab_24_SimLex-rho'!B17)</f>
        <v>0.68933699531738668</v>
      </c>
      <c r="C21" s="1">
        <f>AVERAGE('Tab_16_RG65-rho'!C17,'Tab_18_MC28-rho'!C17,'Tab_22_P&amp;S-rho'!C17,'Tab_20_Agirre-rho'!C17,'Tab_24_SimLex-rho'!C17)</f>
        <v>0.70762596370422359</v>
      </c>
      <c r="D21" s="1">
        <f>AVERAGE('Tab_16_RG65-rho'!D17,'Tab_18_MC28-rho'!D17,'Tab_22_P&amp;S-rho'!D17,'Tab_20_Agirre-rho'!D17,'Tab_24_SimLex-rho'!D17)</f>
        <v>0.71342901481763588</v>
      </c>
      <c r="E21" s="1">
        <f>AVERAGE('Tab_16_RG65-rho'!E17,'Tab_18_MC28-rho'!E17,'Tab_22_P&amp;S-rho'!E17,'Tab_20_Agirre-rho'!E17,'Tab_24_SimLex-rho'!E17)</f>
        <v>0.68577610458654381</v>
      </c>
      <c r="F21" s="1">
        <f>AVERAGE('Tab_16_RG65-rho'!F17,'Tab_18_MC28-rho'!F17,'Tab_22_P&amp;S-rho'!F17,'Tab_20_Agirre-rho'!F17,'Tab_24_SimLex-rho'!F17)</f>
        <v>0.70761416075171035</v>
      </c>
      <c r="G21" s="1">
        <f>AVERAGE('Tab_16_RG65-rho'!G17,'Tab_18_MC28-rho'!G17,'Tab_22_P&amp;S-rho'!G17,'Tab_20_Agirre-rho'!G17,'Tab_24_SimLex-rho'!G17)</f>
        <v>0.70762596370422359</v>
      </c>
      <c r="H21" s="1">
        <f>AVERAGE('Tab_16_RG65-rho'!H17,'Tab_18_MC28-rho'!H17,'Tab_22_P&amp;S-rho'!H17,'Tab_20_Agirre-rho'!H17,'Tab_24_SimLex-rho'!H17)</f>
        <v>0.71111371998725414</v>
      </c>
      <c r="I21" s="1">
        <f>AVERAGE('Tab_16_RG65-rho'!I17,'Tab_18_MC28-rho'!I17,'Tab_22_P&amp;S-rho'!I17,'Tab_20_Agirre-rho'!I17,'Tab_24_SimLex-rho'!I17)</f>
        <v>0.71342901481763588</v>
      </c>
      <c r="J21" s="1">
        <f>AVERAGE('Tab_16_RG65-rho'!J17,'Tab_18_MC28-rho'!J17,'Tab_22_P&amp;S-rho'!J17,'Tab_20_Agirre-rho'!J17,'Tab_24_SimLex-rho'!J17)</f>
        <v>0.71655303302639728</v>
      </c>
      <c r="K21" s="1">
        <f>AVERAGE('Tab_16_RG65-rho'!K17,'Tab_18_MC28-rho'!K17,'Tab_22_P&amp;S-rho'!K17,'Tab_20_Agirre-rho'!K17,'Tab_24_SimLex-rho'!K17)</f>
        <v>0.71806276150983006</v>
      </c>
      <c r="L21" s="1">
        <f>AVERAGE('Tab_16_RG65-rho'!L17,'Tab_18_MC28-rho'!L17,'Tab_22_P&amp;S-rho'!L17,'Tab_20_Agirre-rho'!L17,'Tab_24_SimLex-rho'!L17)</f>
        <v>0.73845214588213615</v>
      </c>
      <c r="M21" s="1">
        <f>AVERAGE('Tab_16_RG65-rho'!M17,'Tab_18_MC28-rho'!M17,'Tab_22_P&amp;S-rho'!M17,'Tab_20_Agirre-rho'!M17,'Tab_24_SimLex-rho'!M17)</f>
        <v>0.73481492418000904</v>
      </c>
      <c r="N21" s="1">
        <f>AVERAGE('Tab_16_RG65-rho'!N17,'Tab_18_MC28-rho'!N17,'Tab_22_P&amp;S-rho'!N17,'Tab_20_Agirre-rho'!N17,'Tab_24_SimLex-rho'!N17)</f>
        <v>0.72621813234761778</v>
      </c>
      <c r="O21" s="19">
        <f t="shared" si="0"/>
        <v>0.71308091804866192</v>
      </c>
    </row>
    <row r="22" spans="1:15" x14ac:dyDescent="0.25">
      <c r="A22" t="s">
        <v>25</v>
      </c>
      <c r="B22" s="1">
        <f>AVERAGE('Tab_16_RG65-rho'!B25,'Tab_18_MC28-rho'!B25,'Tab_22_P&amp;S-rho'!B25,'Tab_20_Agirre-rho'!B25,'Tab_24_SimLex-rho'!B25)</f>
        <v>0.6711134793550857</v>
      </c>
      <c r="C22" s="1">
        <f>AVERAGE('Tab_16_RG65-rho'!C25,'Tab_18_MC28-rho'!C25,'Tab_22_P&amp;S-rho'!C25,'Tab_20_Agirre-rho'!C25,'Tab_24_SimLex-rho'!C25)</f>
        <v>0.69404432938942695</v>
      </c>
      <c r="D22" s="1">
        <f>AVERAGE('Tab_16_RG65-rho'!D25,'Tab_18_MC28-rho'!D25,'Tab_22_P&amp;S-rho'!D25,'Tab_20_Agirre-rho'!D25,'Tab_24_SimLex-rho'!D25)</f>
        <v>0.71501761501540184</v>
      </c>
      <c r="E22" s="1">
        <f>AVERAGE('Tab_16_RG65-rho'!E25,'Tab_18_MC28-rho'!E25,'Tab_22_P&amp;S-rho'!E25,'Tab_20_Agirre-rho'!E25,'Tab_24_SimLex-rho'!E25)</f>
        <v>0.67404899102539106</v>
      </c>
      <c r="F22" s="1">
        <f>AVERAGE('Tab_16_RG65-rho'!F25,'Tab_18_MC28-rho'!F25,'Tab_22_P&amp;S-rho'!F25,'Tab_20_Agirre-rho'!F25,'Tab_24_SimLex-rho'!F25)</f>
        <v>0.69404432938942695</v>
      </c>
      <c r="G22" s="1">
        <f>AVERAGE('Tab_16_RG65-rho'!G25,'Tab_18_MC28-rho'!G25,'Tab_22_P&amp;S-rho'!G25,'Tab_20_Agirre-rho'!G25,'Tab_24_SimLex-rho'!G25)</f>
        <v>0.69404432938942695</v>
      </c>
      <c r="H22" s="1">
        <f>AVERAGE('Tab_16_RG65-rho'!H25,'Tab_18_MC28-rho'!H25,'Tab_22_P&amp;S-rho'!H25,'Tab_20_Agirre-rho'!H25,'Tab_24_SimLex-rho'!H25)</f>
        <v>0.71501761501540184</v>
      </c>
      <c r="I22" s="1">
        <f>AVERAGE('Tab_16_RG65-rho'!I25,'Tab_18_MC28-rho'!I25,'Tab_22_P&amp;S-rho'!I25,'Tab_20_Agirre-rho'!I25,'Tab_24_SimLex-rho'!I25)</f>
        <v>0.71501761501540184</v>
      </c>
      <c r="J22" s="1">
        <f>AVERAGE('Tab_16_RG65-rho'!J25,'Tab_18_MC28-rho'!J25,'Tab_22_P&amp;S-rho'!J25,'Tab_20_Agirre-rho'!J25,'Tab_24_SimLex-rho'!J25)</f>
        <v>0.71618414301522337</v>
      </c>
      <c r="K22" s="1">
        <f>AVERAGE('Tab_16_RG65-rho'!K25,'Tab_18_MC28-rho'!K25,'Tab_22_P&amp;S-rho'!K25,'Tab_20_Agirre-rho'!K25,'Tab_24_SimLex-rho'!K25)</f>
        <v>0.71980567212663737</v>
      </c>
      <c r="L22" s="1">
        <f>AVERAGE('Tab_16_RG65-rho'!L25,'Tab_18_MC28-rho'!L25,'Tab_22_P&amp;S-rho'!L25,'Tab_20_Agirre-rho'!L25,'Tab_24_SimLex-rho'!L25)</f>
        <v>0.72283241775237195</v>
      </c>
      <c r="M22" s="1">
        <f>AVERAGE('Tab_16_RG65-rho'!M25,'Tab_18_MC28-rho'!M25,'Tab_22_P&amp;S-rho'!M25,'Tab_20_Agirre-rho'!M25,'Tab_24_SimLex-rho'!M25)</f>
        <v>0.70782264758499236</v>
      </c>
      <c r="N22" s="1">
        <f>AVERAGE('Tab_16_RG65-rho'!N25,'Tab_18_MC28-rho'!N25,'Tab_22_P&amp;S-rho'!N25,'Tab_20_Agirre-rho'!N25,'Tab_24_SimLex-rho'!N25)</f>
        <v>0.73525176120803826</v>
      </c>
      <c r="O22" s="19">
        <f t="shared" si="0"/>
        <v>0.70571114963709425</v>
      </c>
    </row>
    <row r="23" spans="1:15" x14ac:dyDescent="0.25">
      <c r="A23" t="s">
        <v>22</v>
      </c>
      <c r="B23" s="1">
        <f>AVERAGE('Tab_16_RG65-rho'!B22,'Tab_18_MC28-rho'!B22,'Tab_22_P&amp;S-rho'!B22,'Tab_20_Agirre-rho'!B22,'Tab_24_SimLex-rho'!B22)</f>
        <v>0.67143874339079423</v>
      </c>
      <c r="C23" s="1">
        <f>AVERAGE('Tab_16_RG65-rho'!C22,'Tab_18_MC28-rho'!C22,'Tab_22_P&amp;S-rho'!C22,'Tab_20_Agirre-rho'!C22,'Tab_24_SimLex-rho'!C22)</f>
        <v>0.69361507430110425</v>
      </c>
      <c r="D23" s="1">
        <f>AVERAGE('Tab_16_RG65-rho'!D22,'Tab_18_MC28-rho'!D22,'Tab_22_P&amp;S-rho'!D22,'Tab_20_Agirre-rho'!D22,'Tab_24_SimLex-rho'!D22)</f>
        <v>0.71069889351308702</v>
      </c>
      <c r="E23" s="1">
        <f>AVERAGE('Tab_16_RG65-rho'!E22,'Tab_18_MC28-rho'!E22,'Tab_22_P&amp;S-rho'!E22,'Tab_20_Agirre-rho'!E22,'Tab_24_SimLex-rho'!E22)</f>
        <v>0.67131716929029039</v>
      </c>
      <c r="F23" s="1">
        <f>AVERAGE('Tab_16_RG65-rho'!F22,'Tab_18_MC28-rho'!F22,'Tab_22_P&amp;S-rho'!F22,'Tab_20_Agirre-rho'!F22,'Tab_24_SimLex-rho'!F22)</f>
        <v>0.69361507430110425</v>
      </c>
      <c r="G23" s="1">
        <f>AVERAGE('Tab_16_RG65-rho'!G22,'Tab_18_MC28-rho'!G22,'Tab_22_P&amp;S-rho'!G22,'Tab_20_Agirre-rho'!G22,'Tab_24_SimLex-rho'!G22)</f>
        <v>0.69361507430110425</v>
      </c>
      <c r="H23" s="1">
        <f>AVERAGE('Tab_16_RG65-rho'!H22,'Tab_18_MC28-rho'!H22,'Tab_22_P&amp;S-rho'!H22,'Tab_20_Agirre-rho'!H22,'Tab_24_SimLex-rho'!H22)</f>
        <v>0.71069889351308702</v>
      </c>
      <c r="I23" s="1">
        <f>AVERAGE('Tab_16_RG65-rho'!I22,'Tab_18_MC28-rho'!I22,'Tab_22_P&amp;S-rho'!I22,'Tab_20_Agirre-rho'!I22,'Tab_24_SimLex-rho'!I22)</f>
        <v>0.71069889351308702</v>
      </c>
      <c r="J23" s="1">
        <f>AVERAGE('Tab_16_RG65-rho'!J22,'Tab_18_MC28-rho'!J22,'Tab_22_P&amp;S-rho'!J22,'Tab_20_Agirre-rho'!J22,'Tab_24_SimLex-rho'!J22)</f>
        <v>0.71530088835480765</v>
      </c>
      <c r="K23" s="1">
        <f>AVERAGE('Tab_16_RG65-rho'!K22,'Tab_18_MC28-rho'!K22,'Tab_22_P&amp;S-rho'!K22,'Tab_20_Agirre-rho'!K22,'Tab_24_SimLex-rho'!K22)</f>
        <v>0.71930084404661421</v>
      </c>
      <c r="L23" s="1">
        <f>AVERAGE('Tab_16_RG65-rho'!L22,'Tab_18_MC28-rho'!L22,'Tab_22_P&amp;S-rho'!L22,'Tab_20_Agirre-rho'!L22,'Tab_24_SimLex-rho'!L22)</f>
        <v>0.72323925653548238</v>
      </c>
      <c r="M23" s="1">
        <f>AVERAGE('Tab_16_RG65-rho'!M22,'Tab_18_MC28-rho'!M22,'Tab_22_P&amp;S-rho'!M22,'Tab_20_Agirre-rho'!M22,'Tab_24_SimLex-rho'!M22)</f>
        <v>0.70897144162351233</v>
      </c>
      <c r="N23" s="1">
        <f>AVERAGE('Tab_16_RG65-rho'!N22,'Tab_18_MC28-rho'!N22,'Tab_22_P&amp;S-rho'!N22,'Tab_20_Agirre-rho'!N22,'Tab_24_SimLex-rho'!N22)</f>
        <v>0.73177197667318861</v>
      </c>
      <c r="O23" s="19">
        <f t="shared" si="0"/>
        <v>0.7041755556428666</v>
      </c>
    </row>
    <row r="24" spans="1:15" x14ac:dyDescent="0.25">
      <c r="A24" t="s">
        <v>19</v>
      </c>
      <c r="B24" s="1">
        <f>AVERAGE('Tab_16_RG65-rho'!B19,'Tab_18_MC28-rho'!B19,'Tab_22_P&amp;S-rho'!B19,'Tab_20_Agirre-rho'!B19,'Tab_24_SimLex-rho'!B19)</f>
        <v>0.66044438326678379</v>
      </c>
      <c r="C24" s="1">
        <f>AVERAGE('Tab_16_RG65-rho'!C19,'Tab_18_MC28-rho'!C19,'Tab_22_P&amp;S-rho'!C19,'Tab_20_Agirre-rho'!C19,'Tab_24_SimLex-rho'!C19)</f>
        <v>0.71031334719949835</v>
      </c>
      <c r="D24" s="1">
        <f>AVERAGE('Tab_16_RG65-rho'!D19,'Tab_18_MC28-rho'!D19,'Tab_22_P&amp;S-rho'!D19,'Tab_20_Agirre-rho'!D19,'Tab_24_SimLex-rho'!D19)</f>
        <v>0.68062859128158137</v>
      </c>
      <c r="E24" s="1">
        <f>AVERAGE('Tab_16_RG65-rho'!E19,'Tab_18_MC28-rho'!E19,'Tab_22_P&amp;S-rho'!E19,'Tab_20_Agirre-rho'!E19,'Tab_24_SimLex-rho'!E19)</f>
        <v>0.64807404018226766</v>
      </c>
      <c r="F24" s="1">
        <f>AVERAGE('Tab_16_RG65-rho'!F19,'Tab_18_MC28-rho'!F19,'Tab_22_P&amp;S-rho'!F19,'Tab_20_Agirre-rho'!F19,'Tab_24_SimLex-rho'!F19)</f>
        <v>0.71031334719949835</v>
      </c>
      <c r="G24" s="1">
        <f>AVERAGE('Tab_16_RG65-rho'!G19,'Tab_18_MC28-rho'!G19,'Tab_22_P&amp;S-rho'!G19,'Tab_20_Agirre-rho'!G19,'Tab_24_SimLex-rho'!G19)</f>
        <v>0.71031334719949835</v>
      </c>
      <c r="H24" s="1">
        <f>AVERAGE('Tab_16_RG65-rho'!H19,'Tab_18_MC28-rho'!H19,'Tab_22_P&amp;S-rho'!H19,'Tab_20_Agirre-rho'!H19,'Tab_24_SimLex-rho'!H19)</f>
        <v>0.68062859128158137</v>
      </c>
      <c r="I24" s="1">
        <f>AVERAGE('Tab_16_RG65-rho'!I19,'Tab_18_MC28-rho'!I19,'Tab_22_P&amp;S-rho'!I19,'Tab_20_Agirre-rho'!I19,'Tab_24_SimLex-rho'!I19)</f>
        <v>0.68062565125486196</v>
      </c>
      <c r="J24" s="1">
        <f>AVERAGE('Tab_16_RG65-rho'!J19,'Tab_18_MC28-rho'!J19,'Tab_22_P&amp;S-rho'!J19,'Tab_20_Agirre-rho'!J19,'Tab_24_SimLex-rho'!J19)</f>
        <v>0.71332226596102344</v>
      </c>
      <c r="K24" s="1">
        <f>AVERAGE('Tab_16_RG65-rho'!K19,'Tab_18_MC28-rho'!K19,'Tab_22_P&amp;S-rho'!K19,'Tab_20_Agirre-rho'!K19,'Tab_24_SimLex-rho'!K19)</f>
        <v>0.68456224213852357</v>
      </c>
      <c r="L24" s="1">
        <f>AVERAGE('Tab_16_RG65-rho'!L19,'Tab_18_MC28-rho'!L19,'Tab_22_P&amp;S-rho'!L19,'Tab_20_Agirre-rho'!L19,'Tab_24_SimLex-rho'!L19)</f>
        <v>0.72994460198135724</v>
      </c>
      <c r="M24" s="1">
        <f>AVERAGE('Tab_16_RG65-rho'!M19,'Tab_18_MC28-rho'!M19,'Tab_22_P&amp;S-rho'!M19,'Tab_20_Agirre-rho'!M19,'Tab_24_SimLex-rho'!M19)</f>
        <v>0.71863020028778046</v>
      </c>
      <c r="N24" s="1">
        <f>AVERAGE('Tab_16_RG65-rho'!N19,'Tab_18_MC28-rho'!N19,'Tab_22_P&amp;S-rho'!N19,'Tab_20_Agirre-rho'!N19,'Tab_24_SimLex-rho'!N19)</f>
        <v>0.73239738171943158</v>
      </c>
      <c r="O24" s="19">
        <f t="shared" si="0"/>
        <v>0.69693830699643755</v>
      </c>
    </row>
    <row r="25" spans="1:15" x14ac:dyDescent="0.25">
      <c r="A25" t="s">
        <v>13</v>
      </c>
      <c r="B25" s="1">
        <f>AVERAGE('Tab_16_RG65-rho'!B13,'Tab_18_MC28-rho'!B13,'Tab_22_P&amp;S-rho'!B13,'Tab_20_Agirre-rho'!B13,'Tab_24_SimLex-rho'!B13)</f>
        <v>0.61661926552864732</v>
      </c>
      <c r="C25" s="1">
        <f>AVERAGE('Tab_16_RG65-rho'!C13,'Tab_18_MC28-rho'!C13,'Tab_22_P&amp;S-rho'!C13,'Tab_20_Agirre-rho'!C13,'Tab_24_SimLex-rho'!C13)</f>
        <v>0.6987220161321599</v>
      </c>
      <c r="D25" s="1">
        <f>AVERAGE('Tab_16_RG65-rho'!D13,'Tab_18_MC28-rho'!D13,'Tab_22_P&amp;S-rho'!D13,'Tab_20_Agirre-rho'!D13,'Tab_24_SimLex-rho'!D13)</f>
        <v>0.68176965204842732</v>
      </c>
      <c r="E25" s="1">
        <f>AVERAGE('Tab_16_RG65-rho'!E13,'Tab_18_MC28-rho'!E13,'Tab_22_P&amp;S-rho'!E13,'Tab_20_Agirre-rho'!E13,'Tab_24_SimLex-rho'!E13)</f>
        <v>0.60628619413217921</v>
      </c>
      <c r="F25" s="1">
        <f>AVERAGE('Tab_16_RG65-rho'!F13,'Tab_18_MC28-rho'!F13,'Tab_22_P&amp;S-rho'!F13,'Tab_20_Agirre-rho'!F13,'Tab_24_SimLex-rho'!F13)</f>
        <v>0.69865513205449581</v>
      </c>
      <c r="G25" s="1">
        <f>AVERAGE('Tab_16_RG65-rho'!G13,'Tab_18_MC28-rho'!G13,'Tab_22_P&amp;S-rho'!G13,'Tab_20_Agirre-rho'!G13,'Tab_24_SimLex-rho'!G13)</f>
        <v>0.6987220161321599</v>
      </c>
      <c r="H25" s="1">
        <f>AVERAGE('Tab_16_RG65-rho'!H13,'Tab_18_MC28-rho'!H13,'Tab_22_P&amp;S-rho'!H13,'Tab_20_Agirre-rho'!H13,'Tab_24_SimLex-rho'!H13)</f>
        <v>0.68443718388488073</v>
      </c>
      <c r="I25" s="1">
        <f>AVERAGE('Tab_16_RG65-rho'!I13,'Tab_18_MC28-rho'!I13,'Tab_22_P&amp;S-rho'!I13,'Tab_20_Agirre-rho'!I13,'Tab_24_SimLex-rho'!I13)</f>
        <v>0.68171674804230686</v>
      </c>
      <c r="J25" s="1">
        <f>AVERAGE('Tab_16_RG65-rho'!J13,'Tab_18_MC28-rho'!J13,'Tab_22_P&amp;S-rho'!J13,'Tab_20_Agirre-rho'!J13,'Tab_24_SimLex-rho'!J13)</f>
        <v>0.71521053574397775</v>
      </c>
      <c r="K25" s="1">
        <f>AVERAGE('Tab_16_RG65-rho'!K13,'Tab_18_MC28-rho'!K13,'Tab_22_P&amp;S-rho'!K13,'Tab_20_Agirre-rho'!K13,'Tab_24_SimLex-rho'!K13)</f>
        <v>0.68449810563465119</v>
      </c>
      <c r="L25" s="1">
        <f>AVERAGE('Tab_16_RG65-rho'!L13,'Tab_18_MC28-rho'!L13,'Tab_22_P&amp;S-rho'!L13,'Tab_20_Agirre-rho'!L13,'Tab_24_SimLex-rho'!L13)</f>
        <v>0.71347447314392098</v>
      </c>
      <c r="M25" s="1">
        <f>AVERAGE('Tab_16_RG65-rho'!M13,'Tab_18_MC28-rho'!M13,'Tab_22_P&amp;S-rho'!M13,'Tab_20_Agirre-rho'!M13,'Tab_24_SimLex-rho'!M13)</f>
        <v>0.71702088901803884</v>
      </c>
      <c r="N25" s="1">
        <f>AVERAGE('Tab_16_RG65-rho'!N13,'Tab_18_MC28-rho'!N13,'Tab_22_P&amp;S-rho'!N13,'Tab_20_Agirre-rho'!N13,'Tab_24_SimLex-rho'!N13)</f>
        <v>0.73239738171943158</v>
      </c>
      <c r="O25" s="19">
        <f t="shared" si="0"/>
        <v>0.68688689178579065</v>
      </c>
    </row>
    <row r="26" spans="1:15" x14ac:dyDescent="0.25">
      <c r="A26" t="s">
        <v>10</v>
      </c>
      <c r="B26" s="1">
        <f>AVERAGE('Tab_16_RG65-rho'!B10,'Tab_18_MC28-rho'!B10,'Tab_22_P&amp;S-rho'!B10,'Tab_20_Agirre-rho'!B10,'Tab_24_SimLex-rho'!B10)</f>
        <v>0.53635830891164538</v>
      </c>
      <c r="C26" s="1">
        <f>AVERAGE('Tab_16_RG65-rho'!C10,'Tab_18_MC28-rho'!C10,'Tab_22_P&amp;S-rho'!C10,'Tab_20_Agirre-rho'!C10,'Tab_24_SimLex-rho'!C10)</f>
        <v>0.65696381518266567</v>
      </c>
      <c r="D26" s="1">
        <f>AVERAGE('Tab_16_RG65-rho'!D10,'Tab_18_MC28-rho'!D10,'Tab_22_P&amp;S-rho'!D10,'Tab_20_Agirre-rho'!D10,'Tab_24_SimLex-rho'!D10)</f>
        <v>0.46265137099459264</v>
      </c>
      <c r="E26" s="1">
        <f>AVERAGE('Tab_16_RG65-rho'!E10,'Tab_18_MC28-rho'!E10,'Tab_22_P&amp;S-rho'!E10,'Tab_20_Agirre-rho'!E10,'Tab_24_SimLex-rho'!E10)</f>
        <v>0.51644197277610948</v>
      </c>
      <c r="F26" s="1">
        <f>AVERAGE('Tab_16_RG65-rho'!F10,'Tab_18_MC28-rho'!F10,'Tab_22_P&amp;S-rho'!F10,'Tab_20_Agirre-rho'!F10,'Tab_24_SimLex-rho'!F10)</f>
        <v>0.65696381518266567</v>
      </c>
      <c r="G26" s="1">
        <f>AVERAGE('Tab_16_RG65-rho'!G10,'Tab_18_MC28-rho'!G10,'Tab_22_P&amp;S-rho'!G10,'Tab_20_Agirre-rho'!G10,'Tab_24_SimLex-rho'!G10)</f>
        <v>0.65696381518266567</v>
      </c>
      <c r="H26" s="1">
        <f>AVERAGE('Tab_16_RG65-rho'!H10,'Tab_18_MC28-rho'!H10,'Tab_22_P&amp;S-rho'!H10,'Tab_20_Agirre-rho'!H10,'Tab_24_SimLex-rho'!H10)</f>
        <v>0.46265137099459264</v>
      </c>
      <c r="I26" s="1">
        <f>AVERAGE('Tab_16_RG65-rho'!I10,'Tab_18_MC28-rho'!I10,'Tab_22_P&amp;S-rho'!I10,'Tab_20_Agirre-rho'!I10,'Tab_24_SimLex-rho'!I10)</f>
        <v>0.46265137099459264</v>
      </c>
      <c r="J26" s="1">
        <f>AVERAGE('Tab_16_RG65-rho'!J10,'Tab_18_MC28-rho'!J10,'Tab_22_P&amp;S-rho'!J10,'Tab_20_Agirre-rho'!J10,'Tab_24_SimLex-rho'!J10)</f>
        <v>0.70301402615651443</v>
      </c>
      <c r="K26" s="1">
        <f>AVERAGE('Tab_16_RG65-rho'!K10,'Tab_18_MC28-rho'!K10,'Tab_22_P&amp;S-rho'!K10,'Tab_20_Agirre-rho'!K10,'Tab_24_SimLex-rho'!K10)</f>
        <v>0.46846440564898001</v>
      </c>
      <c r="L26" s="1">
        <f>AVERAGE('Tab_16_RG65-rho'!L10,'Tab_18_MC28-rho'!L10,'Tab_22_P&amp;S-rho'!L10,'Tab_20_Agirre-rho'!L10,'Tab_24_SimLex-rho'!L10)</f>
        <v>0.6964253763367888</v>
      </c>
      <c r="M26" s="1">
        <f>AVERAGE('Tab_16_RG65-rho'!M10,'Tab_18_MC28-rho'!M10,'Tab_22_P&amp;S-rho'!M10,'Tab_20_Agirre-rho'!M10,'Tab_24_SimLex-rho'!M10)</f>
        <v>0.71360686102085003</v>
      </c>
      <c r="N26" s="1">
        <f>AVERAGE('Tab_16_RG65-rho'!N10,'Tab_18_MC28-rho'!N10,'Tab_22_P&amp;S-rho'!N10,'Tab_20_Agirre-rho'!N10,'Tab_24_SimLex-rho'!N10)</f>
        <v>0.46265137099459264</v>
      </c>
      <c r="O26" s="19">
        <f t="shared" si="0"/>
        <v>0.57352368310594271</v>
      </c>
    </row>
    <row r="27" spans="1:15" x14ac:dyDescent="0.25">
      <c r="A27" t="s">
        <v>39</v>
      </c>
      <c r="B27" s="1">
        <f>MAX(B2:B26)</f>
        <v>0.70297657181857387</v>
      </c>
      <c r="C27" s="19">
        <f t="shared" ref="C27:O27" si="1">MAX(C2:C26)</f>
        <v>0.73231960184920619</v>
      </c>
      <c r="D27" s="19">
        <f t="shared" si="1"/>
        <v>0.7402271220502592</v>
      </c>
      <c r="E27" s="19">
        <f t="shared" si="1"/>
        <v>0.74227868750653392</v>
      </c>
      <c r="F27" s="19">
        <f t="shared" si="1"/>
        <v>0.73231960184920619</v>
      </c>
      <c r="G27" s="19">
        <f t="shared" si="1"/>
        <v>0.73231960184920619</v>
      </c>
      <c r="H27" s="19">
        <f t="shared" si="1"/>
        <v>0.7402271220502592</v>
      </c>
      <c r="I27" s="19">
        <f t="shared" si="1"/>
        <v>0.7402271220502592</v>
      </c>
      <c r="J27" s="19">
        <f t="shared" si="1"/>
        <v>0.724728437020695</v>
      </c>
      <c r="K27" s="19">
        <f t="shared" si="1"/>
        <v>0.751494657319697</v>
      </c>
      <c r="L27" s="19">
        <f t="shared" si="1"/>
        <v>0.74371015917193994</v>
      </c>
      <c r="M27" s="19">
        <f t="shared" si="1"/>
        <v>0.73574048305905726</v>
      </c>
      <c r="N27" s="2">
        <f t="shared" si="1"/>
        <v>0.75787967430676262</v>
      </c>
      <c r="O27" s="19">
        <f t="shared" si="1"/>
        <v>0.7337161396294315</v>
      </c>
    </row>
    <row r="28" spans="1:15" x14ac:dyDescent="0.25">
      <c r="A28" t="s">
        <v>125</v>
      </c>
      <c r="B28" s="25">
        <f>AVERAGE(B2:B25)</f>
        <v>0.68933756125472101</v>
      </c>
      <c r="C28" s="25">
        <f t="shared" ref="C28:N28" si="2">AVERAGE(C2:C25)</f>
        <v>0.71827862416638111</v>
      </c>
      <c r="D28" s="25">
        <f t="shared" si="2"/>
        <v>0.72313561081513511</v>
      </c>
      <c r="E28" s="25">
        <f t="shared" si="2"/>
        <v>0.70116376064770281</v>
      </c>
      <c r="F28" s="25">
        <f t="shared" si="2"/>
        <v>0.71827382196971923</v>
      </c>
      <c r="G28" s="25">
        <f t="shared" si="2"/>
        <v>0.71827862416638111</v>
      </c>
      <c r="H28" s="25">
        <f t="shared" si="2"/>
        <v>0.7229420038631833</v>
      </c>
      <c r="I28" s="25">
        <f t="shared" si="2"/>
        <v>0.72313247301290684</v>
      </c>
      <c r="J28" s="25">
        <f t="shared" si="2"/>
        <v>0.71858120132466607</v>
      </c>
      <c r="K28" s="25">
        <f t="shared" si="2"/>
        <v>0.72819118277789663</v>
      </c>
      <c r="L28" s="25">
        <f t="shared" si="2"/>
        <v>0.73563663705386573</v>
      </c>
      <c r="M28" s="25">
        <f t="shared" si="2"/>
        <v>0.72678299891094922</v>
      </c>
      <c r="N28" s="25">
        <f t="shared" si="2"/>
        <v>0.73821047695644471</v>
      </c>
      <c r="O28" s="25"/>
    </row>
    <row r="29" spans="1:15" x14ac:dyDescent="0.25">
      <c r="A29" t="s">
        <v>124</v>
      </c>
      <c r="B29" s="1">
        <f>_xlfn.STDEV.S(B4:B25)</f>
        <v>1.9302353197890074E-2</v>
      </c>
      <c r="C29" s="22">
        <f t="shared" ref="C29:N29" si="3">_xlfn.STDEV.S(C4:C25)</f>
        <v>1.0050249588861733E-2</v>
      </c>
      <c r="D29" s="22">
        <f t="shared" si="3"/>
        <v>1.5762690577277201E-2</v>
      </c>
      <c r="E29" s="22">
        <f t="shared" si="3"/>
        <v>2.8864823189751084E-2</v>
      </c>
      <c r="F29" s="22">
        <f t="shared" si="3"/>
        <v>1.0056126793344914E-2</v>
      </c>
      <c r="G29" s="22">
        <f t="shared" si="3"/>
        <v>1.0050249588861733E-2</v>
      </c>
      <c r="H29" s="22">
        <f t="shared" si="3"/>
        <v>1.5393318324038372E-2</v>
      </c>
      <c r="I29" s="22">
        <f t="shared" si="3"/>
        <v>1.5769149882105819E-2</v>
      </c>
      <c r="J29" s="22">
        <f t="shared" si="3"/>
        <v>3.5742990839926878E-3</v>
      </c>
      <c r="K29" s="22">
        <f t="shared" si="3"/>
        <v>1.6048970819203427E-2</v>
      </c>
      <c r="L29" s="22">
        <f t="shared" si="3"/>
        <v>7.215962452047326E-3</v>
      </c>
      <c r="M29" s="22">
        <f t="shared" si="3"/>
        <v>7.676963870519248E-3</v>
      </c>
      <c r="N29" s="22">
        <f t="shared" si="3"/>
        <v>9.2249184504741757E-3</v>
      </c>
    </row>
    <row r="30" spans="1:15" x14ac:dyDescent="0.25">
      <c r="A30" t="s">
        <v>126</v>
      </c>
      <c r="B30" s="1">
        <f>ABS(B27-B28)/B29</f>
        <v>0.70659833151036378</v>
      </c>
      <c r="C30" s="25">
        <f t="shared" ref="C30:N30" si="4">ABS(C27-C28)/C29</f>
        <v>1.3970775112277916</v>
      </c>
      <c r="D30" s="25">
        <f t="shared" si="4"/>
        <v>1.0843016394524967</v>
      </c>
      <c r="E30" s="25">
        <f t="shared" si="4"/>
        <v>1.4243955900422638</v>
      </c>
      <c r="F30" s="25">
        <f t="shared" si="4"/>
        <v>1.3967385423961021</v>
      </c>
      <c r="G30" s="25">
        <f t="shared" si="4"/>
        <v>1.3970775112277916</v>
      </c>
      <c r="H30" s="25">
        <f t="shared" si="4"/>
        <v>1.1228974690975675</v>
      </c>
      <c r="I30" s="25">
        <f t="shared" si="4"/>
        <v>1.0840564751528339</v>
      </c>
      <c r="J30" s="25">
        <f t="shared" si="4"/>
        <v>1.7198436816770608</v>
      </c>
      <c r="K30" s="25">
        <f t="shared" si="4"/>
        <v>1.4520229866650736</v>
      </c>
      <c r="L30" s="25">
        <f t="shared" si="4"/>
        <v>1.118842035518572</v>
      </c>
      <c r="M30" s="25">
        <f t="shared" si="4"/>
        <v>1.1668003522207775</v>
      </c>
      <c r="N30" s="25">
        <f t="shared" si="4"/>
        <v>2.1321811630006207</v>
      </c>
    </row>
    <row r="34" spans="1:14" x14ac:dyDescent="0.25">
      <c r="A34" t="s">
        <v>127</v>
      </c>
      <c r="B34" s="26">
        <v>2.8982865147837284E-2</v>
      </c>
      <c r="C34" s="26">
        <v>1.4678176921205576E-2</v>
      </c>
      <c r="D34" s="26">
        <v>3.1747900569609994E-2</v>
      </c>
      <c r="E34" s="26">
        <v>3.5539029265238858E-2</v>
      </c>
      <c r="F34" s="26">
        <v>8.4815434318425923E-3</v>
      </c>
      <c r="G34" s="26">
        <v>9.6353134427307249E-3</v>
      </c>
      <c r="H34" s="26">
        <v>7.3979075900560923E-2</v>
      </c>
      <c r="I34" s="26">
        <v>2.9213017302427303E-2</v>
      </c>
      <c r="J34" s="26">
        <v>8.1602741864229E-3</v>
      </c>
      <c r="K34" s="26">
        <v>3.2156608503921102E-2</v>
      </c>
      <c r="L34" s="26">
        <v>2.0498248492218245E-2</v>
      </c>
      <c r="M34" s="26">
        <v>2.0700309783159992E-2</v>
      </c>
      <c r="N34" s="26">
        <v>1.1717265062419791E-2</v>
      </c>
    </row>
    <row r="35" spans="1:14" x14ac:dyDescent="0.25">
      <c r="A35" t="s">
        <v>47</v>
      </c>
      <c r="B35" s="26">
        <v>1.9302353197890074E-2</v>
      </c>
      <c r="C35" s="26">
        <v>1.0050249588861733E-2</v>
      </c>
      <c r="D35" s="26">
        <v>1.5762690577277201E-2</v>
      </c>
      <c r="E35" s="26">
        <v>2.8864823189751084E-2</v>
      </c>
      <c r="F35" s="26">
        <v>1.0056126793344914E-2</v>
      </c>
      <c r="G35" s="26">
        <v>1.0050249588861733E-2</v>
      </c>
      <c r="H35" s="26">
        <v>1.5393318324038372E-2</v>
      </c>
      <c r="I35" s="26">
        <v>1.5769149882105819E-2</v>
      </c>
      <c r="J35" s="26">
        <v>3.5742990839926878E-3</v>
      </c>
      <c r="K35" s="26">
        <v>1.6048970819203427E-2</v>
      </c>
      <c r="L35" s="26">
        <v>7.215962452047326E-3</v>
      </c>
      <c r="M35" s="26">
        <v>7.676963870519248E-3</v>
      </c>
      <c r="N35" s="26">
        <v>9.2249184504741757E-3</v>
      </c>
    </row>
    <row r="36" spans="1:14" x14ac:dyDescent="0.25">
      <c r="A36" t="s">
        <v>128</v>
      </c>
      <c r="B36" s="1">
        <f>B34-B35</f>
        <v>9.6805119499472105E-3</v>
      </c>
      <c r="C36" s="26">
        <f t="shared" ref="C36:N36" si="5">C34-C35</f>
        <v>4.6279273323438438E-3</v>
      </c>
      <c r="D36" s="26">
        <f t="shared" si="5"/>
        <v>1.5985209992332793E-2</v>
      </c>
      <c r="E36" s="26">
        <f t="shared" si="5"/>
        <v>6.6742060754877743E-3</v>
      </c>
      <c r="F36" s="26">
        <f t="shared" si="5"/>
        <v>-1.5745833615023221E-3</v>
      </c>
      <c r="G36" s="26">
        <f t="shared" si="5"/>
        <v>-4.1493614613100777E-4</v>
      </c>
      <c r="H36" s="26">
        <f t="shared" si="5"/>
        <v>5.8585757576522554E-2</v>
      </c>
      <c r="I36" s="26">
        <f t="shared" si="5"/>
        <v>1.3443867420321484E-2</v>
      </c>
      <c r="J36" s="26">
        <f t="shared" si="5"/>
        <v>4.5859751024302127E-3</v>
      </c>
      <c r="K36" s="26">
        <f t="shared" si="5"/>
        <v>1.6107637684717676E-2</v>
      </c>
      <c r="L36" s="26">
        <f t="shared" si="5"/>
        <v>1.3282286040170919E-2</v>
      </c>
      <c r="M36" s="26">
        <f t="shared" si="5"/>
        <v>1.3023345912640743E-2</v>
      </c>
      <c r="N36" s="26">
        <f t="shared" si="5"/>
        <v>2.4923466119456152E-3</v>
      </c>
    </row>
    <row r="37" spans="1:14" x14ac:dyDescent="0.25">
      <c r="A37" t="s">
        <v>123</v>
      </c>
      <c r="B37" s="1">
        <f>_xlfn.T.TEST(Table_10!B29:N29,B29:N29,1,1)</f>
        <v>7.2850554670538838E-3</v>
      </c>
    </row>
  </sheetData>
  <sortState ref="A2:O26">
    <sortCondition descending="1" ref="O2"/>
  </sortState>
  <conditionalFormatting sqref="A27:A28">
    <cfRule type="duplicateValues" dxfId="37" priority="2"/>
  </conditionalFormatting>
  <conditionalFormatting sqref="A29">
    <cfRule type="duplicateValues" dxfId="36" priority="1"/>
  </conditionalFormatting>
  <conditionalFormatting sqref="A37 A2:A28 A30">
    <cfRule type="duplicateValues" dxfId="35" priority="7"/>
  </conditionalFormatting>
  <conditionalFormatting sqref="A37 A27:A28 A30">
    <cfRule type="duplicateValues" dxfId="34" priority="10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B3" sqref="B3"/>
    </sheetView>
  </sheetViews>
  <sheetFormatPr defaultColWidth="11.42578125" defaultRowHeight="15" x14ac:dyDescent="0.25"/>
  <cols>
    <col min="1" max="1" width="27" customWidth="1"/>
    <col min="2" max="2" width="28.140625" style="10" customWidth="1"/>
    <col min="3" max="12" width="10.7109375" style="1" customWidth="1"/>
    <col min="13" max="14" width="11.42578125" style="16"/>
    <col min="15" max="15" width="11.42578125" style="1"/>
  </cols>
  <sheetData>
    <row r="1" spans="1:15" x14ac:dyDescent="0.25">
      <c r="A1" t="s">
        <v>81</v>
      </c>
      <c r="C1" s="29" t="s">
        <v>46</v>
      </c>
      <c r="D1" s="29"/>
      <c r="E1" s="29"/>
      <c r="F1" s="29"/>
      <c r="G1" s="29"/>
      <c r="H1" s="29" t="s">
        <v>47</v>
      </c>
      <c r="I1" s="29"/>
      <c r="J1" s="29"/>
      <c r="K1" s="29"/>
      <c r="L1" s="29"/>
      <c r="M1" s="28" t="s">
        <v>42</v>
      </c>
      <c r="N1" s="28"/>
      <c r="O1" s="28"/>
    </row>
    <row r="2" spans="1:15" x14ac:dyDescent="0.25">
      <c r="A2" t="s">
        <v>44</v>
      </c>
      <c r="B2" s="10" t="s">
        <v>89</v>
      </c>
      <c r="C2" s="15" t="s">
        <v>82</v>
      </c>
      <c r="D2" s="15" t="s">
        <v>83</v>
      </c>
      <c r="E2" s="15" t="s">
        <v>85</v>
      </c>
      <c r="F2" s="15" t="s">
        <v>84</v>
      </c>
      <c r="G2" s="15" t="s">
        <v>86</v>
      </c>
      <c r="H2" s="15" t="s">
        <v>82</v>
      </c>
      <c r="I2" s="15" t="s">
        <v>83</v>
      </c>
      <c r="J2" s="15" t="s">
        <v>85</v>
      </c>
      <c r="K2" s="15" t="s">
        <v>84</v>
      </c>
      <c r="L2" s="15" t="s">
        <v>86</v>
      </c>
      <c r="M2" s="16" t="s">
        <v>46</v>
      </c>
      <c r="N2" s="16" t="s">
        <v>47</v>
      </c>
      <c r="O2" s="1" t="s">
        <v>48</v>
      </c>
    </row>
    <row r="3" spans="1:15" x14ac:dyDescent="0.25">
      <c r="A3" s="12" t="s">
        <v>49</v>
      </c>
      <c r="B3" s="10" t="s">
        <v>50</v>
      </c>
      <c r="C3" s="2">
        <f>'Tab_15_RG65-r'!N6</f>
        <v>0.87704083676605904</v>
      </c>
      <c r="D3" s="2">
        <f>'Tab_17_MC28-r'!N6</f>
        <v>0.87100650606610297</v>
      </c>
      <c r="E3" s="1">
        <f>'Tab_19_Agirre-r'!N6</f>
        <v>0.69327022839821595</v>
      </c>
      <c r="F3" s="1">
        <f>'Tab_21_P&amp;S-r'!N6</f>
        <v>0.88495845944877405</v>
      </c>
      <c r="G3" s="1">
        <f>'Tab_23_SimLex-r'!N6</f>
        <v>0.59183355469495302</v>
      </c>
      <c r="H3" s="2">
        <f>'Tab_16_RG65-rho'!N6</f>
        <v>0.83523819930069898</v>
      </c>
      <c r="I3" s="2">
        <f>'Tab_18_MC28-rho'!N6</f>
        <v>0.87725779967159201</v>
      </c>
      <c r="J3" s="2">
        <f>'Tab_20_Agirre-rho'!N6</f>
        <v>0.66698721737845401</v>
      </c>
      <c r="K3" s="2">
        <f>'Tab_22_P&amp;S-rho'!N6</f>
        <v>0.82263986013986001</v>
      </c>
      <c r="L3" s="1">
        <f>'Tab_24_SimLex-rho'!N6</f>
        <v>0.58727529504320797</v>
      </c>
      <c r="M3" s="16">
        <f>AVERAGE(C3:G3)</f>
        <v>0.78362191707482087</v>
      </c>
      <c r="N3" s="2">
        <f>AVERAGE(H3:L3)</f>
        <v>0.75787967430676262</v>
      </c>
      <c r="O3" s="3">
        <f t="shared" ref="O3:O24" si="0">AVERAGE(M3,N3)</f>
        <v>0.77075079569079175</v>
      </c>
    </row>
    <row r="4" spans="1:15" x14ac:dyDescent="0.25">
      <c r="A4" s="12" t="s">
        <v>51</v>
      </c>
      <c r="B4" s="10" t="s">
        <v>52</v>
      </c>
      <c r="C4" s="1">
        <f>'Tab_15_RG65-r'!K3</f>
        <v>0.87276930819972398</v>
      </c>
      <c r="D4" s="1">
        <f>'Tab_17_MC28-r'!K3</f>
        <v>0.85414104260958901</v>
      </c>
      <c r="E4" s="1">
        <f>'Tab_19_Agirre-r'!K3</f>
        <v>0.68386323796789295</v>
      </c>
      <c r="F4" s="1">
        <f>'Tab_21_P&amp;S-r'!K3</f>
        <v>0.89491190492608297</v>
      </c>
      <c r="G4" s="2">
        <f>'Tab_23_SimLex-r'!K3</f>
        <v>0.62367262857096195</v>
      </c>
      <c r="H4" s="1">
        <f>'Tab_16_RG65-rho'!K3</f>
        <v>0.82446459790209703</v>
      </c>
      <c r="I4" s="1">
        <f>'Tab_18_MC28-rho'!K3</f>
        <v>0.84660645867542395</v>
      </c>
      <c r="J4" s="1">
        <f>'Tab_20_Agirre-rho'!K3</f>
        <v>0.66194916506575996</v>
      </c>
      <c r="K4" s="1">
        <f>'Tab_22_P&amp;S-rho'!K3</f>
        <v>0.81440122377622304</v>
      </c>
      <c r="L4" s="2">
        <f>'Tab_24_SimLex-rho'!K3</f>
        <v>0.61005184117898104</v>
      </c>
      <c r="M4" s="2">
        <f t="shared" ref="M4:M24" si="1">AVERAGE(C4:G4)</f>
        <v>0.78587162445485015</v>
      </c>
      <c r="N4" s="16">
        <f t="shared" ref="N4:N24" si="2">AVERAGE(H4:L4)</f>
        <v>0.751494657319697</v>
      </c>
      <c r="O4" s="1">
        <f t="shared" si="0"/>
        <v>0.76868314088727363</v>
      </c>
    </row>
    <row r="5" spans="1:15" x14ac:dyDescent="0.25">
      <c r="A5" s="12" t="s">
        <v>53</v>
      </c>
      <c r="B5" s="10" t="s">
        <v>50</v>
      </c>
      <c r="C5" s="1">
        <f>'Tab_15_RG65-r'!I6</f>
        <v>0.87515018317998094</v>
      </c>
      <c r="D5" s="1">
        <f>'Tab_17_MC28-r'!I6</f>
        <v>0.84755702159245205</v>
      </c>
      <c r="E5" s="1">
        <f>'Tab_19_Agirre-r'!I6</f>
        <v>0.68896065861092304</v>
      </c>
      <c r="F5" s="1">
        <f>'Tab_21_P&amp;S-r'!I6</f>
        <v>0.89963763828477905</v>
      </c>
      <c r="G5" s="1">
        <f>'Tab_23_SimLex-r'!I6</f>
        <v>0.59406001196552305</v>
      </c>
      <c r="H5" s="1">
        <f>'Tab_16_RG65-rho'!I6</f>
        <v>0.80340909090909096</v>
      </c>
      <c r="I5" s="1">
        <f>'Tab_18_MC28-rho'!I6</f>
        <v>0.84920634920634896</v>
      </c>
      <c r="J5" s="1">
        <f>'Tab_20_Agirre-rho'!I6</f>
        <v>0.65758164622432302</v>
      </c>
      <c r="K5" s="1">
        <f>'Tab_22_P&amp;S-rho'!I6</f>
        <v>0.80033872377622295</v>
      </c>
      <c r="L5" s="1">
        <f>'Tab_24_SimLex-rho'!I6</f>
        <v>0.59059980013530999</v>
      </c>
      <c r="M5" s="16">
        <f t="shared" si="1"/>
        <v>0.78107310272673158</v>
      </c>
      <c r="N5" s="16">
        <f t="shared" si="2"/>
        <v>0.7402271220502592</v>
      </c>
      <c r="O5" s="1">
        <f t="shared" si="0"/>
        <v>0.76065011238849545</v>
      </c>
    </row>
    <row r="6" spans="1:15" x14ac:dyDescent="0.25">
      <c r="A6" s="12" t="s">
        <v>54</v>
      </c>
      <c r="B6" s="10" t="s">
        <v>52</v>
      </c>
      <c r="C6" s="1">
        <f>'Tab_15_RG65-r'!E3</f>
        <v>0.86218047405374998</v>
      </c>
      <c r="D6" s="1">
        <f>'Tab_17_MC28-r'!E3</f>
        <v>0.84634327299574896</v>
      </c>
      <c r="E6" s="1">
        <f>'Tab_19_Agirre-r'!E3</f>
        <v>0.68897103033552198</v>
      </c>
      <c r="F6" s="1">
        <f>'Tab_21_P&amp;S-r'!E3</f>
        <v>0.89696639870061101</v>
      </c>
      <c r="G6" s="1">
        <f>'Tab_23_SimLex-r'!E3</f>
        <v>0.59749846212701796</v>
      </c>
      <c r="H6" s="1">
        <f>'Tab_16_RG65-rho'!E3</f>
        <v>0.80122377622377605</v>
      </c>
      <c r="I6" s="1">
        <f>'Tab_18_MC28-rho'!E3</f>
        <v>0.86781609195402298</v>
      </c>
      <c r="J6" s="1">
        <f>'Tab_20_Agirre-rho'!E3</f>
        <v>0.66427405053938204</v>
      </c>
      <c r="K6" s="1">
        <f>'Tab_22_P&amp;S-rho'!E3</f>
        <v>0.79189248251748201</v>
      </c>
      <c r="L6" s="1">
        <f>'Tab_24_SimLex-rho'!E3</f>
        <v>0.58618703629800595</v>
      </c>
      <c r="M6" s="16">
        <f t="shared" si="1"/>
        <v>0.77839192764252996</v>
      </c>
      <c r="N6" s="16">
        <f t="shared" si="2"/>
        <v>0.74227868750653381</v>
      </c>
      <c r="O6" s="1">
        <f t="shared" si="0"/>
        <v>0.76033530757453183</v>
      </c>
    </row>
    <row r="7" spans="1:15" x14ac:dyDescent="0.25">
      <c r="A7" t="s">
        <v>55</v>
      </c>
      <c r="B7" s="10" t="s">
        <v>56</v>
      </c>
      <c r="C7" s="1">
        <v>0.86703349039415201</v>
      </c>
      <c r="D7" s="1">
        <v>0.824786601284483</v>
      </c>
      <c r="E7" s="2">
        <v>0.71230090885336195</v>
      </c>
      <c r="F7" s="2">
        <v>0.90677268968668001</v>
      </c>
      <c r="G7" s="1">
        <v>0.60933723705141096</v>
      </c>
      <c r="H7" s="1">
        <v>0.79717001748251703</v>
      </c>
      <c r="I7" s="1">
        <v>0.80774493705528105</v>
      </c>
      <c r="J7" s="1">
        <v>0.66325550465494298</v>
      </c>
      <c r="K7" s="1">
        <v>0.79732298951048897</v>
      </c>
      <c r="L7" s="1">
        <v>0.59600152285631003</v>
      </c>
      <c r="M7" s="16">
        <f t="shared" si="1"/>
        <v>0.78404618545401761</v>
      </c>
      <c r="N7" s="16">
        <f t="shared" si="2"/>
        <v>0.73229899431190804</v>
      </c>
      <c r="O7" s="1">
        <f t="shared" si="0"/>
        <v>0.75817258988296277</v>
      </c>
    </row>
    <row r="8" spans="1:15" x14ac:dyDescent="0.25">
      <c r="A8" s="12" t="s">
        <v>57</v>
      </c>
      <c r="B8" s="10" t="s">
        <v>68</v>
      </c>
      <c r="C8" s="1">
        <f>'Tab_15_RG65-r'!M2</f>
        <v>0.87093740144825105</v>
      </c>
      <c r="D8" s="1">
        <f>'Tab_17_MC28-r'!M2</f>
        <v>0.83362269714639503</v>
      </c>
      <c r="E8" s="1">
        <f>'Tab_19_Agirre-r'!M2</f>
        <v>0.67311760121567199</v>
      </c>
      <c r="F8" s="1">
        <f>'Tab_21_P&amp;S-r'!M2</f>
        <v>0.89090966778308001</v>
      </c>
      <c r="G8" s="1">
        <f>'Tab_23_SimLex-r'!M2</f>
        <v>0.61524355824425503</v>
      </c>
      <c r="H8" s="1">
        <f>'Tab_16_RG65-rho'!M2</f>
        <v>0.81532998251748201</v>
      </c>
      <c r="I8" s="1">
        <f>'Tab_18_MC28-rho'!M2</f>
        <v>0.80815544608648004</v>
      </c>
      <c r="J8" s="1">
        <f>'Tab_20_Agirre-rho'!M2</f>
        <v>0.64690704891384598</v>
      </c>
      <c r="K8" s="1">
        <f>'Tab_22_P&amp;S-rho'!M2</f>
        <v>0.80888330419580401</v>
      </c>
      <c r="L8" s="1">
        <f>'Tab_24_SimLex-rho'!M2</f>
        <v>0.59942663358167403</v>
      </c>
      <c r="M8" s="16">
        <f t="shared" si="1"/>
        <v>0.77676618516753071</v>
      </c>
      <c r="N8" s="16">
        <f t="shared" si="2"/>
        <v>0.73574048305905726</v>
      </c>
      <c r="O8" s="1">
        <f t="shared" si="0"/>
        <v>0.75625333411329398</v>
      </c>
    </row>
    <row r="9" spans="1:15" x14ac:dyDescent="0.25">
      <c r="A9" s="12" t="s">
        <v>60</v>
      </c>
      <c r="B9" s="10" t="s">
        <v>50</v>
      </c>
      <c r="C9" s="1">
        <f>'Tab_15_RG65-r'!D6</f>
        <v>0.86188602611406195</v>
      </c>
      <c r="D9" s="1">
        <f>'Tab_17_MC28-r'!D6</f>
        <v>0.85946439961269305</v>
      </c>
      <c r="E9" s="1">
        <f>'Tab_19_Agirre-r'!D6</f>
        <v>0.65914540745127403</v>
      </c>
      <c r="F9" s="1">
        <f>'Tab_21_P&amp;S-r'!D6</f>
        <v>0.87622493098631005</v>
      </c>
      <c r="G9" s="1">
        <f>'Tab_23_SimLex-r'!D6</f>
        <v>0.58375083504448499</v>
      </c>
      <c r="H9" s="1">
        <f>'Tab_16_RG65-rho'!D6</f>
        <v>0.80340909090909096</v>
      </c>
      <c r="I9" s="1">
        <f>'Tab_18_MC28-rho'!D6</f>
        <v>0.84920634920634896</v>
      </c>
      <c r="J9" s="1">
        <f>'Tab_20_Agirre-rho'!D6</f>
        <v>0.65758164622432302</v>
      </c>
      <c r="K9" s="1">
        <f>'Tab_22_P&amp;S-rho'!D6</f>
        <v>0.80033872377622295</v>
      </c>
      <c r="L9" s="1">
        <f>'Tab_24_SimLex-rho'!D6</f>
        <v>0.59059980013530999</v>
      </c>
      <c r="M9" s="16">
        <f t="shared" si="1"/>
        <v>0.76809431984176479</v>
      </c>
      <c r="N9" s="16">
        <f t="shared" si="2"/>
        <v>0.7402271220502592</v>
      </c>
      <c r="O9" s="1">
        <f t="shared" si="0"/>
        <v>0.75416072094601194</v>
      </c>
    </row>
    <row r="10" spans="1:15" x14ac:dyDescent="0.25">
      <c r="A10" s="12" t="s">
        <v>58</v>
      </c>
      <c r="B10" s="10" t="s">
        <v>52</v>
      </c>
      <c r="C10" s="1">
        <f>'Tab_15_RG65-r'!G3</f>
        <v>0.85957990942997597</v>
      </c>
      <c r="D10" s="1">
        <f>'Tab_17_MC28-r'!G3</f>
        <v>0.81440155615827403</v>
      </c>
      <c r="E10" s="1">
        <f>'Tab_19_Agirre-r'!G3</f>
        <v>0.69687504489358498</v>
      </c>
      <c r="F10" s="1">
        <f>'Tab_21_P&amp;S-r'!G3</f>
        <v>0.90314793592328102</v>
      </c>
      <c r="G10" s="1">
        <f>'Tab_23_SimLex-r'!G3</f>
        <v>0.60476318496639903</v>
      </c>
      <c r="H10" s="1">
        <f>'Tab_16_RG65-rho'!G3</f>
        <v>0.79724650349650295</v>
      </c>
      <c r="I10" s="1">
        <f>'Tab_18_MC28-rho'!G3</f>
        <v>0.83141762452107204</v>
      </c>
      <c r="J10" s="1">
        <f>'Tab_20_Agirre-rho'!G3</f>
        <v>0.65301980198019804</v>
      </c>
      <c r="K10" s="1">
        <f>'Tab_22_P&amp;S-rho'!G3</f>
        <v>0.79108391608391604</v>
      </c>
      <c r="L10" s="1">
        <f>'Tab_24_SimLex-rho'!G3</f>
        <v>0.588830163164342</v>
      </c>
      <c r="M10" s="16">
        <f t="shared" si="1"/>
        <v>0.77575352627430294</v>
      </c>
      <c r="N10" s="16">
        <f t="shared" si="2"/>
        <v>0.73231960184920619</v>
      </c>
      <c r="O10" s="1">
        <f t="shared" si="0"/>
        <v>0.75403656406175457</v>
      </c>
    </row>
    <row r="11" spans="1:15" x14ac:dyDescent="0.25">
      <c r="A11" s="12" t="s">
        <v>59</v>
      </c>
      <c r="B11" s="10" t="s">
        <v>52</v>
      </c>
      <c r="C11" s="1">
        <f>'Tab_15_RG65-r'!F3</f>
        <v>0.85648170660653</v>
      </c>
      <c r="D11" s="1">
        <f>'Tab_17_MC28-r'!F3</f>
        <v>0.80941053436171095</v>
      </c>
      <c r="E11" s="1">
        <f>'Tab_19_Agirre-r'!F3</f>
        <v>0.69657687441979199</v>
      </c>
      <c r="F11" s="1">
        <f>'Tab_21_P&amp;S-r'!F3</f>
        <v>0.90418956151024499</v>
      </c>
      <c r="G11" s="1">
        <f>'Tab_23_SimLex-r'!F3</f>
        <v>0.604602872045513</v>
      </c>
      <c r="H11" s="1">
        <f>'Tab_16_RG65-rho'!F3</f>
        <v>0.79724650349650295</v>
      </c>
      <c r="I11" s="1">
        <f>'Tab_18_MC28-rho'!F3</f>
        <v>0.83141762452107204</v>
      </c>
      <c r="J11" s="1">
        <f>'Tab_20_Agirre-rho'!F3</f>
        <v>0.65301980198019804</v>
      </c>
      <c r="K11" s="1">
        <f>'Tab_22_P&amp;S-rho'!F3</f>
        <v>0.79108391608391604</v>
      </c>
      <c r="L11" s="1">
        <f>'Tab_24_SimLex-rho'!F3</f>
        <v>0.588830163164342</v>
      </c>
      <c r="M11" s="16">
        <f t="shared" si="1"/>
        <v>0.77425230978875814</v>
      </c>
      <c r="N11" s="16">
        <f t="shared" si="2"/>
        <v>0.73231960184920619</v>
      </c>
      <c r="O11" s="1">
        <f t="shared" si="0"/>
        <v>0.75328595581898217</v>
      </c>
    </row>
    <row r="12" spans="1:15" x14ac:dyDescent="0.25">
      <c r="A12" s="12" t="s">
        <v>61</v>
      </c>
      <c r="B12" s="10" t="s">
        <v>52</v>
      </c>
      <c r="C12" s="1">
        <f>'Tab_15_RG65-r'!C3</f>
        <v>0.86088566478448703</v>
      </c>
      <c r="D12" s="1">
        <f>'Tab_17_MC28-r'!C3</f>
        <v>0.82398253686400602</v>
      </c>
      <c r="E12" s="1">
        <f>'Tab_19_Agirre-r'!C3</f>
        <v>0.68501019013834497</v>
      </c>
      <c r="F12" s="1">
        <f>'Tab_21_P&amp;S-r'!C3</f>
        <v>0.89449090450746405</v>
      </c>
      <c r="G12" s="1">
        <f>'Tab_23_SimLex-r'!C3</f>
        <v>0.600970178952279</v>
      </c>
      <c r="H12" s="1">
        <f>'Tab_16_RG65-rho'!C3</f>
        <v>0.79724650349650295</v>
      </c>
      <c r="I12" s="1">
        <f>'Tab_18_MC28-rho'!C3</f>
        <v>0.83141762452107204</v>
      </c>
      <c r="J12" s="1">
        <f>'Tab_20_Agirre-rho'!C3</f>
        <v>0.65301980198019804</v>
      </c>
      <c r="K12" s="1">
        <f>'Tab_22_P&amp;S-rho'!C3</f>
        <v>0.79108391608391604</v>
      </c>
      <c r="L12" s="1">
        <f>'Tab_24_SimLex-rho'!C3</f>
        <v>0.588830163164342</v>
      </c>
      <c r="M12" s="16">
        <f t="shared" si="1"/>
        <v>0.77306789504931628</v>
      </c>
      <c r="N12" s="16">
        <f t="shared" si="2"/>
        <v>0.73231960184920619</v>
      </c>
      <c r="O12" s="1">
        <f t="shared" si="0"/>
        <v>0.75269374844926129</v>
      </c>
    </row>
    <row r="13" spans="1:15" x14ac:dyDescent="0.25">
      <c r="A13" t="s">
        <v>62</v>
      </c>
      <c r="B13" s="10" t="s">
        <v>56</v>
      </c>
      <c r="C13" s="1">
        <v>0.86248157749868004</v>
      </c>
      <c r="D13" s="1">
        <v>0.83550251538904396</v>
      </c>
      <c r="E13" s="1">
        <v>0.66748879037525</v>
      </c>
      <c r="F13" s="1">
        <v>0.88529046322040506</v>
      </c>
      <c r="G13" s="1">
        <v>0.60591456124072496</v>
      </c>
      <c r="H13" s="1">
        <v>0.81064248251748205</v>
      </c>
      <c r="I13" s="1">
        <v>0.81444991789819299</v>
      </c>
      <c r="J13" s="1">
        <v>0.63132037830648702</v>
      </c>
      <c r="K13" s="1">
        <v>0.79864510489510399</v>
      </c>
      <c r="L13" s="1">
        <v>0.59176650719929103</v>
      </c>
      <c r="M13" s="16">
        <f t="shared" si="1"/>
        <v>0.77133558154482085</v>
      </c>
      <c r="N13" s="16">
        <f t="shared" si="2"/>
        <v>0.72936487816331153</v>
      </c>
      <c r="O13" s="1">
        <f t="shared" si="0"/>
        <v>0.75035022985406619</v>
      </c>
    </row>
    <row r="14" spans="1:15" x14ac:dyDescent="0.25">
      <c r="A14" s="12" t="s">
        <v>63</v>
      </c>
      <c r="B14" s="10" t="s">
        <v>51</v>
      </c>
      <c r="C14" s="1">
        <f>'Tab_15_RG65-r'!J5</f>
        <v>0.84381805563421997</v>
      </c>
      <c r="D14" s="1">
        <f>'Tab_17_MC28-r'!J5</f>
        <v>0.81015451860363497</v>
      </c>
      <c r="E14" s="1">
        <f>'Tab_19_Agirre-r'!J5</f>
        <v>0.69989769233085497</v>
      </c>
      <c r="F14" s="1">
        <f>'Tab_21_P&amp;S-r'!J5</f>
        <v>0.88966985255211295</v>
      </c>
      <c r="G14" s="1">
        <f>'Tab_23_SimLex-r'!J5</f>
        <v>0.59116575607031596</v>
      </c>
      <c r="H14" s="1">
        <f>'Tab_16_RG65-rho'!J5</f>
        <v>0.79318181818181799</v>
      </c>
      <c r="I14" s="1">
        <f>'Tab_18_MC28-rho'!J5</f>
        <v>0.79857690202517695</v>
      </c>
      <c r="J14" s="1">
        <f>'Tab_20_Agirre-rho'!J5</f>
        <v>0.66118036057337004</v>
      </c>
      <c r="K14" s="1">
        <f>'Tab_22_P&amp;S-rho'!J5</f>
        <v>0.79025349650349597</v>
      </c>
      <c r="L14" s="1">
        <f>'Tab_24_SimLex-rho'!J5</f>
        <v>0.58044960781961397</v>
      </c>
      <c r="M14" s="16">
        <f t="shared" si="1"/>
        <v>0.76694117503822778</v>
      </c>
      <c r="N14" s="16">
        <f t="shared" si="2"/>
        <v>0.724728437020695</v>
      </c>
      <c r="O14" s="1">
        <f t="shared" si="0"/>
        <v>0.74583480602946139</v>
      </c>
    </row>
    <row r="15" spans="1:15" x14ac:dyDescent="0.25">
      <c r="A15" t="s">
        <v>64</v>
      </c>
      <c r="B15" s="10" t="s">
        <v>56</v>
      </c>
      <c r="C15" s="1">
        <v>0.85979849895470695</v>
      </c>
      <c r="D15" s="1">
        <v>0.82806685070442898</v>
      </c>
      <c r="E15" s="1">
        <v>0.66686546054319995</v>
      </c>
      <c r="F15" s="1">
        <v>0.87865705031921504</v>
      </c>
      <c r="G15" s="1">
        <v>0.60516548584298901</v>
      </c>
      <c r="H15" s="1">
        <v>0.79695148601398602</v>
      </c>
      <c r="I15" s="1">
        <v>0.772851669403393</v>
      </c>
      <c r="J15" s="1">
        <v>0.64426222846165204</v>
      </c>
      <c r="K15" s="1">
        <v>0.78786057692307598</v>
      </c>
      <c r="L15" s="1">
        <v>0.58751371060343704</v>
      </c>
      <c r="M15" s="16">
        <f t="shared" si="1"/>
        <v>0.76771066927290799</v>
      </c>
      <c r="N15" s="16">
        <f t="shared" si="2"/>
        <v>0.71788793428110886</v>
      </c>
      <c r="O15" s="1">
        <f t="shared" si="0"/>
        <v>0.74279930177700848</v>
      </c>
    </row>
    <row r="16" spans="1:15" x14ac:dyDescent="0.25">
      <c r="A16" t="s">
        <v>66</v>
      </c>
      <c r="B16" s="10" t="s">
        <v>56</v>
      </c>
      <c r="C16" s="1">
        <v>0.84767185567778902</v>
      </c>
      <c r="D16" s="1">
        <v>0.80619447740232597</v>
      </c>
      <c r="E16" s="1">
        <v>0.67512279262976804</v>
      </c>
      <c r="F16" s="1">
        <v>0.87032261600874905</v>
      </c>
      <c r="G16" s="1">
        <v>0.59402847778053403</v>
      </c>
      <c r="H16" s="1">
        <v>0.78433129370629295</v>
      </c>
      <c r="I16" s="1">
        <v>0.790777230432402</v>
      </c>
      <c r="J16" s="1">
        <v>0.650503546623319</v>
      </c>
      <c r="K16" s="1">
        <v>0.78948863636363598</v>
      </c>
      <c r="L16" s="1">
        <v>0.57849917246714899</v>
      </c>
      <c r="M16" s="16">
        <f t="shared" si="1"/>
        <v>0.75866804389983322</v>
      </c>
      <c r="N16" s="16">
        <f t="shared" si="2"/>
        <v>0.71871997591855974</v>
      </c>
      <c r="O16" s="1">
        <f t="shared" si="0"/>
        <v>0.73869400990919654</v>
      </c>
    </row>
    <row r="17" spans="1:15" x14ac:dyDescent="0.25">
      <c r="A17" s="12" t="s">
        <v>65</v>
      </c>
      <c r="B17" s="10" t="s">
        <v>68</v>
      </c>
      <c r="C17" s="1">
        <f>'Tab_15_RG65-r'!L2</f>
        <v>0.84338551114925298</v>
      </c>
      <c r="D17" s="1">
        <f>'Tab_17_MC28-r'!L2</f>
        <v>0.80640861049523505</v>
      </c>
      <c r="E17" s="1">
        <f>'Tab_19_Agirre-r'!L2</f>
        <v>0.60058168164875703</v>
      </c>
      <c r="F17" s="1">
        <f>'Tab_21_P&amp;S-r'!L2</f>
        <v>0.82862945678377697</v>
      </c>
      <c r="G17" s="1">
        <f>'Tab_23_SimLex-r'!L2</f>
        <v>0.565921052209997</v>
      </c>
      <c r="H17" s="1">
        <f>'Tab_16_RG65-rho'!L2</f>
        <v>0.82265078671328595</v>
      </c>
      <c r="I17" s="1">
        <f>'Tab_18_MC28-rho'!L2</f>
        <v>0.81349206349206304</v>
      </c>
      <c r="J17" s="1">
        <f>'Tab_20_Agirre-rho'!L2</f>
        <v>0.66627567607506999</v>
      </c>
      <c r="K17" s="1">
        <f>'Tab_22_P&amp;S-rho'!L2</f>
        <v>0.81047858391608396</v>
      </c>
      <c r="L17" s="1">
        <f>'Tab_24_SimLex-rho'!L2</f>
        <v>0.60565368566319699</v>
      </c>
      <c r="M17" s="16">
        <f t="shared" si="1"/>
        <v>0.7289852624574038</v>
      </c>
      <c r="N17" s="16">
        <f t="shared" si="2"/>
        <v>0.74371015917193994</v>
      </c>
      <c r="O17" s="1">
        <f t="shared" si="0"/>
        <v>0.73634771081467187</v>
      </c>
    </row>
    <row r="18" spans="1:15" x14ac:dyDescent="0.25">
      <c r="A18" t="s">
        <v>67</v>
      </c>
      <c r="B18" s="10" t="s">
        <v>56</v>
      </c>
      <c r="C18" s="1">
        <v>0.80746723924442099</v>
      </c>
      <c r="D18" s="1">
        <v>0.79063747605797496</v>
      </c>
      <c r="E18" s="1">
        <v>0.65031517277102502</v>
      </c>
      <c r="F18" s="1">
        <v>0.85298686587055295</v>
      </c>
      <c r="G18" s="1">
        <v>0.57559214351983401</v>
      </c>
      <c r="H18" s="1">
        <v>0.81228146853146799</v>
      </c>
      <c r="I18" s="1">
        <v>0.80555555555555503</v>
      </c>
      <c r="J18" s="1">
        <v>0.65149142899364498</v>
      </c>
      <c r="K18" s="1">
        <v>0.80700393356643296</v>
      </c>
      <c r="L18" s="1">
        <v>0.57777372444461805</v>
      </c>
      <c r="M18" s="16">
        <f t="shared" si="1"/>
        <v>0.7353997794927617</v>
      </c>
      <c r="N18" s="16">
        <f t="shared" si="2"/>
        <v>0.73082122221834378</v>
      </c>
      <c r="O18" s="1">
        <f t="shared" si="0"/>
        <v>0.73311050085555274</v>
      </c>
    </row>
    <row r="19" spans="1:15" x14ac:dyDescent="0.25">
      <c r="A19" s="12" t="s">
        <v>68</v>
      </c>
      <c r="B19" t="s">
        <v>26</v>
      </c>
      <c r="C19" s="1">
        <f>'Tab_15_RG65-r'!B26</f>
        <v>0.82322636141684002</v>
      </c>
      <c r="D19" s="1">
        <f>'Tab_17_MC28-r'!B26</f>
        <v>0.79342981908809695</v>
      </c>
      <c r="E19" s="1">
        <f>'Tab_19_Agirre-r'!B26</f>
        <v>0.67273833100731995</v>
      </c>
      <c r="F19" s="1">
        <f>'Tab_21_P&amp;S-r'!B26</f>
        <v>0.87402399543750597</v>
      </c>
      <c r="G19" s="1">
        <f>'Tab_23_SimLex-r'!B26</f>
        <v>0.51239908611700302</v>
      </c>
      <c r="H19" s="1">
        <f>'Tab_16_RG65-rho'!B26</f>
        <v>0.76405157342657304</v>
      </c>
      <c r="I19" s="1">
        <f>'Tab_18_MC28-rho'!B26</f>
        <v>0.83949096880131302</v>
      </c>
      <c r="J19" s="1">
        <f>'Tab_20_Agirre-rho'!B26</f>
        <v>0.64238953746120797</v>
      </c>
      <c r="K19" s="1">
        <f>'Tab_22_P&amp;S-rho'!B26</f>
        <v>0.75775786713286697</v>
      </c>
      <c r="L19" s="1">
        <f>'Tab_24_SimLex-rho'!B26</f>
        <v>0.51119291227090802</v>
      </c>
      <c r="M19" s="16">
        <f t="shared" si="1"/>
        <v>0.73516351861335327</v>
      </c>
      <c r="N19" s="16">
        <f t="shared" si="2"/>
        <v>0.70297657181857387</v>
      </c>
      <c r="O19" s="1">
        <f t="shared" si="0"/>
        <v>0.71907004521596352</v>
      </c>
    </row>
    <row r="20" spans="1:15" x14ac:dyDescent="0.25">
      <c r="A20" t="s">
        <v>69</v>
      </c>
      <c r="B20" s="10" t="s">
        <v>56</v>
      </c>
      <c r="C20" s="1">
        <v>0.78072253504920497</v>
      </c>
      <c r="D20" s="1">
        <v>0.75847527982785101</v>
      </c>
      <c r="E20" s="1">
        <v>0.60637435477274404</v>
      </c>
      <c r="F20" s="1">
        <v>0.83975776392297197</v>
      </c>
      <c r="G20" s="1">
        <v>0.55086347140657799</v>
      </c>
      <c r="H20" s="1">
        <v>0.81064248251748205</v>
      </c>
      <c r="I20" s="1">
        <v>0.81444991789819299</v>
      </c>
      <c r="J20" s="1">
        <v>0.63132037830648702</v>
      </c>
      <c r="K20" s="1">
        <v>0.79864510489510399</v>
      </c>
      <c r="L20" s="1">
        <v>0.59176650719929103</v>
      </c>
      <c r="M20" s="16">
        <f t="shared" si="1"/>
        <v>0.70723868099586995</v>
      </c>
      <c r="N20" s="16">
        <f t="shared" si="2"/>
        <v>0.72936487816331153</v>
      </c>
      <c r="O20" s="1">
        <f t="shared" si="0"/>
        <v>0.71830177957959074</v>
      </c>
    </row>
    <row r="21" spans="1:15" x14ac:dyDescent="0.25">
      <c r="A21" t="s">
        <v>70</v>
      </c>
      <c r="B21" s="10" t="s">
        <v>56</v>
      </c>
      <c r="C21" s="1">
        <v>0.79391656091609597</v>
      </c>
      <c r="D21" s="1">
        <v>0.75383691538841202</v>
      </c>
      <c r="E21" s="1">
        <v>0.59495162345607799</v>
      </c>
      <c r="F21" s="1">
        <v>0.77768367177003195</v>
      </c>
      <c r="G21" s="1">
        <v>0.57398013968073403</v>
      </c>
      <c r="H21" s="1">
        <v>0.81064248251748205</v>
      </c>
      <c r="I21" s="1">
        <v>0.81444991789819299</v>
      </c>
      <c r="J21" s="1">
        <v>0.63132037830648702</v>
      </c>
      <c r="K21" s="1">
        <v>0.79864510489510399</v>
      </c>
      <c r="L21" s="1">
        <v>0.59176650719929103</v>
      </c>
      <c r="M21" s="16">
        <f t="shared" si="1"/>
        <v>0.69887378224227048</v>
      </c>
      <c r="N21" s="16">
        <f t="shared" si="2"/>
        <v>0.72936487816331153</v>
      </c>
      <c r="O21" s="1">
        <f t="shared" si="0"/>
        <v>0.71411933020279106</v>
      </c>
    </row>
    <row r="22" spans="1:15" x14ac:dyDescent="0.25">
      <c r="A22" s="12" t="s">
        <v>32</v>
      </c>
      <c r="B22" s="10" t="s">
        <v>50</v>
      </c>
      <c r="C22" s="1">
        <f>'Tab_15_RG65-r'!H6</f>
        <v>0.76897721784487905</v>
      </c>
      <c r="D22" s="1">
        <f>'Tab_17_MC28-r'!H6</f>
        <v>0.71977034358715797</v>
      </c>
      <c r="E22" s="1">
        <f>'Tab_19_Agirre-r'!H6</f>
        <v>0.57328095105782695</v>
      </c>
      <c r="F22" s="1">
        <f>'Tab_21_P&amp;S-r'!H6</f>
        <v>0.84703860208832904</v>
      </c>
      <c r="G22" s="1">
        <f>'Tab_23_SimLex-r'!H6</f>
        <v>0.51174135812591903</v>
      </c>
      <c r="H22" s="1">
        <f>'Tab_16_RG65-rho'!H6</f>
        <v>0.80340909090909096</v>
      </c>
      <c r="I22" s="1">
        <f>'Tab_18_MC28-rho'!H6</f>
        <v>0.84920634920634896</v>
      </c>
      <c r="J22" s="1">
        <f>'Tab_20_Agirre-rho'!H6</f>
        <v>0.65758164622432302</v>
      </c>
      <c r="K22" s="1">
        <f>'Tab_22_P&amp;S-rho'!H6</f>
        <v>0.80033872377622295</v>
      </c>
      <c r="L22" s="1">
        <f>'Tab_24_SimLex-rho'!H6</f>
        <v>0.59059980013530999</v>
      </c>
      <c r="M22" s="16">
        <f t="shared" si="1"/>
        <v>0.68416169454082232</v>
      </c>
      <c r="N22" s="16">
        <f t="shared" si="2"/>
        <v>0.7402271220502592</v>
      </c>
      <c r="O22" s="1">
        <f t="shared" si="0"/>
        <v>0.7121944082955407</v>
      </c>
    </row>
    <row r="23" spans="1:15" x14ac:dyDescent="0.25">
      <c r="A23" t="s">
        <v>71</v>
      </c>
      <c r="B23" s="10" t="s">
        <v>56</v>
      </c>
      <c r="C23" s="1">
        <v>0.77078624761268999</v>
      </c>
      <c r="D23" s="1">
        <v>0.729360349600083</v>
      </c>
      <c r="E23" s="1">
        <v>0.57982194661662301</v>
      </c>
      <c r="F23" s="1">
        <v>0.75059750836952399</v>
      </c>
      <c r="G23" s="1">
        <v>0.56511717776360604</v>
      </c>
      <c r="H23" s="1">
        <v>0.81064248251748205</v>
      </c>
      <c r="I23" s="1">
        <v>0.81444991789819299</v>
      </c>
      <c r="J23" s="1">
        <v>0.63132037830648702</v>
      </c>
      <c r="K23" s="1">
        <v>0.79864510489510399</v>
      </c>
      <c r="L23" s="1">
        <v>0.59176650719929103</v>
      </c>
      <c r="M23" s="16">
        <f t="shared" si="1"/>
        <v>0.67913664599250523</v>
      </c>
      <c r="N23" s="16">
        <f t="shared" si="2"/>
        <v>0.72936487816331153</v>
      </c>
      <c r="O23" s="1">
        <f t="shared" si="0"/>
        <v>0.70425076207790838</v>
      </c>
    </row>
    <row r="24" spans="1:15" x14ac:dyDescent="0.25">
      <c r="A24" t="s">
        <v>72</v>
      </c>
      <c r="B24" s="10" t="s">
        <v>56</v>
      </c>
      <c r="C24" s="1">
        <v>0.77030013494431304</v>
      </c>
      <c r="D24" s="1">
        <v>0.77460323738202297</v>
      </c>
      <c r="E24" s="1">
        <v>0.60483802631317996</v>
      </c>
      <c r="F24" s="1">
        <v>0.77610276074141105</v>
      </c>
      <c r="G24" s="1">
        <v>0.53736782558126395</v>
      </c>
      <c r="H24" s="1">
        <v>0.74915865384615299</v>
      </c>
      <c r="I24" s="1">
        <v>0.75246305418719195</v>
      </c>
      <c r="J24" s="1">
        <v>0.63683389980789096</v>
      </c>
      <c r="K24" s="1">
        <v>0.74584790209790197</v>
      </c>
      <c r="L24" s="1">
        <v>0.54165394559338698</v>
      </c>
      <c r="M24" s="16">
        <f t="shared" si="1"/>
        <v>0.69264239699243824</v>
      </c>
      <c r="N24" s="16">
        <f t="shared" si="2"/>
        <v>0.68519149110650501</v>
      </c>
      <c r="O24" s="1">
        <f t="shared" si="0"/>
        <v>0.68891694404947157</v>
      </c>
    </row>
    <row r="25" spans="1:15" x14ac:dyDescent="0.25">
      <c r="A25" s="12" t="s">
        <v>73</v>
      </c>
      <c r="C25" s="1">
        <f>MAX(C3:C24)</f>
        <v>0.87704083676605904</v>
      </c>
      <c r="D25" s="1">
        <f>MAX(D3:D24)</f>
        <v>0.87100650606610297</v>
      </c>
      <c r="E25" s="1">
        <f>MAX(E3:E24)</f>
        <v>0.71230090885336195</v>
      </c>
      <c r="F25" s="1">
        <f>MAX(F3:F24)</f>
        <v>0.90677268968668001</v>
      </c>
      <c r="G25" s="1">
        <f>MAX(G3:G24)</f>
        <v>0.62367262857096195</v>
      </c>
      <c r="H25" s="1">
        <f t="shared" ref="H25:O25" si="3">MAX(H3:H24)</f>
        <v>0.83523819930069898</v>
      </c>
      <c r="I25" s="1">
        <f t="shared" si="3"/>
        <v>0.87725779967159201</v>
      </c>
      <c r="J25" s="1">
        <f t="shared" si="3"/>
        <v>0.66698721737845401</v>
      </c>
      <c r="K25" s="1">
        <f>MAX(K3:K24)</f>
        <v>0.82263986013986001</v>
      </c>
      <c r="L25" s="1">
        <f t="shared" si="3"/>
        <v>0.61005184117898104</v>
      </c>
      <c r="M25" s="16">
        <f t="shared" si="3"/>
        <v>0.78587162445485015</v>
      </c>
      <c r="N25" s="16">
        <f t="shared" si="3"/>
        <v>0.75787967430676262</v>
      </c>
      <c r="O25" s="15">
        <f t="shared" si="3"/>
        <v>0.77075079569079175</v>
      </c>
    </row>
  </sheetData>
  <sortState ref="A3:U25">
    <sortCondition descending="1" ref="O3"/>
  </sortState>
  <mergeCells count="3">
    <mergeCell ref="M1:O1"/>
    <mergeCell ref="C1:G1"/>
    <mergeCell ref="H1:L1"/>
  </mergeCells>
  <conditionalFormatting sqref="B11">
    <cfRule type="duplicateValues" dxfId="33" priority="5"/>
  </conditionalFormatting>
  <pageMargins left="0.7" right="0.7" top="0.75" bottom="0.75" header="0.3" footer="0.3"/>
  <pageSetup paperSize="9" orientation="portrait" r:id="rId1"/>
  <ignoredErrors>
    <ignoredError sqref="M7:N7 M13:N13 M15:M16 M18:N18 M20:M21 M23:M24 N15:N16 N20:N21 N23:N2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L5" sqref="L5"/>
    </sheetView>
  </sheetViews>
  <sheetFormatPr defaultColWidth="11.42578125" defaultRowHeight="15" x14ac:dyDescent="0.25"/>
  <cols>
    <col min="1" max="1" width="27" customWidth="1"/>
    <col min="2" max="2" width="28.140625" style="10" customWidth="1"/>
    <col min="3" max="12" width="10.7109375" style="19" customWidth="1"/>
    <col min="13" max="14" width="11.42578125" style="16"/>
    <col min="15" max="15" width="11.42578125" style="19"/>
  </cols>
  <sheetData>
    <row r="1" spans="1:15" x14ac:dyDescent="0.25">
      <c r="A1" t="s">
        <v>81</v>
      </c>
      <c r="C1" s="29" t="s">
        <v>46</v>
      </c>
      <c r="D1" s="29"/>
      <c r="E1" s="29"/>
      <c r="F1" s="29"/>
      <c r="G1" s="29"/>
      <c r="H1" s="29" t="s">
        <v>47</v>
      </c>
      <c r="I1" s="29"/>
      <c r="J1" s="29"/>
      <c r="K1" s="29"/>
      <c r="L1" s="29"/>
      <c r="M1" s="28" t="s">
        <v>42</v>
      </c>
      <c r="N1" s="28"/>
      <c r="O1" s="28"/>
    </row>
    <row r="2" spans="1:15" x14ac:dyDescent="0.25">
      <c r="A2" t="s">
        <v>44</v>
      </c>
      <c r="B2" s="10" t="s">
        <v>45</v>
      </c>
      <c r="C2" s="19" t="s">
        <v>82</v>
      </c>
      <c r="D2" s="19" t="s">
        <v>83</v>
      </c>
      <c r="E2" s="19" t="s">
        <v>85</v>
      </c>
      <c r="F2" s="19" t="s">
        <v>84</v>
      </c>
      <c r="G2" s="19" t="s">
        <v>86</v>
      </c>
      <c r="H2" s="19" t="s">
        <v>82</v>
      </c>
      <c r="I2" s="19" t="s">
        <v>83</v>
      </c>
      <c r="J2" s="19" t="s">
        <v>85</v>
      </c>
      <c r="K2" s="19" t="s">
        <v>84</v>
      </c>
      <c r="L2" s="19" t="s">
        <v>86</v>
      </c>
      <c r="M2" s="16" t="s">
        <v>46</v>
      </c>
      <c r="N2" s="16" t="s">
        <v>47</v>
      </c>
      <c r="O2" s="19" t="s">
        <v>48</v>
      </c>
    </row>
    <row r="3" spans="1:15" x14ac:dyDescent="0.25">
      <c r="A3" s="12" t="s">
        <v>49</v>
      </c>
      <c r="B3" s="10" t="s">
        <v>50</v>
      </c>
      <c r="C3" s="2">
        <f>'Tab_15_RG65-r'!N6</f>
        <v>0.87704083676605904</v>
      </c>
      <c r="D3" s="2">
        <f>'Tab_17_MC28-r'!N6</f>
        <v>0.87100650606610297</v>
      </c>
      <c r="E3" s="19">
        <f>'Tab_19_Agirre-r'!N6</f>
        <v>0.69327022839821595</v>
      </c>
      <c r="F3" s="19">
        <f>'Tab_21_P&amp;S-r'!N6</f>
        <v>0.88495845944877405</v>
      </c>
      <c r="G3" s="19">
        <f>'Tab_23_SimLex-r'!N6</f>
        <v>0.59183355469495302</v>
      </c>
      <c r="H3" s="2">
        <f>'Tab_16_RG65-rho'!N6</f>
        <v>0.83523819930069898</v>
      </c>
      <c r="I3" s="2">
        <f>'Tab_18_MC28-rho'!N6</f>
        <v>0.87725779967159201</v>
      </c>
      <c r="J3" s="2">
        <f>'Tab_20_Agirre-rho'!N6</f>
        <v>0.66698721737845401</v>
      </c>
      <c r="K3" s="2">
        <f>'Tab_22_P&amp;S-rho'!N6</f>
        <v>0.82263986013986001</v>
      </c>
      <c r="L3" s="19">
        <f>'Tab_24_SimLex-rho'!N6</f>
        <v>0.58727529504320797</v>
      </c>
      <c r="M3" s="16">
        <f t="shared" ref="M3:M24" si="0">AVERAGE(C3:G3)</f>
        <v>0.78362191707482087</v>
      </c>
      <c r="N3" s="2">
        <f t="shared" ref="N3:N24" si="1">AVERAGE(H3:L3)</f>
        <v>0.75787967430676262</v>
      </c>
      <c r="O3" s="3">
        <f t="shared" ref="O3:O24" si="2">AVERAGE(M3,N3)</f>
        <v>0.77075079569079175</v>
      </c>
    </row>
    <row r="4" spans="1:15" x14ac:dyDescent="0.25">
      <c r="A4" s="12" t="s">
        <v>51</v>
      </c>
      <c r="B4" s="10" t="s">
        <v>52</v>
      </c>
      <c r="C4" s="19">
        <f>'Tab_15_RG65-r'!K3</f>
        <v>0.87276930819972398</v>
      </c>
      <c r="D4" s="19">
        <f>'Tab_17_MC28-r'!K3</f>
        <v>0.85414104260958901</v>
      </c>
      <c r="E4" s="19">
        <f>'Tab_19_Agirre-r'!K3</f>
        <v>0.68386323796789295</v>
      </c>
      <c r="F4" s="19">
        <f>'Tab_21_P&amp;S-r'!K3</f>
        <v>0.89491190492608297</v>
      </c>
      <c r="G4" s="2">
        <f>'Tab_23_SimLex-r'!K3</f>
        <v>0.62367262857096195</v>
      </c>
      <c r="H4" s="19">
        <f>'Tab_16_RG65-rho'!K3</f>
        <v>0.82446459790209703</v>
      </c>
      <c r="I4" s="19">
        <f>'Tab_18_MC28-rho'!K3</f>
        <v>0.84660645867542395</v>
      </c>
      <c r="J4" s="19">
        <f>'Tab_20_Agirre-rho'!K3</f>
        <v>0.66194916506575996</v>
      </c>
      <c r="K4" s="19">
        <f>'Tab_22_P&amp;S-rho'!K3</f>
        <v>0.81440122377622304</v>
      </c>
      <c r="L4" s="2">
        <f>'Tab_24_SimLex-rho'!K3</f>
        <v>0.61005184117898104</v>
      </c>
      <c r="M4" s="2">
        <f t="shared" si="0"/>
        <v>0.78587162445485015</v>
      </c>
      <c r="N4" s="16">
        <f t="shared" si="1"/>
        <v>0.751494657319697</v>
      </c>
      <c r="O4" s="19">
        <f t="shared" si="2"/>
        <v>0.76868314088727363</v>
      </c>
    </row>
    <row r="5" spans="1:15" x14ac:dyDescent="0.25">
      <c r="A5" s="12" t="s">
        <v>65</v>
      </c>
      <c r="B5" s="10" t="s">
        <v>68</v>
      </c>
      <c r="C5" s="19">
        <f>'Tab_15_RG65-r'!L2</f>
        <v>0.84338551114925298</v>
      </c>
      <c r="D5" s="19">
        <f>'Tab_17_MC28-r'!L2</f>
        <v>0.80640861049523505</v>
      </c>
      <c r="E5" s="19">
        <f>'Tab_19_Agirre-r'!L2</f>
        <v>0.60058168164875703</v>
      </c>
      <c r="F5" s="19">
        <f>'Tab_21_P&amp;S-r'!L2</f>
        <v>0.82862945678377697</v>
      </c>
      <c r="G5" s="19">
        <f>'Tab_23_SimLex-r'!L2</f>
        <v>0.565921052209997</v>
      </c>
      <c r="H5" s="19">
        <f>'Tab_16_RG65-rho'!L2</f>
        <v>0.82265078671328595</v>
      </c>
      <c r="I5" s="19">
        <f>'Tab_18_MC28-rho'!L2</f>
        <v>0.81349206349206304</v>
      </c>
      <c r="J5" s="19">
        <f>'Tab_20_Agirre-rho'!L2</f>
        <v>0.66627567607506999</v>
      </c>
      <c r="K5" s="19">
        <f>'Tab_22_P&amp;S-rho'!L2</f>
        <v>0.81047858391608396</v>
      </c>
      <c r="L5" s="19">
        <f>'Tab_24_SimLex-rho'!L2</f>
        <v>0.60565368566319699</v>
      </c>
      <c r="M5" s="16">
        <f t="shared" si="0"/>
        <v>0.7289852624574038</v>
      </c>
      <c r="N5" s="16">
        <f t="shared" si="1"/>
        <v>0.74371015917193994</v>
      </c>
      <c r="O5" s="19">
        <f t="shared" si="2"/>
        <v>0.73634771081467187</v>
      </c>
    </row>
    <row r="6" spans="1:15" x14ac:dyDescent="0.25">
      <c r="A6" s="12" t="s">
        <v>54</v>
      </c>
      <c r="B6" s="10" t="s">
        <v>52</v>
      </c>
      <c r="C6" s="19">
        <f>'Tab_15_RG65-r'!E3</f>
        <v>0.86218047405374998</v>
      </c>
      <c r="D6" s="19">
        <f>'Tab_17_MC28-r'!E3</f>
        <v>0.84634327299574896</v>
      </c>
      <c r="E6" s="19">
        <f>'Tab_19_Agirre-r'!E3</f>
        <v>0.68897103033552198</v>
      </c>
      <c r="F6" s="19">
        <f>'Tab_21_P&amp;S-r'!E3</f>
        <v>0.89696639870061101</v>
      </c>
      <c r="G6" s="19">
        <f>'Tab_23_SimLex-r'!E3</f>
        <v>0.59749846212701796</v>
      </c>
      <c r="H6" s="19">
        <f>'Tab_16_RG65-rho'!E3</f>
        <v>0.80122377622377605</v>
      </c>
      <c r="I6" s="19">
        <f>'Tab_18_MC28-rho'!E3</f>
        <v>0.86781609195402298</v>
      </c>
      <c r="J6" s="19">
        <f>'Tab_20_Agirre-rho'!E3</f>
        <v>0.66427405053938204</v>
      </c>
      <c r="K6" s="19">
        <f>'Tab_22_P&amp;S-rho'!E3</f>
        <v>0.79189248251748201</v>
      </c>
      <c r="L6" s="19">
        <f>'Tab_24_SimLex-rho'!E3</f>
        <v>0.58618703629800595</v>
      </c>
      <c r="M6" s="16">
        <f t="shared" si="0"/>
        <v>0.77839192764252996</v>
      </c>
      <c r="N6" s="16">
        <f t="shared" si="1"/>
        <v>0.74227868750653381</v>
      </c>
      <c r="O6" s="19">
        <f t="shared" si="2"/>
        <v>0.76033530757453183</v>
      </c>
    </row>
    <row r="7" spans="1:15" x14ac:dyDescent="0.25">
      <c r="A7" s="12" t="s">
        <v>53</v>
      </c>
      <c r="B7" s="10" t="s">
        <v>50</v>
      </c>
      <c r="C7" s="19">
        <f>'Tab_15_RG65-r'!I6</f>
        <v>0.87515018317998094</v>
      </c>
      <c r="D7" s="19">
        <f>'Tab_17_MC28-r'!I6</f>
        <v>0.84755702159245205</v>
      </c>
      <c r="E7" s="19">
        <f>'Tab_19_Agirre-r'!I6</f>
        <v>0.68896065861092304</v>
      </c>
      <c r="F7" s="19">
        <f>'Tab_21_P&amp;S-r'!I6</f>
        <v>0.89963763828477905</v>
      </c>
      <c r="G7" s="19">
        <f>'Tab_23_SimLex-r'!I6</f>
        <v>0.59406001196552305</v>
      </c>
      <c r="H7" s="19">
        <f>'Tab_16_RG65-rho'!I6</f>
        <v>0.80340909090909096</v>
      </c>
      <c r="I7" s="19">
        <f>'Tab_18_MC28-rho'!I6</f>
        <v>0.84920634920634896</v>
      </c>
      <c r="J7" s="19">
        <f>'Tab_20_Agirre-rho'!I6</f>
        <v>0.65758164622432302</v>
      </c>
      <c r="K7" s="19">
        <f>'Tab_22_P&amp;S-rho'!I6</f>
        <v>0.80033872377622295</v>
      </c>
      <c r="L7" s="19">
        <f>'Tab_24_SimLex-rho'!I6</f>
        <v>0.59059980013530999</v>
      </c>
      <c r="M7" s="16">
        <f t="shared" si="0"/>
        <v>0.78107310272673158</v>
      </c>
      <c r="N7" s="16">
        <f t="shared" si="1"/>
        <v>0.7402271220502592</v>
      </c>
      <c r="O7" s="19">
        <f t="shared" si="2"/>
        <v>0.76065011238849545</v>
      </c>
    </row>
    <row r="8" spans="1:15" x14ac:dyDescent="0.25">
      <c r="A8" s="12" t="s">
        <v>60</v>
      </c>
      <c r="B8" s="10" t="s">
        <v>50</v>
      </c>
      <c r="C8" s="19">
        <f>'Tab_15_RG65-r'!D6</f>
        <v>0.86188602611406195</v>
      </c>
      <c r="D8" s="19">
        <f>'Tab_17_MC28-r'!D6</f>
        <v>0.85946439961269305</v>
      </c>
      <c r="E8" s="19">
        <f>'Tab_19_Agirre-r'!D6</f>
        <v>0.65914540745127403</v>
      </c>
      <c r="F8" s="19">
        <f>'Tab_21_P&amp;S-r'!D6</f>
        <v>0.87622493098631005</v>
      </c>
      <c r="G8" s="19">
        <f>'Tab_23_SimLex-r'!D6</f>
        <v>0.58375083504448499</v>
      </c>
      <c r="H8" s="19">
        <f>'Tab_16_RG65-rho'!D6</f>
        <v>0.80340909090909096</v>
      </c>
      <c r="I8" s="19">
        <f>'Tab_18_MC28-rho'!D6</f>
        <v>0.84920634920634896</v>
      </c>
      <c r="J8" s="19">
        <f>'Tab_20_Agirre-rho'!D6</f>
        <v>0.65758164622432302</v>
      </c>
      <c r="K8" s="19">
        <f>'Tab_22_P&amp;S-rho'!D6</f>
        <v>0.80033872377622295</v>
      </c>
      <c r="L8" s="19">
        <f>'Tab_24_SimLex-rho'!D6</f>
        <v>0.59059980013530999</v>
      </c>
      <c r="M8" s="16">
        <f t="shared" si="0"/>
        <v>0.76809431984176479</v>
      </c>
      <c r="N8" s="16">
        <f t="shared" si="1"/>
        <v>0.7402271220502592</v>
      </c>
      <c r="O8" s="19">
        <f t="shared" si="2"/>
        <v>0.75416072094601194</v>
      </c>
    </row>
    <row r="9" spans="1:15" x14ac:dyDescent="0.25">
      <c r="A9" s="12" t="s">
        <v>32</v>
      </c>
      <c r="B9" s="10" t="s">
        <v>50</v>
      </c>
      <c r="C9" s="19">
        <f>'Tab_15_RG65-r'!H6</f>
        <v>0.76897721784487905</v>
      </c>
      <c r="D9" s="19">
        <f>'Tab_17_MC28-r'!H6</f>
        <v>0.71977034358715797</v>
      </c>
      <c r="E9" s="19">
        <f>'Tab_19_Agirre-r'!H6</f>
        <v>0.57328095105782695</v>
      </c>
      <c r="F9" s="19">
        <f>'Tab_21_P&amp;S-r'!H6</f>
        <v>0.84703860208832904</v>
      </c>
      <c r="G9" s="19">
        <f>'Tab_23_SimLex-r'!H6</f>
        <v>0.51174135812591903</v>
      </c>
      <c r="H9" s="19">
        <f>'Tab_16_RG65-rho'!H6</f>
        <v>0.80340909090909096</v>
      </c>
      <c r="I9" s="19">
        <f>'Tab_18_MC28-rho'!H6</f>
        <v>0.84920634920634896</v>
      </c>
      <c r="J9" s="19">
        <f>'Tab_20_Agirre-rho'!H6</f>
        <v>0.65758164622432302</v>
      </c>
      <c r="K9" s="19">
        <f>'Tab_22_P&amp;S-rho'!H6</f>
        <v>0.80033872377622295</v>
      </c>
      <c r="L9" s="19">
        <f>'Tab_24_SimLex-rho'!H6</f>
        <v>0.59059980013530999</v>
      </c>
      <c r="M9" s="16">
        <f t="shared" si="0"/>
        <v>0.68416169454082232</v>
      </c>
      <c r="N9" s="16">
        <f t="shared" si="1"/>
        <v>0.7402271220502592</v>
      </c>
      <c r="O9" s="19">
        <f t="shared" si="2"/>
        <v>0.7121944082955407</v>
      </c>
    </row>
    <row r="10" spans="1:15" x14ac:dyDescent="0.25">
      <c r="A10" s="12" t="s">
        <v>57</v>
      </c>
      <c r="B10" s="10" t="s">
        <v>68</v>
      </c>
      <c r="C10" s="19">
        <f>'Tab_15_RG65-r'!M2</f>
        <v>0.87093740144825105</v>
      </c>
      <c r="D10" s="19">
        <f>'Tab_17_MC28-r'!M2</f>
        <v>0.83362269714639503</v>
      </c>
      <c r="E10" s="19">
        <f>'Tab_19_Agirre-r'!M2</f>
        <v>0.67311760121567199</v>
      </c>
      <c r="F10" s="19">
        <f>'Tab_21_P&amp;S-r'!M2</f>
        <v>0.89090966778308001</v>
      </c>
      <c r="G10" s="19">
        <f>'Tab_23_SimLex-r'!M2</f>
        <v>0.61524355824425503</v>
      </c>
      <c r="H10" s="19">
        <f>'Tab_16_RG65-rho'!M2</f>
        <v>0.81532998251748201</v>
      </c>
      <c r="I10" s="19">
        <f>'Tab_18_MC28-rho'!M2</f>
        <v>0.80815544608648004</v>
      </c>
      <c r="J10" s="19">
        <f>'Tab_20_Agirre-rho'!M2</f>
        <v>0.64690704891384598</v>
      </c>
      <c r="K10" s="19">
        <f>'Tab_22_P&amp;S-rho'!M2</f>
        <v>0.80888330419580401</v>
      </c>
      <c r="L10" s="19">
        <f>'Tab_24_SimLex-rho'!M2</f>
        <v>0.59942663358167403</v>
      </c>
      <c r="M10" s="16">
        <f t="shared" si="0"/>
        <v>0.77676618516753071</v>
      </c>
      <c r="N10" s="16">
        <f t="shared" si="1"/>
        <v>0.73574048305905726</v>
      </c>
      <c r="O10" s="19">
        <f t="shared" si="2"/>
        <v>0.75625333411329398</v>
      </c>
    </row>
    <row r="11" spans="1:15" x14ac:dyDescent="0.25">
      <c r="A11" s="12" t="s">
        <v>58</v>
      </c>
      <c r="B11" s="10" t="s">
        <v>52</v>
      </c>
      <c r="C11" s="19">
        <f>'Tab_15_RG65-r'!G3</f>
        <v>0.85957990942997597</v>
      </c>
      <c r="D11" s="19">
        <f>'Tab_17_MC28-r'!G3</f>
        <v>0.81440155615827403</v>
      </c>
      <c r="E11" s="19">
        <f>'Tab_19_Agirre-r'!G3</f>
        <v>0.69687504489358498</v>
      </c>
      <c r="F11" s="19">
        <f>'Tab_21_P&amp;S-r'!G3</f>
        <v>0.90314793592328102</v>
      </c>
      <c r="G11" s="19">
        <f>'Tab_23_SimLex-r'!G3</f>
        <v>0.60476318496639903</v>
      </c>
      <c r="H11" s="19">
        <f>'Tab_16_RG65-rho'!G3</f>
        <v>0.79724650349650295</v>
      </c>
      <c r="I11" s="19">
        <f>'Tab_18_MC28-rho'!G3</f>
        <v>0.83141762452107204</v>
      </c>
      <c r="J11" s="19">
        <f>'Tab_20_Agirre-rho'!G3</f>
        <v>0.65301980198019804</v>
      </c>
      <c r="K11" s="19">
        <f>'Tab_22_P&amp;S-rho'!G3</f>
        <v>0.79108391608391604</v>
      </c>
      <c r="L11" s="19">
        <f>'Tab_24_SimLex-rho'!G3</f>
        <v>0.588830163164342</v>
      </c>
      <c r="M11" s="16">
        <f t="shared" si="0"/>
        <v>0.77575352627430294</v>
      </c>
      <c r="N11" s="16">
        <f t="shared" si="1"/>
        <v>0.73231960184920619</v>
      </c>
      <c r="O11" s="19">
        <f t="shared" si="2"/>
        <v>0.75403656406175457</v>
      </c>
    </row>
    <row r="12" spans="1:15" x14ac:dyDescent="0.25">
      <c r="A12" s="12" t="s">
        <v>59</v>
      </c>
      <c r="B12" s="10" t="s">
        <v>52</v>
      </c>
      <c r="C12" s="19">
        <f>'Tab_15_RG65-r'!F3</f>
        <v>0.85648170660653</v>
      </c>
      <c r="D12" s="19">
        <f>'Tab_17_MC28-r'!F3</f>
        <v>0.80941053436171095</v>
      </c>
      <c r="E12" s="19">
        <f>'Tab_19_Agirre-r'!F3</f>
        <v>0.69657687441979199</v>
      </c>
      <c r="F12" s="19">
        <f>'Tab_21_P&amp;S-r'!F3</f>
        <v>0.90418956151024499</v>
      </c>
      <c r="G12" s="19">
        <f>'Tab_23_SimLex-r'!F3</f>
        <v>0.604602872045513</v>
      </c>
      <c r="H12" s="19">
        <f>'Tab_16_RG65-rho'!F3</f>
        <v>0.79724650349650295</v>
      </c>
      <c r="I12" s="19">
        <f>'Tab_18_MC28-rho'!F3</f>
        <v>0.83141762452107204</v>
      </c>
      <c r="J12" s="19">
        <f>'Tab_20_Agirre-rho'!F3</f>
        <v>0.65301980198019804</v>
      </c>
      <c r="K12" s="19">
        <f>'Tab_22_P&amp;S-rho'!F3</f>
        <v>0.79108391608391604</v>
      </c>
      <c r="L12" s="19">
        <f>'Tab_24_SimLex-rho'!F3</f>
        <v>0.588830163164342</v>
      </c>
      <c r="M12" s="16">
        <f t="shared" si="0"/>
        <v>0.77425230978875814</v>
      </c>
      <c r="N12" s="16">
        <f t="shared" si="1"/>
        <v>0.73231960184920619</v>
      </c>
      <c r="O12" s="19">
        <f t="shared" si="2"/>
        <v>0.75328595581898217</v>
      </c>
    </row>
    <row r="13" spans="1:15" x14ac:dyDescent="0.25">
      <c r="A13" s="12" t="s">
        <v>61</v>
      </c>
      <c r="B13" s="10" t="s">
        <v>52</v>
      </c>
      <c r="C13" s="19">
        <f>'Tab_15_RG65-r'!C3</f>
        <v>0.86088566478448703</v>
      </c>
      <c r="D13" s="19">
        <f>'Tab_17_MC28-r'!C3</f>
        <v>0.82398253686400602</v>
      </c>
      <c r="E13" s="19">
        <f>'Tab_19_Agirre-r'!C3</f>
        <v>0.68501019013834497</v>
      </c>
      <c r="F13" s="19">
        <f>'Tab_21_P&amp;S-r'!C3</f>
        <v>0.89449090450746405</v>
      </c>
      <c r="G13" s="19">
        <f>'Tab_23_SimLex-r'!C3</f>
        <v>0.600970178952279</v>
      </c>
      <c r="H13" s="19">
        <f>'Tab_16_RG65-rho'!C3</f>
        <v>0.79724650349650295</v>
      </c>
      <c r="I13" s="19">
        <f>'Tab_18_MC28-rho'!C3</f>
        <v>0.83141762452107204</v>
      </c>
      <c r="J13" s="19">
        <f>'Tab_20_Agirre-rho'!C3</f>
        <v>0.65301980198019804</v>
      </c>
      <c r="K13" s="19">
        <f>'Tab_22_P&amp;S-rho'!C3</f>
        <v>0.79108391608391604</v>
      </c>
      <c r="L13" s="19">
        <f>'Tab_24_SimLex-rho'!C3</f>
        <v>0.588830163164342</v>
      </c>
      <c r="M13" s="16">
        <f t="shared" si="0"/>
        <v>0.77306789504931628</v>
      </c>
      <c r="N13" s="16">
        <f t="shared" si="1"/>
        <v>0.73231960184920619</v>
      </c>
      <c r="O13" s="19">
        <f t="shared" si="2"/>
        <v>0.75269374844926129</v>
      </c>
    </row>
    <row r="14" spans="1:15" x14ac:dyDescent="0.25">
      <c r="A14" t="s">
        <v>55</v>
      </c>
      <c r="B14" s="10" t="s">
        <v>56</v>
      </c>
      <c r="C14" s="19">
        <v>0.86703349039415201</v>
      </c>
      <c r="D14" s="19">
        <v>0.824786601284483</v>
      </c>
      <c r="E14" s="2">
        <v>0.71230090885336195</v>
      </c>
      <c r="F14" s="2">
        <v>0.90677268968668001</v>
      </c>
      <c r="G14" s="19">
        <v>0.60933723705141096</v>
      </c>
      <c r="H14" s="19">
        <v>0.79717001748251703</v>
      </c>
      <c r="I14" s="19">
        <v>0.80774493705528105</v>
      </c>
      <c r="J14" s="19">
        <v>0.66325550465494298</v>
      </c>
      <c r="K14" s="19">
        <v>0.79732298951048897</v>
      </c>
      <c r="L14" s="19">
        <v>0.59600152285631003</v>
      </c>
      <c r="M14" s="16">
        <f t="shared" si="0"/>
        <v>0.78404618545401761</v>
      </c>
      <c r="N14" s="16">
        <f t="shared" si="1"/>
        <v>0.73229899431190804</v>
      </c>
      <c r="O14" s="19">
        <f t="shared" si="2"/>
        <v>0.75817258988296277</v>
      </c>
    </row>
    <row r="15" spans="1:15" x14ac:dyDescent="0.25">
      <c r="A15" t="s">
        <v>67</v>
      </c>
      <c r="B15" s="10" t="s">
        <v>56</v>
      </c>
      <c r="C15" s="19">
        <v>0.80746723924442099</v>
      </c>
      <c r="D15" s="19">
        <v>0.79063747605797496</v>
      </c>
      <c r="E15" s="19">
        <v>0.65031517277102502</v>
      </c>
      <c r="F15" s="19">
        <v>0.85298686587055295</v>
      </c>
      <c r="G15" s="19">
        <v>0.57559214351983401</v>
      </c>
      <c r="H15" s="19">
        <v>0.81228146853146799</v>
      </c>
      <c r="I15" s="19">
        <v>0.80555555555555503</v>
      </c>
      <c r="J15" s="19">
        <v>0.65149142899364498</v>
      </c>
      <c r="K15" s="19">
        <v>0.80700393356643296</v>
      </c>
      <c r="L15" s="19">
        <v>0.57777372444461805</v>
      </c>
      <c r="M15" s="16">
        <f t="shared" si="0"/>
        <v>0.7353997794927617</v>
      </c>
      <c r="N15" s="16">
        <f t="shared" si="1"/>
        <v>0.73082122221834378</v>
      </c>
      <c r="O15" s="19">
        <f t="shared" si="2"/>
        <v>0.73311050085555274</v>
      </c>
    </row>
    <row r="16" spans="1:15" x14ac:dyDescent="0.25">
      <c r="A16" t="s">
        <v>62</v>
      </c>
      <c r="B16" s="10" t="s">
        <v>56</v>
      </c>
      <c r="C16" s="19">
        <v>0.86248157749868004</v>
      </c>
      <c r="D16" s="19">
        <v>0.83550251538904396</v>
      </c>
      <c r="E16" s="19">
        <v>0.66748879037525</v>
      </c>
      <c r="F16" s="19">
        <v>0.88529046322040506</v>
      </c>
      <c r="G16" s="19">
        <v>0.60591456124072496</v>
      </c>
      <c r="H16" s="19">
        <v>0.81064248251748205</v>
      </c>
      <c r="I16" s="19">
        <v>0.81444991789819299</v>
      </c>
      <c r="J16" s="19">
        <v>0.63132037830648702</v>
      </c>
      <c r="K16" s="19">
        <v>0.79864510489510399</v>
      </c>
      <c r="L16" s="19">
        <v>0.59176650719929103</v>
      </c>
      <c r="M16" s="16">
        <f t="shared" si="0"/>
        <v>0.77133558154482085</v>
      </c>
      <c r="N16" s="16">
        <f t="shared" si="1"/>
        <v>0.72936487816331153</v>
      </c>
      <c r="O16" s="19">
        <f t="shared" si="2"/>
        <v>0.75035022985406619</v>
      </c>
    </row>
    <row r="17" spans="1:15" x14ac:dyDescent="0.25">
      <c r="A17" t="s">
        <v>69</v>
      </c>
      <c r="B17" s="10" t="s">
        <v>56</v>
      </c>
      <c r="C17" s="19">
        <v>0.78072253504920497</v>
      </c>
      <c r="D17" s="19">
        <v>0.75847527982785101</v>
      </c>
      <c r="E17" s="19">
        <v>0.60637435477274404</v>
      </c>
      <c r="F17" s="19">
        <v>0.83975776392297197</v>
      </c>
      <c r="G17" s="19">
        <v>0.55086347140657799</v>
      </c>
      <c r="H17" s="19">
        <v>0.81064248251748205</v>
      </c>
      <c r="I17" s="19">
        <v>0.81444991789819299</v>
      </c>
      <c r="J17" s="19">
        <v>0.63132037830648702</v>
      </c>
      <c r="K17" s="19">
        <v>0.79864510489510399</v>
      </c>
      <c r="L17" s="19">
        <v>0.59176650719929103</v>
      </c>
      <c r="M17" s="16">
        <f t="shared" si="0"/>
        <v>0.70723868099586995</v>
      </c>
      <c r="N17" s="16">
        <f t="shared" si="1"/>
        <v>0.72936487816331153</v>
      </c>
      <c r="O17" s="19">
        <f t="shared" si="2"/>
        <v>0.71830177957959074</v>
      </c>
    </row>
    <row r="18" spans="1:15" x14ac:dyDescent="0.25">
      <c r="A18" t="s">
        <v>70</v>
      </c>
      <c r="B18" s="10" t="s">
        <v>56</v>
      </c>
      <c r="C18" s="19">
        <v>0.79391656091609597</v>
      </c>
      <c r="D18" s="19">
        <v>0.75383691538841202</v>
      </c>
      <c r="E18" s="19">
        <v>0.59495162345607799</v>
      </c>
      <c r="F18" s="19">
        <v>0.77768367177003195</v>
      </c>
      <c r="G18" s="19">
        <v>0.57398013968073403</v>
      </c>
      <c r="H18" s="19">
        <v>0.81064248251748205</v>
      </c>
      <c r="I18" s="19">
        <v>0.81444991789819299</v>
      </c>
      <c r="J18" s="19">
        <v>0.63132037830648702</v>
      </c>
      <c r="K18" s="19">
        <v>0.79864510489510399</v>
      </c>
      <c r="L18" s="19">
        <v>0.59176650719929103</v>
      </c>
      <c r="M18" s="16">
        <f t="shared" si="0"/>
        <v>0.69887378224227048</v>
      </c>
      <c r="N18" s="16">
        <f t="shared" si="1"/>
        <v>0.72936487816331153</v>
      </c>
      <c r="O18" s="19">
        <f t="shared" si="2"/>
        <v>0.71411933020279106</v>
      </c>
    </row>
    <row r="19" spans="1:15" x14ac:dyDescent="0.25">
      <c r="A19" t="s">
        <v>71</v>
      </c>
      <c r="B19" s="10" t="s">
        <v>56</v>
      </c>
      <c r="C19" s="19">
        <v>0.77078624761268999</v>
      </c>
      <c r="D19" s="19">
        <v>0.729360349600083</v>
      </c>
      <c r="E19" s="19">
        <v>0.57982194661662301</v>
      </c>
      <c r="F19" s="19">
        <v>0.75059750836952399</v>
      </c>
      <c r="G19" s="19">
        <v>0.56511717776360604</v>
      </c>
      <c r="H19" s="19">
        <v>0.81064248251748205</v>
      </c>
      <c r="I19" s="19">
        <v>0.81444991789819299</v>
      </c>
      <c r="J19" s="19">
        <v>0.63132037830648702</v>
      </c>
      <c r="K19" s="19">
        <v>0.79864510489510399</v>
      </c>
      <c r="L19" s="19">
        <v>0.59176650719929103</v>
      </c>
      <c r="M19" s="16">
        <f t="shared" si="0"/>
        <v>0.67913664599250523</v>
      </c>
      <c r="N19" s="16">
        <f t="shared" si="1"/>
        <v>0.72936487816331153</v>
      </c>
      <c r="O19" s="19">
        <f t="shared" si="2"/>
        <v>0.70425076207790838</v>
      </c>
    </row>
    <row r="20" spans="1:15" x14ac:dyDescent="0.25">
      <c r="A20" s="12" t="s">
        <v>63</v>
      </c>
      <c r="B20" s="10" t="s">
        <v>51</v>
      </c>
      <c r="C20" s="19">
        <f>'Tab_15_RG65-r'!J5</f>
        <v>0.84381805563421997</v>
      </c>
      <c r="D20" s="19">
        <f>'Tab_17_MC28-r'!J5</f>
        <v>0.81015451860363497</v>
      </c>
      <c r="E20" s="19">
        <f>'Tab_19_Agirre-r'!J5</f>
        <v>0.69989769233085497</v>
      </c>
      <c r="F20" s="19">
        <f>'Tab_21_P&amp;S-r'!J5</f>
        <v>0.88966985255211295</v>
      </c>
      <c r="G20" s="19">
        <f>'Tab_23_SimLex-r'!J5</f>
        <v>0.59116575607031596</v>
      </c>
      <c r="H20" s="19">
        <f>'Tab_16_RG65-rho'!J5</f>
        <v>0.79318181818181799</v>
      </c>
      <c r="I20" s="19">
        <f>'Tab_18_MC28-rho'!J5</f>
        <v>0.79857690202517695</v>
      </c>
      <c r="J20" s="19">
        <f>'Tab_20_Agirre-rho'!J5</f>
        <v>0.66118036057337004</v>
      </c>
      <c r="K20" s="19">
        <f>'Tab_22_P&amp;S-rho'!J5</f>
        <v>0.79025349650349597</v>
      </c>
      <c r="L20" s="19">
        <f>'Tab_24_SimLex-rho'!J5</f>
        <v>0.58044960781961397</v>
      </c>
      <c r="M20" s="16">
        <f t="shared" si="0"/>
        <v>0.76694117503822778</v>
      </c>
      <c r="N20" s="16">
        <f t="shared" si="1"/>
        <v>0.724728437020695</v>
      </c>
      <c r="O20" s="19">
        <f t="shared" si="2"/>
        <v>0.74583480602946139</v>
      </c>
    </row>
    <row r="21" spans="1:15" x14ac:dyDescent="0.25">
      <c r="A21" t="s">
        <v>66</v>
      </c>
      <c r="B21" s="10" t="s">
        <v>56</v>
      </c>
      <c r="C21" s="19">
        <v>0.84767185567778902</v>
      </c>
      <c r="D21" s="19">
        <v>0.80619447740232597</v>
      </c>
      <c r="E21" s="19">
        <v>0.67512279262976804</v>
      </c>
      <c r="F21" s="19">
        <v>0.87032261600874905</v>
      </c>
      <c r="G21" s="19">
        <v>0.59402847778053403</v>
      </c>
      <c r="H21" s="19">
        <v>0.78433129370629295</v>
      </c>
      <c r="I21" s="19">
        <v>0.790777230432402</v>
      </c>
      <c r="J21" s="19">
        <v>0.650503546623319</v>
      </c>
      <c r="K21" s="19">
        <v>0.78948863636363598</v>
      </c>
      <c r="L21" s="19">
        <v>0.57849917246714899</v>
      </c>
      <c r="M21" s="16">
        <f t="shared" si="0"/>
        <v>0.75866804389983322</v>
      </c>
      <c r="N21" s="16">
        <f t="shared" si="1"/>
        <v>0.71871997591855974</v>
      </c>
      <c r="O21" s="19">
        <f t="shared" si="2"/>
        <v>0.73869400990919654</v>
      </c>
    </row>
    <row r="22" spans="1:15" x14ac:dyDescent="0.25">
      <c r="A22" t="s">
        <v>64</v>
      </c>
      <c r="B22" s="10" t="s">
        <v>56</v>
      </c>
      <c r="C22" s="19">
        <v>0.85979849895470695</v>
      </c>
      <c r="D22" s="19">
        <v>0.82806685070442898</v>
      </c>
      <c r="E22" s="19">
        <v>0.66686546054319995</v>
      </c>
      <c r="F22" s="19">
        <v>0.87865705031921504</v>
      </c>
      <c r="G22" s="19">
        <v>0.60516548584298901</v>
      </c>
      <c r="H22" s="19">
        <v>0.79695148601398602</v>
      </c>
      <c r="I22" s="19">
        <v>0.772851669403393</v>
      </c>
      <c r="J22" s="19">
        <v>0.64426222846165204</v>
      </c>
      <c r="K22" s="19">
        <v>0.78786057692307598</v>
      </c>
      <c r="L22" s="19">
        <v>0.58751371060343704</v>
      </c>
      <c r="M22" s="16">
        <f t="shared" si="0"/>
        <v>0.76771066927290799</v>
      </c>
      <c r="N22" s="16">
        <f t="shared" si="1"/>
        <v>0.71788793428110886</v>
      </c>
      <c r="O22" s="19">
        <f t="shared" si="2"/>
        <v>0.74279930177700848</v>
      </c>
    </row>
    <row r="23" spans="1:15" x14ac:dyDescent="0.25">
      <c r="A23" s="12" t="s">
        <v>68</v>
      </c>
      <c r="B23" t="s">
        <v>26</v>
      </c>
      <c r="C23" s="19">
        <f>'Tab_15_RG65-r'!B26</f>
        <v>0.82322636141684002</v>
      </c>
      <c r="D23" s="19">
        <f>'Tab_17_MC28-r'!B26</f>
        <v>0.79342981908809695</v>
      </c>
      <c r="E23" s="19">
        <f>'Tab_19_Agirre-r'!B26</f>
        <v>0.67273833100731995</v>
      </c>
      <c r="F23" s="19">
        <f>'Tab_21_P&amp;S-r'!B26</f>
        <v>0.87402399543750597</v>
      </c>
      <c r="G23" s="19">
        <f>'Tab_23_SimLex-r'!B26</f>
        <v>0.51239908611700302</v>
      </c>
      <c r="H23" s="19">
        <f>'Tab_16_RG65-rho'!B26</f>
        <v>0.76405157342657304</v>
      </c>
      <c r="I23" s="19">
        <f>'Tab_18_MC28-rho'!B26</f>
        <v>0.83949096880131302</v>
      </c>
      <c r="J23" s="19">
        <f>'Tab_20_Agirre-rho'!B26</f>
        <v>0.64238953746120797</v>
      </c>
      <c r="K23" s="19">
        <f>'Tab_22_P&amp;S-rho'!B26</f>
        <v>0.75775786713286697</v>
      </c>
      <c r="L23" s="19">
        <f>'Tab_24_SimLex-rho'!B26</f>
        <v>0.51119291227090802</v>
      </c>
      <c r="M23" s="16">
        <f t="shared" si="0"/>
        <v>0.73516351861335327</v>
      </c>
      <c r="N23" s="16">
        <f t="shared" si="1"/>
        <v>0.70297657181857387</v>
      </c>
      <c r="O23" s="19">
        <f t="shared" si="2"/>
        <v>0.71907004521596352</v>
      </c>
    </row>
    <row r="24" spans="1:15" x14ac:dyDescent="0.25">
      <c r="A24" t="s">
        <v>72</v>
      </c>
      <c r="B24" s="10" t="s">
        <v>56</v>
      </c>
      <c r="C24" s="19">
        <v>0.77030013494431304</v>
      </c>
      <c r="D24" s="19">
        <v>0.77460323738202297</v>
      </c>
      <c r="E24" s="19">
        <v>0.60483802631317996</v>
      </c>
      <c r="F24" s="19">
        <v>0.77610276074141105</v>
      </c>
      <c r="G24" s="19">
        <v>0.53736782558126395</v>
      </c>
      <c r="H24" s="19">
        <v>0.74915865384615299</v>
      </c>
      <c r="I24" s="19">
        <v>0.75246305418719195</v>
      </c>
      <c r="J24" s="19">
        <v>0.63683389980789096</v>
      </c>
      <c r="K24" s="19">
        <v>0.74584790209790197</v>
      </c>
      <c r="L24" s="19">
        <v>0.54165394559338698</v>
      </c>
      <c r="M24" s="16">
        <f t="shared" si="0"/>
        <v>0.69264239699243824</v>
      </c>
      <c r="N24" s="16">
        <f t="shared" si="1"/>
        <v>0.68519149110650501</v>
      </c>
      <c r="O24" s="19">
        <f t="shared" si="2"/>
        <v>0.68891694404947157</v>
      </c>
    </row>
    <row r="25" spans="1:15" x14ac:dyDescent="0.25">
      <c r="A25" s="12"/>
    </row>
  </sheetData>
  <sortState ref="A3:O24">
    <sortCondition descending="1" ref="N3"/>
  </sortState>
  <mergeCells count="3">
    <mergeCell ref="C1:G1"/>
    <mergeCell ref="H1:L1"/>
    <mergeCell ref="M1:O1"/>
  </mergeCells>
  <conditionalFormatting sqref="B11">
    <cfRule type="duplicateValues" dxfId="32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opLeftCell="A4" zoomScaleNormal="100" workbookViewId="0">
      <selection activeCell="J19" sqref="J19"/>
    </sheetView>
  </sheetViews>
  <sheetFormatPr defaultColWidth="11.42578125" defaultRowHeight="15" x14ac:dyDescent="0.25"/>
  <cols>
    <col min="1" max="1" width="27.140625" customWidth="1"/>
    <col min="2" max="26" width="5.7109375" style="6" customWidth="1"/>
  </cols>
  <sheetData>
    <row r="1" spans="1:26" s="4" customFormat="1" ht="122.25" x14ac:dyDescent="0.25">
      <c r="A1" s="23" t="s">
        <v>38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5" t="s">
        <v>26</v>
      </c>
    </row>
    <row r="2" spans="1:26" x14ac:dyDescent="0.25">
      <c r="A2" t="s">
        <v>2</v>
      </c>
      <c r="B2" s="7" t="s">
        <v>40</v>
      </c>
      <c r="C2" s="8"/>
      <c r="D2" s="8"/>
      <c r="E2" s="8"/>
      <c r="F2" s="8"/>
      <c r="G2" s="8"/>
      <c r="H2" s="8"/>
      <c r="I2" s="8"/>
      <c r="J2" s="8" t="s">
        <v>87</v>
      </c>
      <c r="K2" s="8"/>
      <c r="L2" s="8"/>
      <c r="M2" s="8" t="s">
        <v>87</v>
      </c>
      <c r="N2" s="8" t="s">
        <v>87</v>
      </c>
      <c r="O2" s="8"/>
      <c r="P2" s="8" t="s">
        <v>87</v>
      </c>
      <c r="Q2" s="8" t="s">
        <v>87</v>
      </c>
      <c r="R2" s="8"/>
      <c r="S2" s="8" t="s">
        <v>87</v>
      </c>
      <c r="T2" s="8"/>
      <c r="U2" s="8"/>
      <c r="V2" s="8" t="s">
        <v>87</v>
      </c>
      <c r="W2" s="8" t="s">
        <v>87</v>
      </c>
      <c r="X2" s="8"/>
      <c r="Y2" s="8" t="s">
        <v>87</v>
      </c>
      <c r="Z2" s="8" t="s">
        <v>87</v>
      </c>
    </row>
    <row r="3" spans="1:26" x14ac:dyDescent="0.25">
      <c r="A3" t="s">
        <v>3</v>
      </c>
      <c r="B3" s="6" t="s">
        <v>87</v>
      </c>
      <c r="C3" s="8" t="s">
        <v>40</v>
      </c>
      <c r="D3" s="8" t="s">
        <v>87</v>
      </c>
      <c r="E3" s="8" t="s">
        <v>87</v>
      </c>
      <c r="F3" s="8"/>
      <c r="G3" s="8" t="s">
        <v>87</v>
      </c>
      <c r="H3" s="8" t="s">
        <v>87</v>
      </c>
      <c r="I3" s="8" t="s">
        <v>87</v>
      </c>
      <c r="J3" s="8" t="s">
        <v>87</v>
      </c>
      <c r="K3" s="8" t="s">
        <v>87</v>
      </c>
      <c r="L3" s="8" t="s">
        <v>87</v>
      </c>
      <c r="M3" s="8" t="s">
        <v>87</v>
      </c>
      <c r="N3" s="8" t="s">
        <v>87</v>
      </c>
      <c r="O3" s="8" t="s">
        <v>87</v>
      </c>
      <c r="P3" s="8" t="s">
        <v>87</v>
      </c>
      <c r="Q3" s="8" t="s">
        <v>87</v>
      </c>
      <c r="R3" s="8" t="s">
        <v>87</v>
      </c>
      <c r="S3" s="8" t="s">
        <v>87</v>
      </c>
      <c r="T3" s="8" t="s">
        <v>87</v>
      </c>
      <c r="U3" s="8" t="s">
        <v>87</v>
      </c>
      <c r="V3" s="8" t="s">
        <v>87</v>
      </c>
      <c r="W3" s="8" t="s">
        <v>87</v>
      </c>
      <c r="X3" s="8" t="s">
        <v>87</v>
      </c>
      <c r="Y3" s="8" t="s">
        <v>87</v>
      </c>
      <c r="Z3" s="8" t="s">
        <v>87</v>
      </c>
    </row>
    <row r="4" spans="1:26" x14ac:dyDescent="0.25">
      <c r="A4" t="s">
        <v>4</v>
      </c>
      <c r="C4" s="8"/>
      <c r="D4" s="8" t="s">
        <v>40</v>
      </c>
      <c r="E4" s="8"/>
      <c r="F4" s="8"/>
      <c r="G4" s="8"/>
      <c r="H4" s="8"/>
      <c r="I4" s="8"/>
      <c r="J4" s="8" t="s">
        <v>87</v>
      </c>
      <c r="K4" s="8"/>
      <c r="L4" s="8"/>
      <c r="M4" s="8" t="s">
        <v>87</v>
      </c>
      <c r="N4" s="8" t="s">
        <v>87</v>
      </c>
      <c r="O4" s="8"/>
      <c r="P4" s="8" t="s">
        <v>87</v>
      </c>
      <c r="Q4" s="8" t="s">
        <v>87</v>
      </c>
      <c r="R4" s="8"/>
      <c r="S4" s="8" t="s">
        <v>87</v>
      </c>
      <c r="T4" s="8"/>
      <c r="U4" s="8" t="s">
        <v>87</v>
      </c>
      <c r="V4" s="8" t="s">
        <v>87</v>
      </c>
      <c r="W4" s="8" t="s">
        <v>87</v>
      </c>
      <c r="X4" s="8"/>
      <c r="Y4" s="8" t="s">
        <v>87</v>
      </c>
      <c r="Z4" s="8" t="s">
        <v>87</v>
      </c>
    </row>
    <row r="5" spans="1:26" x14ac:dyDescent="0.25">
      <c r="A5" t="s">
        <v>5</v>
      </c>
      <c r="B5" s="6" t="s">
        <v>87</v>
      </c>
      <c r="C5" s="8"/>
      <c r="D5" s="8" t="s">
        <v>87</v>
      </c>
      <c r="E5" s="8" t="s">
        <v>40</v>
      </c>
      <c r="F5" s="8"/>
      <c r="G5" s="8" t="s">
        <v>87</v>
      </c>
      <c r="H5" s="8"/>
      <c r="I5" s="8"/>
      <c r="J5" s="8" t="s">
        <v>87</v>
      </c>
      <c r="K5" s="8"/>
      <c r="L5" s="8" t="s">
        <v>87</v>
      </c>
      <c r="M5" s="8" t="s">
        <v>87</v>
      </c>
      <c r="N5" s="8" t="s">
        <v>87</v>
      </c>
      <c r="O5" s="8" t="s">
        <v>87</v>
      </c>
      <c r="P5" s="8" t="s">
        <v>87</v>
      </c>
      <c r="Q5" s="8" t="s">
        <v>87</v>
      </c>
      <c r="R5" s="8" t="s">
        <v>87</v>
      </c>
      <c r="S5" s="8" t="s">
        <v>87</v>
      </c>
      <c r="T5" s="8" t="s">
        <v>87</v>
      </c>
      <c r="U5" s="8" t="s">
        <v>87</v>
      </c>
      <c r="V5" s="8" t="s">
        <v>87</v>
      </c>
      <c r="W5" s="8" t="s">
        <v>87</v>
      </c>
      <c r="X5" s="8" t="s">
        <v>87</v>
      </c>
      <c r="Y5" s="8" t="s">
        <v>87</v>
      </c>
      <c r="Z5" s="8" t="s">
        <v>87</v>
      </c>
    </row>
    <row r="6" spans="1:26" x14ac:dyDescent="0.25">
      <c r="A6" t="s">
        <v>6</v>
      </c>
      <c r="C6" s="8"/>
      <c r="D6" s="8"/>
      <c r="E6" s="8"/>
      <c r="F6" s="8" t="s">
        <v>40</v>
      </c>
      <c r="G6" s="8"/>
      <c r="H6" s="8"/>
      <c r="I6" s="8"/>
      <c r="J6" s="8" t="s">
        <v>87</v>
      </c>
      <c r="K6" s="8"/>
      <c r="L6" s="8"/>
      <c r="M6" s="8" t="s">
        <v>87</v>
      </c>
      <c r="N6" s="8" t="s">
        <v>87</v>
      </c>
      <c r="O6" s="8"/>
      <c r="P6" s="8" t="s">
        <v>87</v>
      </c>
      <c r="Q6" s="8" t="s">
        <v>87</v>
      </c>
      <c r="R6" s="8"/>
      <c r="S6" s="8" t="s">
        <v>87</v>
      </c>
      <c r="T6" s="8"/>
      <c r="U6" s="8"/>
      <c r="V6" s="8" t="s">
        <v>87</v>
      </c>
      <c r="W6" s="8" t="s">
        <v>87</v>
      </c>
      <c r="X6" s="8"/>
      <c r="Y6" s="8" t="s">
        <v>87</v>
      </c>
      <c r="Z6" s="8" t="s">
        <v>87</v>
      </c>
    </row>
    <row r="7" spans="1:26" x14ac:dyDescent="0.25">
      <c r="A7" t="s">
        <v>7</v>
      </c>
      <c r="C7" s="8"/>
      <c r="D7" s="8"/>
      <c r="E7" s="8"/>
      <c r="F7" s="8"/>
      <c r="G7" s="8" t="s">
        <v>40</v>
      </c>
      <c r="H7" s="8"/>
      <c r="I7" s="8"/>
      <c r="J7" s="8" t="s">
        <v>87</v>
      </c>
      <c r="K7" s="8"/>
      <c r="L7" s="8"/>
      <c r="M7" s="8" t="s">
        <v>87</v>
      </c>
      <c r="N7" s="8" t="s">
        <v>87</v>
      </c>
      <c r="O7" s="8"/>
      <c r="P7" s="8" t="s">
        <v>87</v>
      </c>
      <c r="Q7" s="8" t="s">
        <v>87</v>
      </c>
      <c r="R7" s="8"/>
      <c r="S7" s="8" t="s">
        <v>87</v>
      </c>
      <c r="T7" s="8"/>
      <c r="U7" s="8"/>
      <c r="V7" s="8" t="s">
        <v>87</v>
      </c>
      <c r="W7" s="8" t="s">
        <v>87</v>
      </c>
      <c r="X7" s="8"/>
      <c r="Y7" s="8" t="s">
        <v>87</v>
      </c>
      <c r="Z7" s="8" t="s">
        <v>87</v>
      </c>
    </row>
    <row r="8" spans="1:26" x14ac:dyDescent="0.25">
      <c r="A8" t="s">
        <v>8</v>
      </c>
      <c r="C8" s="8"/>
      <c r="D8" s="8" t="s">
        <v>87</v>
      </c>
      <c r="E8" s="8"/>
      <c r="F8" s="8"/>
      <c r="G8" s="8" t="s">
        <v>87</v>
      </c>
      <c r="H8" s="8" t="s">
        <v>40</v>
      </c>
      <c r="I8" s="8"/>
      <c r="J8" s="8" t="s">
        <v>87</v>
      </c>
      <c r="K8" s="8" t="s">
        <v>87</v>
      </c>
      <c r="L8" s="8" t="s">
        <v>87</v>
      </c>
      <c r="M8" s="8" t="s">
        <v>87</v>
      </c>
      <c r="N8" s="8" t="s">
        <v>87</v>
      </c>
      <c r="O8" s="8" t="s">
        <v>87</v>
      </c>
      <c r="P8" s="8" t="s">
        <v>87</v>
      </c>
      <c r="Q8" s="8" t="s">
        <v>87</v>
      </c>
      <c r="R8" s="8" t="s">
        <v>87</v>
      </c>
      <c r="S8" s="8" t="s">
        <v>87</v>
      </c>
      <c r="T8" s="8" t="s">
        <v>87</v>
      </c>
      <c r="U8" s="8"/>
      <c r="V8" s="8" t="s">
        <v>87</v>
      </c>
      <c r="W8" s="8" t="s">
        <v>87</v>
      </c>
      <c r="X8" s="8" t="s">
        <v>87</v>
      </c>
      <c r="Y8" s="8" t="s">
        <v>87</v>
      </c>
      <c r="Z8" s="8" t="s">
        <v>87</v>
      </c>
    </row>
    <row r="9" spans="1:26" x14ac:dyDescent="0.25">
      <c r="A9" t="s">
        <v>9</v>
      </c>
      <c r="B9" s="6" t="s">
        <v>87</v>
      </c>
      <c r="C9" s="8"/>
      <c r="D9" s="8" t="s">
        <v>87</v>
      </c>
      <c r="E9" s="8"/>
      <c r="F9" s="8"/>
      <c r="G9" s="8" t="s">
        <v>87</v>
      </c>
      <c r="H9" s="8"/>
      <c r="I9" s="8" t="s">
        <v>40</v>
      </c>
      <c r="J9" s="8" t="s">
        <v>87</v>
      </c>
      <c r="K9" s="8"/>
      <c r="L9" s="8" t="s">
        <v>87</v>
      </c>
      <c r="M9" s="8" t="s">
        <v>87</v>
      </c>
      <c r="N9" s="8" t="s">
        <v>87</v>
      </c>
      <c r="O9" s="8" t="s">
        <v>87</v>
      </c>
      <c r="P9" s="8" t="s">
        <v>87</v>
      </c>
      <c r="Q9" s="8" t="s">
        <v>87</v>
      </c>
      <c r="R9" s="8" t="s">
        <v>87</v>
      </c>
      <c r="S9" s="8" t="s">
        <v>87</v>
      </c>
      <c r="T9" s="8" t="s">
        <v>87</v>
      </c>
      <c r="U9" s="8" t="s">
        <v>87</v>
      </c>
      <c r="V9" s="8" t="s">
        <v>87</v>
      </c>
      <c r="W9" s="8" t="s">
        <v>87</v>
      </c>
      <c r="X9" s="8" t="s">
        <v>87</v>
      </c>
      <c r="Y9" s="8" t="s">
        <v>87</v>
      </c>
      <c r="Z9" s="8" t="s">
        <v>87</v>
      </c>
    </row>
    <row r="10" spans="1:26" x14ac:dyDescent="0.25">
      <c r="A10" t="s">
        <v>10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5">
      <c r="A11" t="s">
        <v>11</v>
      </c>
      <c r="C11" s="8"/>
      <c r="D11" s="8" t="s">
        <v>87</v>
      </c>
      <c r="E11" s="8"/>
      <c r="F11" s="8"/>
      <c r="G11" s="8"/>
      <c r="H11" s="8"/>
      <c r="I11" s="8"/>
      <c r="J11" s="8" t="s">
        <v>87</v>
      </c>
      <c r="K11" s="8" t="s">
        <v>40</v>
      </c>
      <c r="L11" s="8" t="s">
        <v>87</v>
      </c>
      <c r="M11" s="8" t="s">
        <v>87</v>
      </c>
      <c r="N11" s="8" t="s">
        <v>87</v>
      </c>
      <c r="O11" s="8" t="s">
        <v>87</v>
      </c>
      <c r="P11" s="8" t="s">
        <v>87</v>
      </c>
      <c r="Q11" s="8" t="s">
        <v>87</v>
      </c>
      <c r="R11" s="8" t="s">
        <v>87</v>
      </c>
      <c r="S11" s="8" t="s">
        <v>87</v>
      </c>
      <c r="T11" s="8" t="s">
        <v>87</v>
      </c>
      <c r="U11" s="8"/>
      <c r="V11" s="8" t="s">
        <v>87</v>
      </c>
      <c r="W11" s="8" t="s">
        <v>87</v>
      </c>
      <c r="X11" s="8" t="s">
        <v>87</v>
      </c>
      <c r="Y11" s="8" t="s">
        <v>87</v>
      </c>
      <c r="Z11" s="8" t="s">
        <v>87</v>
      </c>
    </row>
    <row r="12" spans="1:26" x14ac:dyDescent="0.25">
      <c r="A12" t="s">
        <v>12</v>
      </c>
      <c r="C12" s="8"/>
      <c r="D12" s="8"/>
      <c r="E12" s="8"/>
      <c r="F12" s="8"/>
      <c r="G12" s="8"/>
      <c r="H12" s="8"/>
      <c r="I12" s="8"/>
      <c r="J12" s="8" t="s">
        <v>87</v>
      </c>
      <c r="K12" s="8"/>
      <c r="L12" s="8" t="s">
        <v>40</v>
      </c>
      <c r="M12" s="8" t="s">
        <v>87</v>
      </c>
      <c r="N12" s="8" t="s">
        <v>87</v>
      </c>
      <c r="O12" s="8"/>
      <c r="P12" s="8" t="s">
        <v>87</v>
      </c>
      <c r="Q12" s="8" t="s">
        <v>87</v>
      </c>
      <c r="R12" s="8"/>
      <c r="S12" s="8" t="s">
        <v>87</v>
      </c>
      <c r="T12" s="8"/>
      <c r="U12" s="8"/>
      <c r="V12" s="8" t="s">
        <v>87</v>
      </c>
      <c r="W12" s="8" t="s">
        <v>87</v>
      </c>
      <c r="X12" s="8"/>
      <c r="Y12" s="8" t="s">
        <v>87</v>
      </c>
      <c r="Z12" s="8"/>
    </row>
    <row r="13" spans="1:26" x14ac:dyDescent="0.25">
      <c r="A13" t="s">
        <v>13</v>
      </c>
      <c r="C13" s="8"/>
      <c r="D13" s="8"/>
      <c r="E13" s="8"/>
      <c r="F13" s="8"/>
      <c r="G13" s="8"/>
      <c r="H13" s="8"/>
      <c r="I13" s="8"/>
      <c r="J13" s="8" t="s">
        <v>87</v>
      </c>
      <c r="K13" s="8"/>
      <c r="L13" s="8"/>
      <c r="M13" s="8" t="s">
        <v>40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5">
      <c r="A14" t="s">
        <v>14</v>
      </c>
      <c r="C14" s="8"/>
      <c r="D14" s="8"/>
      <c r="E14" s="8"/>
      <c r="F14" s="8"/>
      <c r="G14" s="8"/>
      <c r="H14" s="8"/>
      <c r="I14" s="8"/>
      <c r="J14" s="8" t="s">
        <v>87</v>
      </c>
      <c r="K14" s="8"/>
      <c r="L14" s="8"/>
      <c r="M14" s="8" t="s">
        <v>87</v>
      </c>
      <c r="N14" s="8" t="s">
        <v>40</v>
      </c>
      <c r="O14" s="8"/>
      <c r="P14" s="8" t="s">
        <v>87</v>
      </c>
      <c r="Q14" s="8" t="s">
        <v>87</v>
      </c>
      <c r="R14" s="8"/>
      <c r="S14" s="8" t="s">
        <v>87</v>
      </c>
      <c r="T14" s="8"/>
      <c r="U14" s="8"/>
      <c r="V14" s="8" t="s">
        <v>87</v>
      </c>
      <c r="W14" s="8" t="s">
        <v>87</v>
      </c>
      <c r="X14" s="8"/>
      <c r="Y14" s="8" t="s">
        <v>87</v>
      </c>
      <c r="Z14" s="8"/>
    </row>
    <row r="15" spans="1:26" x14ac:dyDescent="0.25">
      <c r="A15" t="s">
        <v>15</v>
      </c>
      <c r="C15" s="8"/>
      <c r="D15" s="8"/>
      <c r="E15" s="8"/>
      <c r="F15" s="8"/>
      <c r="G15" s="8"/>
      <c r="H15" s="8"/>
      <c r="I15" s="8"/>
      <c r="J15" s="8" t="s">
        <v>87</v>
      </c>
      <c r="K15" s="8"/>
      <c r="L15" s="8"/>
      <c r="M15" s="8" t="s">
        <v>87</v>
      </c>
      <c r="N15" s="8" t="s">
        <v>87</v>
      </c>
      <c r="O15" s="8" t="s">
        <v>40</v>
      </c>
      <c r="P15" s="8" t="s">
        <v>87</v>
      </c>
      <c r="Q15" s="8" t="s">
        <v>87</v>
      </c>
      <c r="R15" s="8"/>
      <c r="S15" s="8" t="s">
        <v>87</v>
      </c>
      <c r="T15" s="8"/>
      <c r="U15" s="8"/>
      <c r="V15" s="8" t="s">
        <v>87</v>
      </c>
      <c r="W15" s="8" t="s">
        <v>87</v>
      </c>
      <c r="X15" s="8"/>
      <c r="Y15" s="8" t="s">
        <v>87</v>
      </c>
      <c r="Z15" s="8" t="s">
        <v>87</v>
      </c>
    </row>
    <row r="16" spans="1:26" x14ac:dyDescent="0.25">
      <c r="A16" t="s">
        <v>16</v>
      </c>
      <c r="C16" s="8"/>
      <c r="D16" s="8"/>
      <c r="E16" s="8"/>
      <c r="F16" s="8"/>
      <c r="G16" s="8"/>
      <c r="H16" s="8"/>
      <c r="I16" s="8"/>
      <c r="J16" s="8" t="s">
        <v>87</v>
      </c>
      <c r="K16" s="8"/>
      <c r="L16" s="8"/>
      <c r="M16" s="8" t="s">
        <v>87</v>
      </c>
      <c r="N16" s="8"/>
      <c r="O16" s="8"/>
      <c r="P16" s="8" t="s">
        <v>40</v>
      </c>
      <c r="Q16" s="8"/>
      <c r="R16" s="8"/>
      <c r="S16" s="8" t="s">
        <v>87</v>
      </c>
      <c r="T16" s="8"/>
      <c r="U16" s="8"/>
      <c r="V16" s="8" t="s">
        <v>87</v>
      </c>
      <c r="W16" s="8"/>
      <c r="X16" s="8"/>
      <c r="Y16" s="8" t="s">
        <v>87</v>
      </c>
      <c r="Z16" s="8"/>
    </row>
    <row r="17" spans="1:27" x14ac:dyDescent="0.25">
      <c r="A17" t="s">
        <v>17</v>
      </c>
      <c r="C17" s="8"/>
      <c r="D17" s="8"/>
      <c r="E17" s="8"/>
      <c r="F17" s="8"/>
      <c r="G17" s="8"/>
      <c r="H17" s="8"/>
      <c r="I17" s="8"/>
      <c r="J17" s="8" t="s">
        <v>87</v>
      </c>
      <c r="K17" s="8"/>
      <c r="L17" s="8"/>
      <c r="M17" s="8" t="s">
        <v>87</v>
      </c>
      <c r="N17" s="8"/>
      <c r="O17" s="8"/>
      <c r="P17" s="8"/>
      <c r="Q17" s="8" t="s">
        <v>40</v>
      </c>
      <c r="R17" s="8"/>
      <c r="S17" s="8" t="s">
        <v>87</v>
      </c>
      <c r="T17" s="8"/>
      <c r="U17" s="8"/>
      <c r="V17" s="8" t="s">
        <v>87</v>
      </c>
      <c r="W17" s="8"/>
      <c r="X17" s="8"/>
      <c r="Y17" s="8" t="s">
        <v>87</v>
      </c>
      <c r="Z17" s="8"/>
    </row>
    <row r="18" spans="1:27" x14ac:dyDescent="0.25">
      <c r="A18" t="s">
        <v>18</v>
      </c>
      <c r="C18" s="8"/>
      <c r="D18" s="8"/>
      <c r="E18" s="8"/>
      <c r="F18" s="8"/>
      <c r="G18" s="8"/>
      <c r="H18" s="8"/>
      <c r="I18" s="8"/>
      <c r="J18" s="8" t="s">
        <v>87</v>
      </c>
      <c r="K18" s="8"/>
      <c r="L18" s="8"/>
      <c r="M18" s="8" t="s">
        <v>87</v>
      </c>
      <c r="N18" s="8" t="s">
        <v>87</v>
      </c>
      <c r="O18" s="8"/>
      <c r="P18" s="8" t="s">
        <v>87</v>
      </c>
      <c r="Q18" s="8" t="s">
        <v>87</v>
      </c>
      <c r="R18" s="8" t="s">
        <v>40</v>
      </c>
      <c r="S18" s="8" t="s">
        <v>87</v>
      </c>
      <c r="T18" s="8"/>
      <c r="U18" s="8"/>
      <c r="V18" s="8" t="s">
        <v>87</v>
      </c>
      <c r="W18" s="8" t="s">
        <v>87</v>
      </c>
      <c r="X18" s="8"/>
      <c r="Y18" s="8" t="s">
        <v>87</v>
      </c>
      <c r="Z18" s="8" t="s">
        <v>87</v>
      </c>
    </row>
    <row r="19" spans="1:27" x14ac:dyDescent="0.25">
      <c r="A19" t="s">
        <v>19</v>
      </c>
      <c r="C19" s="8"/>
      <c r="D19" s="8"/>
      <c r="E19" s="8"/>
      <c r="F19" s="8"/>
      <c r="G19" s="8"/>
      <c r="H19" s="8"/>
      <c r="I19" s="8"/>
      <c r="J19" s="8" t="s">
        <v>87</v>
      </c>
      <c r="K19" s="8"/>
      <c r="L19" s="8"/>
      <c r="M19" s="21" t="s">
        <v>87</v>
      </c>
      <c r="N19" s="8"/>
      <c r="O19" s="8"/>
      <c r="P19" s="8"/>
      <c r="Q19" s="8"/>
      <c r="R19" s="8"/>
      <c r="S19" s="8" t="s">
        <v>40</v>
      </c>
      <c r="T19" s="8"/>
      <c r="U19" s="8"/>
      <c r="V19" s="8"/>
      <c r="W19" s="8"/>
      <c r="X19" s="8"/>
      <c r="Y19" s="8"/>
      <c r="Z19" s="8"/>
    </row>
    <row r="20" spans="1:27" x14ac:dyDescent="0.25">
      <c r="A20" t="s">
        <v>20</v>
      </c>
      <c r="C20" s="8"/>
      <c r="D20" s="8"/>
      <c r="E20" s="8"/>
      <c r="F20" s="8"/>
      <c r="G20" s="8"/>
      <c r="H20" s="8"/>
      <c r="I20" s="8"/>
      <c r="J20" s="8" t="s">
        <v>87</v>
      </c>
      <c r="K20" s="8"/>
      <c r="L20" s="8"/>
      <c r="M20" s="8" t="s">
        <v>87</v>
      </c>
      <c r="N20" s="21" t="s">
        <v>87</v>
      </c>
      <c r="O20" s="8"/>
      <c r="P20" s="8" t="s">
        <v>87</v>
      </c>
      <c r="Q20" s="8" t="s">
        <v>87</v>
      </c>
      <c r="R20" s="8"/>
      <c r="S20" s="8" t="s">
        <v>87</v>
      </c>
      <c r="T20" s="8" t="s">
        <v>40</v>
      </c>
      <c r="U20" s="8"/>
      <c r="V20" s="8" t="s">
        <v>87</v>
      </c>
      <c r="W20" s="8" t="s">
        <v>87</v>
      </c>
      <c r="X20" s="8"/>
      <c r="Y20" s="8" t="s">
        <v>87</v>
      </c>
      <c r="Z20" s="8" t="s">
        <v>87</v>
      </c>
    </row>
    <row r="21" spans="1:27" x14ac:dyDescent="0.25">
      <c r="A21" t="s">
        <v>21</v>
      </c>
      <c r="C21" s="8"/>
      <c r="D21" s="8" t="s">
        <v>87</v>
      </c>
      <c r="E21" s="8"/>
      <c r="F21" s="8"/>
      <c r="G21" s="8" t="s">
        <v>87</v>
      </c>
      <c r="H21" s="8"/>
      <c r="I21" s="8"/>
      <c r="J21" s="8" t="s">
        <v>87</v>
      </c>
      <c r="K21" s="8"/>
      <c r="L21" s="8"/>
      <c r="M21" s="8" t="s">
        <v>87</v>
      </c>
      <c r="N21" s="8" t="s">
        <v>87</v>
      </c>
      <c r="O21" s="21" t="s">
        <v>87</v>
      </c>
      <c r="P21" s="8" t="s">
        <v>87</v>
      </c>
      <c r="Q21" s="8" t="s">
        <v>87</v>
      </c>
      <c r="R21" s="8" t="s">
        <v>87</v>
      </c>
      <c r="S21" s="8" t="s">
        <v>87</v>
      </c>
      <c r="T21" s="8" t="s">
        <v>87</v>
      </c>
      <c r="U21" s="8" t="s">
        <v>40</v>
      </c>
      <c r="V21" s="8" t="s">
        <v>87</v>
      </c>
      <c r="W21" s="8" t="s">
        <v>87</v>
      </c>
      <c r="X21" s="8" t="s">
        <v>87</v>
      </c>
      <c r="Y21" s="8" t="s">
        <v>87</v>
      </c>
      <c r="Z21" s="8" t="s">
        <v>87</v>
      </c>
    </row>
    <row r="22" spans="1:27" x14ac:dyDescent="0.25">
      <c r="A22" t="s">
        <v>22</v>
      </c>
      <c r="C22" s="8"/>
      <c r="D22" s="8"/>
      <c r="E22" s="8"/>
      <c r="F22" s="8"/>
      <c r="G22" s="8"/>
      <c r="H22" s="8"/>
      <c r="I22" s="8"/>
      <c r="J22" s="8" t="s">
        <v>87</v>
      </c>
      <c r="K22" s="8"/>
      <c r="L22" s="8"/>
      <c r="M22" s="8" t="s">
        <v>87</v>
      </c>
      <c r="N22" s="8"/>
      <c r="O22" s="8"/>
      <c r="P22" s="8"/>
      <c r="Q22" s="8"/>
      <c r="R22" s="8"/>
      <c r="S22" s="8"/>
      <c r="T22" s="8"/>
      <c r="U22" s="8"/>
      <c r="V22" s="8" t="s">
        <v>40</v>
      </c>
      <c r="W22" s="8"/>
      <c r="X22" s="8"/>
      <c r="Y22" s="8"/>
      <c r="Z22" s="8"/>
    </row>
    <row r="23" spans="1:27" x14ac:dyDescent="0.25">
      <c r="A23" t="s">
        <v>23</v>
      </c>
      <c r="C23" s="8"/>
      <c r="D23" s="8"/>
      <c r="E23" s="8"/>
      <c r="F23" s="8"/>
      <c r="G23" s="8"/>
      <c r="H23" s="8"/>
      <c r="I23" s="8"/>
      <c r="J23" s="8" t="s">
        <v>87</v>
      </c>
      <c r="K23" s="8"/>
      <c r="L23" s="8"/>
      <c r="M23" s="8" t="s">
        <v>87</v>
      </c>
      <c r="N23" s="8"/>
      <c r="O23" s="8"/>
      <c r="P23" s="8"/>
      <c r="Q23" s="21" t="s">
        <v>87</v>
      </c>
      <c r="R23" s="8"/>
      <c r="S23" s="8" t="s">
        <v>87</v>
      </c>
      <c r="T23" s="8"/>
      <c r="U23" s="8"/>
      <c r="V23" s="8" t="s">
        <v>87</v>
      </c>
      <c r="W23" s="8" t="s">
        <v>40</v>
      </c>
      <c r="X23" s="8"/>
      <c r="Y23" s="8" t="s">
        <v>87</v>
      </c>
      <c r="Z23" s="8"/>
    </row>
    <row r="24" spans="1:27" x14ac:dyDescent="0.25">
      <c r="A24" t="s">
        <v>24</v>
      </c>
      <c r="C24" s="8"/>
      <c r="D24" s="8"/>
      <c r="E24" s="8"/>
      <c r="F24" s="8"/>
      <c r="G24" s="8"/>
      <c r="H24" s="8"/>
      <c r="I24" s="8"/>
      <c r="J24" s="8" t="s">
        <v>87</v>
      </c>
      <c r="K24" s="8"/>
      <c r="L24" s="8"/>
      <c r="M24" s="8" t="s">
        <v>87</v>
      </c>
      <c r="N24" s="8" t="s">
        <v>87</v>
      </c>
      <c r="O24" s="8"/>
      <c r="P24" s="8" t="s">
        <v>87</v>
      </c>
      <c r="Q24" s="8" t="s">
        <v>87</v>
      </c>
      <c r="R24" s="8"/>
      <c r="S24" s="8" t="s">
        <v>87</v>
      </c>
      <c r="T24" s="8"/>
      <c r="U24" s="8"/>
      <c r="V24" s="8" t="s">
        <v>87</v>
      </c>
      <c r="W24" s="8" t="s">
        <v>87</v>
      </c>
      <c r="X24" s="8" t="s">
        <v>40</v>
      </c>
      <c r="Y24" s="8" t="s">
        <v>87</v>
      </c>
      <c r="Z24" s="8" t="s">
        <v>87</v>
      </c>
    </row>
    <row r="25" spans="1:27" x14ac:dyDescent="0.25">
      <c r="A25" t="s">
        <v>25</v>
      </c>
      <c r="C25" s="8"/>
      <c r="D25" s="8"/>
      <c r="E25" s="8"/>
      <c r="F25" s="8"/>
      <c r="G25" s="8"/>
      <c r="H25" s="8"/>
      <c r="I25" s="8"/>
      <c r="J25" s="8" t="s">
        <v>87</v>
      </c>
      <c r="K25" s="8"/>
      <c r="L25" s="8"/>
      <c r="M25" s="8" t="s">
        <v>87</v>
      </c>
      <c r="N25" s="8"/>
      <c r="O25" s="8"/>
      <c r="P25" s="8"/>
      <c r="Q25" s="8"/>
      <c r="R25" s="8"/>
      <c r="S25" s="8"/>
      <c r="T25" s="8"/>
      <c r="U25" s="8"/>
      <c r="V25" s="8" t="s">
        <v>87</v>
      </c>
      <c r="W25" s="8"/>
      <c r="X25" s="8"/>
      <c r="Y25" s="8" t="s">
        <v>40</v>
      </c>
      <c r="Z25" s="8"/>
    </row>
    <row r="26" spans="1:27" x14ac:dyDescent="0.25">
      <c r="A26" t="s">
        <v>26</v>
      </c>
      <c r="C26" s="8"/>
      <c r="D26" s="8"/>
      <c r="E26" s="8"/>
      <c r="F26" s="8"/>
      <c r="G26" s="8"/>
      <c r="H26" s="8"/>
      <c r="I26" s="8"/>
      <c r="J26" s="8" t="s">
        <v>87</v>
      </c>
      <c r="K26" s="8"/>
      <c r="L26" s="8"/>
      <c r="M26" s="8" t="s">
        <v>87</v>
      </c>
      <c r="N26" s="8"/>
      <c r="O26" s="8"/>
      <c r="P26" s="8" t="s">
        <v>87</v>
      </c>
      <c r="Q26" s="8" t="s">
        <v>87</v>
      </c>
      <c r="R26" s="8"/>
      <c r="S26" s="8" t="s">
        <v>87</v>
      </c>
      <c r="T26" s="8"/>
      <c r="U26" s="8"/>
      <c r="V26" s="8" t="s">
        <v>87</v>
      </c>
      <c r="W26" s="8" t="s">
        <v>87</v>
      </c>
      <c r="X26" s="8"/>
      <c r="Y26" s="8" t="s">
        <v>87</v>
      </c>
      <c r="Z26" s="8" t="s">
        <v>40</v>
      </c>
    </row>
    <row r="27" spans="1:27" x14ac:dyDescent="0.25">
      <c r="AA27" s="7"/>
    </row>
  </sheetData>
  <conditionalFormatting sqref="B1:Z1">
    <cfRule type="duplicateValues" dxfId="28" priority="3"/>
  </conditionalFormatting>
  <conditionalFormatting sqref="B2:Z26">
    <cfRule type="cellIs" dxfId="27" priority="2" operator="lessThan">
      <formula>0.05</formula>
    </cfRule>
  </conditionalFormatting>
  <conditionalFormatting sqref="A2:A26">
    <cfRule type="duplicateValues" dxfId="26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13" workbookViewId="0">
      <selection activeCell="A2" sqref="A2"/>
    </sheetView>
  </sheetViews>
  <sheetFormatPr defaultColWidth="11.42578125" defaultRowHeight="15" x14ac:dyDescent="0.25"/>
  <cols>
    <col min="1" max="1" width="29.28515625" customWidth="1"/>
    <col min="2" max="7" width="5.7109375" style="6" customWidth="1"/>
    <col min="8" max="8" width="9.140625" style="6" customWidth="1"/>
    <col min="9" max="23" width="5.7109375" style="6" customWidth="1"/>
  </cols>
  <sheetData>
    <row r="1" spans="1:23" ht="134.25" x14ac:dyDescent="0.25">
      <c r="A1" t="s">
        <v>122</v>
      </c>
      <c r="B1" s="17" t="s">
        <v>101</v>
      </c>
      <c r="C1" s="17" t="s">
        <v>103</v>
      </c>
      <c r="D1" s="17" t="s">
        <v>102</v>
      </c>
      <c r="E1" s="17" t="s">
        <v>104</v>
      </c>
      <c r="F1" s="18" t="s">
        <v>105</v>
      </c>
      <c r="G1" s="17" t="s">
        <v>106</v>
      </c>
      <c r="H1" s="17" t="s">
        <v>107</v>
      </c>
      <c r="I1" s="17" t="s">
        <v>108</v>
      </c>
      <c r="J1" s="17" t="s">
        <v>109</v>
      </c>
      <c r="K1" s="17" t="s">
        <v>110</v>
      </c>
      <c r="L1" s="18" t="s">
        <v>111</v>
      </c>
      <c r="M1" s="17" t="s">
        <v>112</v>
      </c>
      <c r="N1" s="18" t="s">
        <v>113</v>
      </c>
      <c r="O1" s="18" t="s">
        <v>114</v>
      </c>
      <c r="P1" s="17" t="s">
        <v>115</v>
      </c>
      <c r="Q1" s="18" t="s">
        <v>116</v>
      </c>
      <c r="R1" s="17" t="s">
        <v>2</v>
      </c>
      <c r="S1" s="18" t="s">
        <v>117</v>
      </c>
      <c r="T1" s="18" t="s">
        <v>118</v>
      </c>
      <c r="U1" s="17" t="s">
        <v>119</v>
      </c>
      <c r="V1" s="18" t="s">
        <v>120</v>
      </c>
      <c r="W1" s="18" t="s">
        <v>121</v>
      </c>
    </row>
    <row r="2" spans="1:23" x14ac:dyDescent="0.25">
      <c r="A2" s="12" t="s">
        <v>101</v>
      </c>
      <c r="B2" s="8" t="s">
        <v>40</v>
      </c>
      <c r="C2" s="8"/>
      <c r="D2" s="8" t="s">
        <v>87</v>
      </c>
      <c r="E2" s="8" t="s">
        <v>87</v>
      </c>
      <c r="F2" s="8"/>
      <c r="G2" s="8"/>
      <c r="H2" s="8" t="s">
        <v>87</v>
      </c>
      <c r="I2" s="8" t="s">
        <v>87</v>
      </c>
      <c r="J2" s="8" t="s">
        <v>87</v>
      </c>
      <c r="K2" s="8" t="s">
        <v>87</v>
      </c>
      <c r="L2" s="8" t="s">
        <v>87</v>
      </c>
      <c r="M2" s="8" t="s">
        <v>87</v>
      </c>
      <c r="N2" s="8" t="s">
        <v>87</v>
      </c>
      <c r="O2" s="8" t="s">
        <v>87</v>
      </c>
      <c r="P2" s="8"/>
      <c r="Q2" s="8" t="s">
        <v>87</v>
      </c>
      <c r="R2" s="8" t="s">
        <v>87</v>
      </c>
      <c r="S2" s="8" t="s">
        <v>87</v>
      </c>
      <c r="T2" s="8" t="s">
        <v>87</v>
      </c>
      <c r="U2" s="8" t="s">
        <v>87</v>
      </c>
      <c r="V2" s="8" t="s">
        <v>87</v>
      </c>
      <c r="W2" s="8" t="s">
        <v>87</v>
      </c>
    </row>
    <row r="3" spans="1:23" x14ac:dyDescent="0.25">
      <c r="A3" s="12" t="s">
        <v>103</v>
      </c>
      <c r="B3" s="8"/>
      <c r="C3" s="8" t="s">
        <v>40</v>
      </c>
      <c r="D3" s="8" t="s">
        <v>87</v>
      </c>
      <c r="E3" s="8" t="s">
        <v>87</v>
      </c>
      <c r="F3" s="8" t="s">
        <v>87</v>
      </c>
      <c r="G3" s="8" t="s">
        <v>87</v>
      </c>
      <c r="H3" s="8" t="s">
        <v>87</v>
      </c>
      <c r="I3" s="8" t="s">
        <v>87</v>
      </c>
      <c r="J3" s="8" t="s">
        <v>87</v>
      </c>
      <c r="K3" s="8" t="s">
        <v>87</v>
      </c>
      <c r="L3" s="8" t="s">
        <v>87</v>
      </c>
      <c r="M3" s="8" t="s">
        <v>87</v>
      </c>
      <c r="N3" s="8" t="s">
        <v>87</v>
      </c>
      <c r="O3" s="8" t="s">
        <v>87</v>
      </c>
      <c r="P3" s="8"/>
      <c r="Q3" s="8" t="s">
        <v>87</v>
      </c>
      <c r="R3" s="8" t="s">
        <v>87</v>
      </c>
      <c r="S3" s="8" t="s">
        <v>87</v>
      </c>
      <c r="T3" s="8" t="s">
        <v>87</v>
      </c>
      <c r="U3" s="8" t="s">
        <v>87</v>
      </c>
      <c r="V3" s="8" t="s">
        <v>87</v>
      </c>
      <c r="W3" s="8" t="s">
        <v>87</v>
      </c>
    </row>
    <row r="4" spans="1:23" x14ac:dyDescent="0.25">
      <c r="A4" s="12" t="s">
        <v>102</v>
      </c>
      <c r="B4" s="8"/>
      <c r="C4" s="8"/>
      <c r="D4" s="8" t="s">
        <v>40</v>
      </c>
      <c r="E4" s="8"/>
      <c r="F4" s="8"/>
      <c r="G4" s="8"/>
      <c r="H4" s="8"/>
      <c r="I4" s="8" t="s">
        <v>87</v>
      </c>
      <c r="J4" s="8" t="s">
        <v>87</v>
      </c>
      <c r="K4" s="8" t="s">
        <v>87</v>
      </c>
      <c r="L4" s="8"/>
      <c r="M4" s="8"/>
      <c r="N4" s="8"/>
      <c r="O4" s="8" t="s">
        <v>87</v>
      </c>
      <c r="P4" s="8"/>
      <c r="Q4" s="8"/>
      <c r="R4" s="8" t="s">
        <v>87</v>
      </c>
      <c r="S4" s="8"/>
      <c r="T4" s="8"/>
      <c r="U4" s="8"/>
      <c r="V4" s="8"/>
      <c r="W4" s="8" t="s">
        <v>87</v>
      </c>
    </row>
    <row r="5" spans="1:23" x14ac:dyDescent="0.25">
      <c r="A5" s="12" t="s">
        <v>104</v>
      </c>
      <c r="B5" s="8"/>
      <c r="C5" s="8"/>
      <c r="D5" s="8"/>
      <c r="E5" s="8" t="s">
        <v>40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 t="s">
        <v>87</v>
      </c>
      <c r="S5" s="8"/>
      <c r="T5" s="8"/>
      <c r="U5" s="8"/>
      <c r="V5" s="8"/>
      <c r="W5" s="8" t="s">
        <v>87</v>
      </c>
    </row>
    <row r="6" spans="1:23" x14ac:dyDescent="0.25">
      <c r="A6" t="s">
        <v>105</v>
      </c>
      <c r="B6" s="8"/>
      <c r="C6" s="8"/>
      <c r="D6" s="8"/>
      <c r="E6" s="8"/>
      <c r="F6" s="8" t="s">
        <v>40</v>
      </c>
      <c r="G6" s="8"/>
      <c r="H6" s="8"/>
      <c r="I6" s="8"/>
      <c r="J6" s="8"/>
      <c r="K6" s="8"/>
      <c r="L6" s="8"/>
      <c r="M6" s="8" t="s">
        <v>87</v>
      </c>
      <c r="N6" s="8" t="s">
        <v>87</v>
      </c>
      <c r="O6" s="8" t="s">
        <v>87</v>
      </c>
      <c r="P6" s="8"/>
      <c r="Q6" s="8"/>
      <c r="R6" s="8"/>
      <c r="S6" s="8"/>
      <c r="T6" s="8"/>
      <c r="U6" s="8"/>
      <c r="V6" s="8"/>
      <c r="W6" s="8" t="s">
        <v>87</v>
      </c>
    </row>
    <row r="7" spans="1:23" x14ac:dyDescent="0.25">
      <c r="A7" s="12" t="s">
        <v>106</v>
      </c>
      <c r="B7" s="8"/>
      <c r="C7" s="8"/>
      <c r="D7" s="8"/>
      <c r="E7" s="8"/>
      <c r="F7" s="8"/>
      <c r="G7" s="8" t="s">
        <v>40</v>
      </c>
      <c r="H7" s="8"/>
      <c r="I7" s="8"/>
      <c r="J7" s="8"/>
      <c r="K7" s="8"/>
      <c r="L7" s="8"/>
      <c r="M7" s="8"/>
      <c r="N7" s="8" t="s">
        <v>87</v>
      </c>
      <c r="O7" s="8" t="s">
        <v>87</v>
      </c>
      <c r="P7" s="8"/>
      <c r="Q7" s="8"/>
      <c r="R7" s="8"/>
      <c r="S7" s="8"/>
      <c r="T7" s="8"/>
      <c r="U7" s="8"/>
      <c r="V7" s="8"/>
      <c r="W7" s="8" t="s">
        <v>87</v>
      </c>
    </row>
    <row r="8" spans="1:23" x14ac:dyDescent="0.25">
      <c r="A8" s="12" t="s">
        <v>107</v>
      </c>
      <c r="B8" s="8"/>
      <c r="C8" s="8"/>
      <c r="D8" s="8"/>
      <c r="E8" s="8"/>
      <c r="F8" s="8"/>
      <c r="G8" s="8"/>
      <c r="H8" s="8" t="s">
        <v>40</v>
      </c>
      <c r="I8" s="8" t="s">
        <v>87</v>
      </c>
      <c r="J8" s="8" t="s">
        <v>87</v>
      </c>
      <c r="K8" s="8" t="s">
        <v>87</v>
      </c>
      <c r="L8" s="8"/>
      <c r="M8" s="8"/>
      <c r="N8" s="8"/>
      <c r="O8" s="8" t="s">
        <v>87</v>
      </c>
      <c r="P8" s="8"/>
      <c r="Q8" s="8"/>
      <c r="R8" s="8" t="s">
        <v>87</v>
      </c>
      <c r="S8" s="8"/>
      <c r="T8" s="8"/>
      <c r="U8" s="8"/>
      <c r="V8" s="8"/>
      <c r="W8" s="8" t="s">
        <v>87</v>
      </c>
    </row>
    <row r="9" spans="1:23" x14ac:dyDescent="0.25">
      <c r="A9" s="12" t="s">
        <v>108</v>
      </c>
      <c r="B9" s="8"/>
      <c r="C9" s="8"/>
      <c r="D9" s="8"/>
      <c r="E9" s="8"/>
      <c r="F9" s="8"/>
      <c r="G9" s="8"/>
      <c r="H9" s="8"/>
      <c r="I9" s="8" t="s">
        <v>40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 t="s">
        <v>87</v>
      </c>
    </row>
    <row r="10" spans="1:23" x14ac:dyDescent="0.25">
      <c r="A10" s="12" t="s">
        <v>109</v>
      </c>
      <c r="B10" s="8"/>
      <c r="C10" s="8"/>
      <c r="D10" s="8"/>
      <c r="E10" s="8"/>
      <c r="F10" s="8"/>
      <c r="G10" s="8"/>
      <c r="H10" s="8"/>
      <c r="I10" s="8"/>
      <c r="J10" s="8" t="s">
        <v>40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 t="s">
        <v>87</v>
      </c>
    </row>
    <row r="11" spans="1:23" x14ac:dyDescent="0.25">
      <c r="A11" s="12" t="s">
        <v>110</v>
      </c>
      <c r="B11" s="8"/>
      <c r="C11" s="8"/>
      <c r="D11" s="8"/>
      <c r="E11" s="8"/>
      <c r="F11" s="8"/>
      <c r="G11" s="8"/>
      <c r="H11" s="8"/>
      <c r="I11" s="8"/>
      <c r="J11" s="8"/>
      <c r="K11" s="8" t="s">
        <v>40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 t="s">
        <v>87</v>
      </c>
    </row>
    <row r="12" spans="1:23" x14ac:dyDescent="0.25">
      <c r="A12" t="s">
        <v>111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 t="s">
        <v>40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 t="s">
        <v>87</v>
      </c>
    </row>
    <row r="13" spans="1:23" x14ac:dyDescent="0.25">
      <c r="A13" s="12" t="s">
        <v>112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 t="s">
        <v>40</v>
      </c>
      <c r="N13" s="8"/>
      <c r="O13" s="8" t="s">
        <v>87</v>
      </c>
      <c r="P13" s="8"/>
      <c r="Q13" s="8"/>
      <c r="R13" s="8"/>
      <c r="S13" s="8"/>
      <c r="T13" s="8"/>
      <c r="U13" s="8"/>
      <c r="V13" s="8"/>
      <c r="W13" s="8" t="s">
        <v>87</v>
      </c>
    </row>
    <row r="14" spans="1:23" x14ac:dyDescent="0.25">
      <c r="A14" s="12" t="s">
        <v>113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 t="s">
        <v>40</v>
      </c>
      <c r="O14" s="8"/>
      <c r="P14" s="8"/>
      <c r="Q14" s="8"/>
      <c r="R14" s="8"/>
      <c r="S14" s="8"/>
      <c r="T14" s="8"/>
      <c r="U14" s="8"/>
      <c r="V14" s="8"/>
      <c r="W14" s="8" t="s">
        <v>87</v>
      </c>
    </row>
    <row r="15" spans="1:23" x14ac:dyDescent="0.25">
      <c r="A15" t="s">
        <v>114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 t="s">
        <v>40</v>
      </c>
      <c r="P15" s="8"/>
      <c r="Q15" s="8"/>
      <c r="R15" s="8"/>
      <c r="S15" s="8"/>
      <c r="T15" s="8"/>
      <c r="U15" s="8"/>
      <c r="V15" s="8"/>
      <c r="W15" s="8" t="s">
        <v>87</v>
      </c>
    </row>
    <row r="16" spans="1:23" x14ac:dyDescent="0.25">
      <c r="A16" s="12" t="s">
        <v>115</v>
      </c>
      <c r="B16" s="8"/>
      <c r="C16" s="8"/>
      <c r="D16" s="8"/>
      <c r="E16" s="8"/>
      <c r="F16" s="8" t="s">
        <v>87</v>
      </c>
      <c r="G16" s="8" t="s">
        <v>87</v>
      </c>
      <c r="H16" s="8"/>
      <c r="I16" s="8"/>
      <c r="J16" s="8"/>
      <c r="K16" s="8"/>
      <c r="L16" s="8" t="s">
        <v>87</v>
      </c>
      <c r="M16" s="8" t="s">
        <v>87</v>
      </c>
      <c r="N16" s="8" t="s">
        <v>87</v>
      </c>
      <c r="O16" s="8" t="s">
        <v>87</v>
      </c>
      <c r="P16" s="8" t="s">
        <v>40</v>
      </c>
      <c r="Q16" s="8" t="s">
        <v>87</v>
      </c>
      <c r="R16" s="8"/>
      <c r="S16" s="8" t="s">
        <v>87</v>
      </c>
      <c r="T16" s="8" t="s">
        <v>87</v>
      </c>
      <c r="U16" s="8"/>
      <c r="V16" s="8" t="s">
        <v>87</v>
      </c>
      <c r="W16" s="8" t="s">
        <v>87</v>
      </c>
    </row>
    <row r="17" spans="1:23" x14ac:dyDescent="0.25">
      <c r="A17" t="s">
        <v>116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 t="s">
        <v>87</v>
      </c>
      <c r="P17" s="8"/>
      <c r="Q17" s="8" t="s">
        <v>40</v>
      </c>
      <c r="R17" s="8"/>
      <c r="S17" s="8"/>
      <c r="T17" s="8"/>
      <c r="U17" s="8"/>
      <c r="V17" s="8"/>
      <c r="W17" s="8" t="s">
        <v>87</v>
      </c>
    </row>
    <row r="18" spans="1:23" x14ac:dyDescent="0.25">
      <c r="A18" s="12" t="s">
        <v>2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 t="s">
        <v>40</v>
      </c>
      <c r="S18" s="8"/>
      <c r="T18" s="8"/>
      <c r="U18" s="8"/>
      <c r="V18" s="8"/>
      <c r="W18" s="8"/>
    </row>
    <row r="19" spans="1:23" x14ac:dyDescent="0.25">
      <c r="A19" t="s">
        <v>117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 t="s">
        <v>40</v>
      </c>
      <c r="T19" s="8"/>
      <c r="U19" s="8"/>
      <c r="V19" s="8"/>
      <c r="W19" s="8" t="s">
        <v>87</v>
      </c>
    </row>
    <row r="20" spans="1:23" x14ac:dyDescent="0.25">
      <c r="A20" t="s">
        <v>118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 t="s">
        <v>40</v>
      </c>
      <c r="U20" s="8"/>
      <c r="V20" s="8"/>
      <c r="W20" s="8" t="s">
        <v>87</v>
      </c>
    </row>
    <row r="21" spans="1:23" x14ac:dyDescent="0.25">
      <c r="A21" s="12" t="s">
        <v>119</v>
      </c>
      <c r="B21" s="8"/>
      <c r="C21" s="8"/>
      <c r="D21" s="8"/>
      <c r="E21" s="8"/>
      <c r="F21" s="8"/>
      <c r="G21" s="8"/>
      <c r="H21" s="8"/>
      <c r="I21" s="8" t="s">
        <v>87</v>
      </c>
      <c r="J21" s="8" t="s">
        <v>87</v>
      </c>
      <c r="K21" s="8" t="s">
        <v>87</v>
      </c>
      <c r="L21" s="8"/>
      <c r="M21" s="8"/>
      <c r="N21" s="8"/>
      <c r="O21" s="8" t="s">
        <v>87</v>
      </c>
      <c r="P21" s="8"/>
      <c r="Q21" s="8"/>
      <c r="R21" s="8" t="s">
        <v>87</v>
      </c>
      <c r="S21" s="8"/>
      <c r="T21" s="8"/>
      <c r="U21" s="8" t="s">
        <v>40</v>
      </c>
      <c r="V21" s="8"/>
      <c r="W21" s="8" t="s">
        <v>87</v>
      </c>
    </row>
    <row r="22" spans="1:23" x14ac:dyDescent="0.25">
      <c r="A22" t="s">
        <v>120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 t="s">
        <v>40</v>
      </c>
      <c r="W22" s="8" t="s">
        <v>87</v>
      </c>
    </row>
    <row r="23" spans="1:23" x14ac:dyDescent="0.25">
      <c r="A23" t="s">
        <v>121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 t="s">
        <v>40</v>
      </c>
    </row>
  </sheetData>
  <conditionalFormatting sqref="B2:W23">
    <cfRule type="cellIs" dxfId="25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A2" sqref="A2"/>
    </sheetView>
  </sheetViews>
  <sheetFormatPr defaultColWidth="9.140625" defaultRowHeight="15" x14ac:dyDescent="0.25"/>
  <cols>
    <col min="1" max="1" width="30.7109375" customWidth="1"/>
    <col min="2" max="14" width="10.7109375" style="1" customWidth="1"/>
  </cols>
  <sheetData>
    <row r="1" spans="1:14" x14ac:dyDescent="0.25">
      <c r="A1" t="s">
        <v>38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0</v>
      </c>
      <c r="L1" s="1" t="s">
        <v>35</v>
      </c>
      <c r="M1" s="1" t="s">
        <v>36</v>
      </c>
      <c r="N1" s="1" t="s">
        <v>37</v>
      </c>
    </row>
    <row r="2" spans="1:14" x14ac:dyDescent="0.25">
      <c r="A2" t="s">
        <v>2</v>
      </c>
      <c r="B2" s="1">
        <v>0.83448024760286699</v>
      </c>
      <c r="C2" s="1">
        <v>0.85890291280239905</v>
      </c>
      <c r="D2" s="1">
        <v>0.85609198574953504</v>
      </c>
      <c r="E2" s="1">
        <v>0.83345161180127703</v>
      </c>
      <c r="F2" s="1">
        <v>0.85854238112741799</v>
      </c>
      <c r="G2" s="1">
        <v>0.86092457976329595</v>
      </c>
      <c r="H2" s="1">
        <v>0.69501055832276504</v>
      </c>
      <c r="I2" s="1">
        <v>0.86528542330830904</v>
      </c>
      <c r="J2" s="1">
        <v>0.86173434078920896</v>
      </c>
      <c r="K2" s="1">
        <v>0.85818448925980195</v>
      </c>
      <c r="L2" s="1">
        <v>0.84338551114925298</v>
      </c>
      <c r="M2" s="2">
        <v>0.87093740144825105</v>
      </c>
      <c r="N2" s="1">
        <v>0.87030018399172504</v>
      </c>
    </row>
    <row r="3" spans="1:14" x14ac:dyDescent="0.25">
      <c r="A3" t="s">
        <v>3</v>
      </c>
      <c r="B3" s="1">
        <v>0.832597473190959</v>
      </c>
      <c r="C3" s="1">
        <v>0.86088566478448703</v>
      </c>
      <c r="D3" s="1">
        <v>0.85461773070069702</v>
      </c>
      <c r="E3" s="2">
        <v>0.86218047405374998</v>
      </c>
      <c r="F3" s="1">
        <v>0.85648170660653</v>
      </c>
      <c r="G3" s="1">
        <v>0.85957990942997597</v>
      </c>
      <c r="H3" s="1">
        <v>0.85709331973899805</v>
      </c>
      <c r="I3" s="1">
        <v>0.86424234314326098</v>
      </c>
      <c r="J3" s="1">
        <v>0.82406217548869598</v>
      </c>
      <c r="K3" s="2">
        <v>0.87276930819972398</v>
      </c>
      <c r="L3" s="2">
        <v>0.84858904024271198</v>
      </c>
      <c r="M3" s="1">
        <v>0.79918324019408804</v>
      </c>
      <c r="N3" s="1">
        <v>0.863384500478518</v>
      </c>
    </row>
    <row r="4" spans="1:14" x14ac:dyDescent="0.25">
      <c r="A4" t="s">
        <v>4</v>
      </c>
      <c r="B4" s="1">
        <v>0.83099723430387096</v>
      </c>
      <c r="C4" s="1">
        <v>0.85891829135681796</v>
      </c>
      <c r="D4" s="1">
        <v>0.84933965564018998</v>
      </c>
      <c r="E4" s="1">
        <v>0.83026055268285903</v>
      </c>
      <c r="F4" s="1">
        <v>0.85359305216213099</v>
      </c>
      <c r="G4" s="1">
        <v>0.85706253415837397</v>
      </c>
      <c r="H4" s="1">
        <v>0.69565109795735702</v>
      </c>
      <c r="I4" s="1">
        <v>0.86067518818258604</v>
      </c>
      <c r="J4" s="1">
        <v>0.86177243683466198</v>
      </c>
      <c r="K4" s="1">
        <v>0.85246057052577096</v>
      </c>
      <c r="L4" s="1">
        <v>0.84815281802044296</v>
      </c>
      <c r="M4" s="1">
        <v>0.86693861695238905</v>
      </c>
      <c r="N4" s="1">
        <v>0.86136325641473699</v>
      </c>
    </row>
    <row r="5" spans="1:14" x14ac:dyDescent="0.25">
      <c r="A5" t="s">
        <v>5</v>
      </c>
      <c r="B5" s="1">
        <v>0.80804640701323105</v>
      </c>
      <c r="C5" s="1">
        <v>0.82594829079912802</v>
      </c>
      <c r="D5" s="1">
        <v>0.82859773281492599</v>
      </c>
      <c r="E5" s="1">
        <v>0.83343301850974705</v>
      </c>
      <c r="F5" s="1">
        <v>0.858862416720795</v>
      </c>
      <c r="G5" s="1">
        <v>0.85386344226563804</v>
      </c>
      <c r="H5" s="1">
        <v>0.86624788863342295</v>
      </c>
      <c r="I5" s="1">
        <v>0.85584550856153097</v>
      </c>
      <c r="J5" s="1">
        <v>0.84381805563421997</v>
      </c>
      <c r="K5" s="1">
        <v>0.85736775881723104</v>
      </c>
      <c r="L5" s="1">
        <v>0.77489050488057998</v>
      </c>
      <c r="M5" s="1">
        <v>0.79918324019408804</v>
      </c>
      <c r="N5" s="1">
        <v>0.86102945161837896</v>
      </c>
    </row>
    <row r="6" spans="1:14" x14ac:dyDescent="0.25">
      <c r="A6" t="s">
        <v>6</v>
      </c>
      <c r="B6" s="2">
        <v>0.84086746838632997</v>
      </c>
      <c r="C6" s="1">
        <v>0.85296743759322602</v>
      </c>
      <c r="D6" s="2">
        <v>0.86188602611406195</v>
      </c>
      <c r="E6" s="1">
        <v>0.81051945342947496</v>
      </c>
      <c r="F6" s="2">
        <v>0.86832559126938202</v>
      </c>
      <c r="G6" s="1">
        <v>0.86626769940947901</v>
      </c>
      <c r="H6" s="1">
        <v>0.76897721784487905</v>
      </c>
      <c r="I6" s="2">
        <v>0.87515018317998094</v>
      </c>
      <c r="J6" s="1">
        <v>0.85860502124401505</v>
      </c>
      <c r="K6" s="1">
        <v>0.86386029475137305</v>
      </c>
      <c r="L6" s="1">
        <v>0.81469841041562596</v>
      </c>
      <c r="M6" s="1">
        <v>0.86821369325435804</v>
      </c>
      <c r="N6" s="3">
        <v>0.87704083676605904</v>
      </c>
    </row>
    <row r="7" spans="1:14" x14ac:dyDescent="0.25">
      <c r="A7" t="s">
        <v>7</v>
      </c>
      <c r="B7" s="1">
        <v>0.83552942835312005</v>
      </c>
      <c r="C7" s="1">
        <v>0.86157800487827496</v>
      </c>
      <c r="D7" s="1">
        <v>0.85079224857145497</v>
      </c>
      <c r="E7" s="1">
        <v>0.83318188619261402</v>
      </c>
      <c r="F7" s="1">
        <v>0.85650265869286901</v>
      </c>
      <c r="G7" s="1">
        <v>0.86004552000310097</v>
      </c>
      <c r="H7" s="1">
        <v>0.69400630150244702</v>
      </c>
      <c r="I7" s="1">
        <v>0.86062679141129195</v>
      </c>
      <c r="J7" s="1">
        <v>0.86150156646207898</v>
      </c>
      <c r="K7" s="1">
        <v>0.85354699944024404</v>
      </c>
      <c r="L7" s="1">
        <v>0.84748016571080098</v>
      </c>
      <c r="M7" s="1">
        <v>0.86776173911426902</v>
      </c>
      <c r="N7" s="1">
        <v>0.86141103126818497</v>
      </c>
    </row>
    <row r="8" spans="1:14" x14ac:dyDescent="0.25">
      <c r="A8" t="s">
        <v>8</v>
      </c>
      <c r="B8" s="1">
        <v>0.82599063719981403</v>
      </c>
      <c r="C8" s="1">
        <v>0.86079009199064305</v>
      </c>
      <c r="D8" s="1">
        <v>0.85984395774926603</v>
      </c>
      <c r="E8" s="1">
        <v>0.85858513412207205</v>
      </c>
      <c r="F8" s="1">
        <v>0.86580441152894205</v>
      </c>
      <c r="G8" s="1">
        <v>0.86696341201754501</v>
      </c>
      <c r="H8" s="2">
        <v>0.87167046444216401</v>
      </c>
      <c r="I8" s="1">
        <v>0.87233395185240203</v>
      </c>
      <c r="J8" s="1">
        <v>0.82816731772605701</v>
      </c>
      <c r="K8" s="1">
        <v>0.86384652705598897</v>
      </c>
      <c r="L8" s="1">
        <v>0.82847910568877503</v>
      </c>
      <c r="M8" s="1">
        <v>0.79918324019408804</v>
      </c>
      <c r="N8" s="1">
        <v>0.87470802411342796</v>
      </c>
    </row>
    <row r="9" spans="1:14" x14ac:dyDescent="0.25">
      <c r="A9" t="s">
        <v>9</v>
      </c>
      <c r="B9" s="1">
        <v>0.82429271797646797</v>
      </c>
      <c r="C9" s="1">
        <v>0.86212358176841697</v>
      </c>
      <c r="D9" s="1">
        <v>0.85049465053588302</v>
      </c>
      <c r="E9" s="1">
        <v>0.86072134164667502</v>
      </c>
      <c r="F9" s="1">
        <v>0.86490023324087495</v>
      </c>
      <c r="G9" s="1">
        <v>0.86745951096014995</v>
      </c>
      <c r="H9" s="1">
        <v>0.86087081901248297</v>
      </c>
      <c r="I9" s="1">
        <v>0.86318441343919305</v>
      </c>
      <c r="J9" s="1">
        <v>0.82313461706164204</v>
      </c>
      <c r="K9" s="1">
        <v>0.86291249587807695</v>
      </c>
      <c r="L9" s="1">
        <v>0.82727550538689099</v>
      </c>
      <c r="M9" s="1">
        <v>0.79918324019408804</v>
      </c>
      <c r="N9" s="1">
        <v>0.86243893888863499</v>
      </c>
    </row>
    <row r="10" spans="1:14" x14ac:dyDescent="0.25">
      <c r="A10" t="s">
        <v>10</v>
      </c>
      <c r="B10" s="1">
        <v>0.46581465616835099</v>
      </c>
      <c r="C10" s="1">
        <v>0.78246073973244401</v>
      </c>
      <c r="D10" s="1">
        <v>0.45426160547053401</v>
      </c>
      <c r="E10" s="1">
        <v>0.50903169216196897</v>
      </c>
      <c r="F10" s="1">
        <v>0.793260502843393</v>
      </c>
      <c r="G10" s="1">
        <v>0.79240935279004399</v>
      </c>
      <c r="H10" s="1">
        <v>0.59392569530189399</v>
      </c>
      <c r="I10" s="1">
        <v>0.45521530173684699</v>
      </c>
      <c r="J10" s="1">
        <v>0.84441797833465004</v>
      </c>
      <c r="K10" s="1">
        <v>0.45860603732983801</v>
      </c>
      <c r="L10" s="1">
        <v>0.76925538530089099</v>
      </c>
      <c r="M10" s="1">
        <v>0.85274846089337297</v>
      </c>
      <c r="N10" s="1">
        <v>0.45521530173684699</v>
      </c>
    </row>
    <row r="11" spans="1:14" x14ac:dyDescent="0.25">
      <c r="A11" t="s">
        <v>11</v>
      </c>
      <c r="B11" s="1">
        <v>0.82641431157843404</v>
      </c>
      <c r="C11" s="1">
        <v>0.86124495840569304</v>
      </c>
      <c r="D11" s="1">
        <v>0.86086376644320295</v>
      </c>
      <c r="E11" s="1">
        <v>0.85919363531834303</v>
      </c>
      <c r="F11" s="1">
        <v>0.86503418218699801</v>
      </c>
      <c r="G11" s="1">
        <v>0.86639951819396899</v>
      </c>
      <c r="H11" s="1">
        <v>0.870733517079612</v>
      </c>
      <c r="I11" s="1">
        <v>0.87217623714689096</v>
      </c>
      <c r="J11" s="1">
        <v>0.82670509712820195</v>
      </c>
      <c r="K11" s="1">
        <v>0.86498882119873999</v>
      </c>
      <c r="L11" s="1">
        <v>0.83211710659073401</v>
      </c>
      <c r="M11" s="1">
        <v>0.79918324019408804</v>
      </c>
      <c r="N11" s="1">
        <v>0.87473002205904604</v>
      </c>
    </row>
    <row r="12" spans="1:14" x14ac:dyDescent="0.25">
      <c r="A12" t="s">
        <v>12</v>
      </c>
      <c r="B12" s="1">
        <v>0.82829218177585595</v>
      </c>
      <c r="C12" s="1">
        <v>0.85870978064761605</v>
      </c>
      <c r="D12" s="1">
        <v>0.85618074603055006</v>
      </c>
      <c r="E12" s="1">
        <v>0.82855916508926697</v>
      </c>
      <c r="F12" s="1">
        <v>0.855597164555984</v>
      </c>
      <c r="G12" s="1">
        <v>0.85854474638747003</v>
      </c>
      <c r="H12" s="1">
        <v>0.703309912905972</v>
      </c>
      <c r="I12" s="1">
        <v>0.86582096480986503</v>
      </c>
      <c r="J12" s="1">
        <v>0.86060504396973903</v>
      </c>
      <c r="K12" s="1">
        <v>0.85862150230841505</v>
      </c>
      <c r="L12" s="1">
        <v>0.84257249716083504</v>
      </c>
      <c r="M12" s="1">
        <v>0.86645372878870297</v>
      </c>
      <c r="N12" s="1">
        <v>0.86453132240427399</v>
      </c>
    </row>
    <row r="13" spans="1:14" x14ac:dyDescent="0.25">
      <c r="A13" t="s">
        <v>13</v>
      </c>
      <c r="B13" s="1">
        <v>0.68439402047227005</v>
      </c>
      <c r="C13" s="1">
        <v>0.79576217654084602</v>
      </c>
      <c r="D13" s="1">
        <v>0.72277503637266904</v>
      </c>
      <c r="E13" s="1">
        <v>0.68401339281280904</v>
      </c>
      <c r="F13" s="1">
        <v>0.842452927809486</v>
      </c>
      <c r="G13" s="1">
        <v>0.83234368118999202</v>
      </c>
      <c r="H13" s="1">
        <v>0.67212116751013495</v>
      </c>
      <c r="I13" s="1">
        <v>0.74726785292619002</v>
      </c>
      <c r="J13" s="1">
        <v>0.85489871640432002</v>
      </c>
      <c r="K13" s="1">
        <v>0.72770184783210201</v>
      </c>
      <c r="L13" s="1">
        <v>0.75200544094940402</v>
      </c>
      <c r="M13" s="1">
        <v>0.85694340029021798</v>
      </c>
      <c r="N13" s="1">
        <v>0.83309943115206397</v>
      </c>
    </row>
    <row r="14" spans="1:14" x14ac:dyDescent="0.25">
      <c r="A14" t="s">
        <v>14</v>
      </c>
      <c r="B14" s="1">
        <v>0.82717510764466395</v>
      </c>
      <c r="C14" s="1">
        <v>0.85752777209400599</v>
      </c>
      <c r="D14" s="1">
        <v>0.85353639652048696</v>
      </c>
      <c r="E14" s="1">
        <v>0.82630129437983801</v>
      </c>
      <c r="F14" s="1">
        <v>0.85500333702224596</v>
      </c>
      <c r="G14" s="1">
        <v>0.85776898601531804</v>
      </c>
      <c r="H14" s="1">
        <v>0.70092577028540004</v>
      </c>
      <c r="I14" s="1">
        <v>0.86348327804788205</v>
      </c>
      <c r="J14" s="1">
        <v>0.86052284865208295</v>
      </c>
      <c r="K14" s="1">
        <v>0.85595611345017297</v>
      </c>
      <c r="L14" s="1">
        <v>0.84181531999891002</v>
      </c>
      <c r="M14" s="1">
        <v>0.86617957987748995</v>
      </c>
      <c r="N14" s="1">
        <v>0.86246643312925397</v>
      </c>
    </row>
    <row r="15" spans="1:14" x14ac:dyDescent="0.25">
      <c r="A15" t="s">
        <v>15</v>
      </c>
      <c r="B15" s="1">
        <v>0.82942788675536905</v>
      </c>
      <c r="C15" s="1">
        <v>0.85906498730917902</v>
      </c>
      <c r="D15" s="1">
        <v>0.85395028011975804</v>
      </c>
      <c r="E15" s="1">
        <v>0.82652550363640098</v>
      </c>
      <c r="F15" s="1">
        <v>0.85502543798413599</v>
      </c>
      <c r="G15" s="1">
        <v>0.85807730610956301</v>
      </c>
      <c r="H15" s="1">
        <v>0.66086586449875695</v>
      </c>
      <c r="I15" s="1">
        <v>0.86339001747997901</v>
      </c>
      <c r="J15" s="1">
        <v>0.85739853738405503</v>
      </c>
      <c r="K15" s="1">
        <v>0.85552175652899698</v>
      </c>
      <c r="L15" s="1">
        <v>0.84564000992038302</v>
      </c>
      <c r="M15" s="1">
        <v>0.86577891141853003</v>
      </c>
      <c r="N15" s="1">
        <v>0.86235800937084695</v>
      </c>
    </row>
    <row r="16" spans="1:14" x14ac:dyDescent="0.25">
      <c r="A16" t="s">
        <v>16</v>
      </c>
      <c r="B16" s="1">
        <v>0.80208782664632705</v>
      </c>
      <c r="C16" s="2">
        <v>0.86811421246909204</v>
      </c>
      <c r="D16" s="1">
        <v>0.82601720944041601</v>
      </c>
      <c r="E16" s="1">
        <v>0.81465413380913398</v>
      </c>
      <c r="F16" s="1">
        <v>0.86519501041844804</v>
      </c>
      <c r="G16" s="2">
        <v>0.86921187819132395</v>
      </c>
      <c r="H16" s="1">
        <v>0.689879922318827</v>
      </c>
      <c r="I16" s="1">
        <v>0.85006088418179804</v>
      </c>
      <c r="J16" s="1">
        <v>0.86053126973508098</v>
      </c>
      <c r="K16" s="1">
        <v>0.83004496214479695</v>
      </c>
      <c r="L16" s="1">
        <v>0.83634106007906905</v>
      </c>
      <c r="M16" s="1">
        <v>0.86555496973880797</v>
      </c>
      <c r="N16" s="1">
        <v>0.85949604042064898</v>
      </c>
    </row>
    <row r="17" spans="1:14" x14ac:dyDescent="0.25">
      <c r="A17" t="s">
        <v>17</v>
      </c>
      <c r="B17" s="1">
        <v>0.82964324563524505</v>
      </c>
      <c r="C17" s="1">
        <v>0.85599775345503704</v>
      </c>
      <c r="D17" s="1">
        <v>0.85271947144272398</v>
      </c>
      <c r="E17" s="1">
        <v>0.82232367606691603</v>
      </c>
      <c r="F17" s="1">
        <v>0.85748511722760801</v>
      </c>
      <c r="G17" s="1">
        <v>0.85912024017095101</v>
      </c>
      <c r="H17" s="1">
        <v>0.72749142788020704</v>
      </c>
      <c r="I17" s="1">
        <v>0.86333896533728804</v>
      </c>
      <c r="J17" s="1">
        <v>0.86175959320545203</v>
      </c>
      <c r="K17" s="1">
        <v>0.85519445671304795</v>
      </c>
      <c r="L17" s="1">
        <v>0.84045198756142803</v>
      </c>
      <c r="M17" s="1">
        <v>0.87058686087093395</v>
      </c>
      <c r="N17" s="1">
        <v>0.86823783604651805</v>
      </c>
    </row>
    <row r="18" spans="1:14" x14ac:dyDescent="0.25">
      <c r="A18" t="s">
        <v>18</v>
      </c>
      <c r="B18" s="1">
        <v>0.82420173674650199</v>
      </c>
      <c r="C18" s="1">
        <v>0.85470519698814995</v>
      </c>
      <c r="D18" s="1">
        <v>0.84967416770181703</v>
      </c>
      <c r="E18" s="1">
        <v>0.82558000764230199</v>
      </c>
      <c r="F18" s="1">
        <v>0.85142365424000399</v>
      </c>
      <c r="G18" s="1">
        <v>0.85432289783847204</v>
      </c>
      <c r="H18" s="1">
        <v>0.70007628619320705</v>
      </c>
      <c r="I18" s="1">
        <v>0.86099562389724005</v>
      </c>
      <c r="J18" s="1">
        <v>0.86150895812105899</v>
      </c>
      <c r="K18" s="1">
        <v>0.85266170910898798</v>
      </c>
      <c r="L18" s="1">
        <v>0.84633867510974203</v>
      </c>
      <c r="M18" s="1">
        <v>0.86482289388676403</v>
      </c>
      <c r="N18" s="1">
        <v>0.86453132240427399</v>
      </c>
    </row>
    <row r="19" spans="1:14" x14ac:dyDescent="0.25">
      <c r="A19" t="s">
        <v>19</v>
      </c>
      <c r="B19" s="1">
        <v>0.72525048751821397</v>
      </c>
      <c r="C19" s="1">
        <v>0.85403107693344005</v>
      </c>
      <c r="D19" s="1">
        <v>0.74840082370163596</v>
      </c>
      <c r="E19" s="1">
        <v>0.74532803252385904</v>
      </c>
      <c r="F19" s="1">
        <v>0.86505594736867797</v>
      </c>
      <c r="G19" s="1">
        <v>0.86516341506883698</v>
      </c>
      <c r="H19" s="1">
        <v>0.68097065992253603</v>
      </c>
      <c r="I19" s="1">
        <v>0.77031808421392201</v>
      </c>
      <c r="J19" s="1">
        <v>0.85513546964574005</v>
      </c>
      <c r="K19" s="1">
        <v>0.75296547981612205</v>
      </c>
      <c r="L19" s="1">
        <v>0.81030275136900098</v>
      </c>
      <c r="M19" s="1">
        <v>0.86152053729134703</v>
      </c>
      <c r="N19" s="1">
        <v>0.83309943115206397</v>
      </c>
    </row>
    <row r="20" spans="1:14" x14ac:dyDescent="0.25">
      <c r="A20" t="s">
        <v>20</v>
      </c>
      <c r="B20" s="1">
        <v>0.822956852287695</v>
      </c>
      <c r="C20" s="1">
        <v>0.853326405166552</v>
      </c>
      <c r="D20" s="1">
        <v>0.84688088320501298</v>
      </c>
      <c r="E20" s="1">
        <v>0.82309805858302398</v>
      </c>
      <c r="F20" s="1">
        <v>0.85082106721539996</v>
      </c>
      <c r="G20" s="1">
        <v>0.85351677862486997</v>
      </c>
      <c r="H20" s="1">
        <v>0.697984845553004</v>
      </c>
      <c r="I20" s="1">
        <v>0.85871881142503803</v>
      </c>
      <c r="J20" s="1">
        <v>0.86136009807569702</v>
      </c>
      <c r="K20" s="1">
        <v>0.84987281657582703</v>
      </c>
      <c r="L20" s="1">
        <v>0.84537431651232697</v>
      </c>
      <c r="M20" s="1">
        <v>0.86438933622937397</v>
      </c>
      <c r="N20" s="1">
        <v>0.86246643312925397</v>
      </c>
    </row>
    <row r="21" spans="1:14" x14ac:dyDescent="0.25">
      <c r="A21" t="s">
        <v>21</v>
      </c>
      <c r="B21" s="1">
        <v>0.82305734019844301</v>
      </c>
      <c r="C21" s="1">
        <v>0.85730537766279102</v>
      </c>
      <c r="D21" s="1">
        <v>0.85062278751555298</v>
      </c>
      <c r="E21" s="1">
        <v>0.825187791478042</v>
      </c>
      <c r="F21" s="1">
        <v>0.853245082406624</v>
      </c>
      <c r="G21" s="1">
        <v>0.85629026568187006</v>
      </c>
      <c r="H21" s="1">
        <v>0.71149670276919996</v>
      </c>
      <c r="I21" s="1">
        <v>0.86087965971384905</v>
      </c>
      <c r="J21" s="1">
        <v>0.86166965883487101</v>
      </c>
      <c r="K21" s="1">
        <v>0.85392837693731305</v>
      </c>
      <c r="L21" s="1">
        <v>0.846685366532268</v>
      </c>
      <c r="M21" s="1">
        <v>0.86627650518908395</v>
      </c>
      <c r="N21" s="1">
        <v>0.86208972736334699</v>
      </c>
    </row>
    <row r="22" spans="1:14" x14ac:dyDescent="0.25">
      <c r="A22" t="s">
        <v>22</v>
      </c>
      <c r="B22" s="1">
        <v>0.79913973072253697</v>
      </c>
      <c r="C22" s="1">
        <v>0.84403085745751205</v>
      </c>
      <c r="D22" s="1">
        <v>0.84210216719624498</v>
      </c>
      <c r="E22" s="1">
        <v>0.81251917665399198</v>
      </c>
      <c r="F22" s="1">
        <v>0.85362218760626196</v>
      </c>
      <c r="G22" s="1">
        <v>0.85349817212483203</v>
      </c>
      <c r="H22" s="1">
        <v>0.71732618850373697</v>
      </c>
      <c r="I22" s="1">
        <v>0.85966784056371204</v>
      </c>
      <c r="J22" s="1">
        <v>0.85020016655614905</v>
      </c>
      <c r="K22" s="1">
        <v>0.84535048993929196</v>
      </c>
      <c r="L22" s="1">
        <v>0.83549220376504996</v>
      </c>
      <c r="M22" s="1">
        <v>0.84443361808331296</v>
      </c>
      <c r="N22" s="1">
        <v>0.86477614099436995</v>
      </c>
    </row>
    <row r="23" spans="1:14" x14ac:dyDescent="0.25">
      <c r="A23" t="s">
        <v>23</v>
      </c>
      <c r="B23" s="1">
        <v>0.82641670725985505</v>
      </c>
      <c r="C23" s="1">
        <v>0.85276139840610998</v>
      </c>
      <c r="D23" s="1">
        <v>0.84840157987993403</v>
      </c>
      <c r="E23" s="1">
        <v>0.82100158412930602</v>
      </c>
      <c r="F23" s="1">
        <v>0.85319387883210795</v>
      </c>
      <c r="G23" s="1">
        <v>0.85498144086545302</v>
      </c>
      <c r="H23" s="1">
        <v>0.72170781529199901</v>
      </c>
      <c r="I23" s="1">
        <v>0.85878419928272098</v>
      </c>
      <c r="J23" s="2">
        <v>0.86265200147237997</v>
      </c>
      <c r="K23" s="1">
        <v>0.85115097660066796</v>
      </c>
      <c r="L23" s="1">
        <v>0.84484831425711004</v>
      </c>
      <c r="M23" s="1">
        <v>0.868416447461691</v>
      </c>
      <c r="N23" s="1">
        <v>0.86823783604651805</v>
      </c>
    </row>
    <row r="24" spans="1:14" x14ac:dyDescent="0.25">
      <c r="A24" t="s">
        <v>24</v>
      </c>
      <c r="B24" s="1">
        <v>0.82206867777868897</v>
      </c>
      <c r="C24" s="1">
        <v>0.85464120765628204</v>
      </c>
      <c r="D24" s="1">
        <v>0.84574858047912105</v>
      </c>
      <c r="E24" s="1">
        <v>0.82103274101645496</v>
      </c>
      <c r="F24" s="1">
        <v>0.851678564862274</v>
      </c>
      <c r="G24" s="1">
        <v>0.85441615844768304</v>
      </c>
      <c r="H24" s="1">
        <v>0.7043557741241</v>
      </c>
      <c r="I24" s="1">
        <v>0.85679161060058395</v>
      </c>
      <c r="J24" s="1">
        <v>0.86133188687769602</v>
      </c>
      <c r="K24" s="1">
        <v>0.84914122260934599</v>
      </c>
      <c r="L24" s="1">
        <v>0.84514063386000604</v>
      </c>
      <c r="M24" s="1">
        <v>0.86556514610203605</v>
      </c>
      <c r="N24" s="1">
        <v>0.85870062380117695</v>
      </c>
    </row>
    <row r="25" spans="1:14" x14ac:dyDescent="0.25">
      <c r="A25" t="s">
        <v>25</v>
      </c>
      <c r="B25" s="1">
        <v>0.79913779296274501</v>
      </c>
      <c r="C25" s="1">
        <v>0.842955867465635</v>
      </c>
      <c r="D25" s="1">
        <v>0.84266461125602699</v>
      </c>
      <c r="E25" s="1">
        <v>0.81197024235302995</v>
      </c>
      <c r="F25" s="1">
        <v>0.853500523630636</v>
      </c>
      <c r="G25" s="1">
        <v>0.85315176422009997</v>
      </c>
      <c r="H25" s="1">
        <v>0.71352691774672905</v>
      </c>
      <c r="I25" s="1">
        <v>0.85986618996778197</v>
      </c>
      <c r="J25" s="1">
        <v>0.84954611505103805</v>
      </c>
      <c r="K25" s="1">
        <v>0.84577136285024401</v>
      </c>
      <c r="L25" s="1">
        <v>0.83356248212621498</v>
      </c>
      <c r="M25" s="1">
        <v>0.84378450643703096</v>
      </c>
      <c r="N25" s="1">
        <v>0.86526898791333295</v>
      </c>
    </row>
    <row r="26" spans="1:14" x14ac:dyDescent="0.25">
      <c r="A26" t="s">
        <v>26</v>
      </c>
      <c r="B26" s="1">
        <v>0.82322636141684002</v>
      </c>
      <c r="C26" s="1">
        <v>0.85641895223781705</v>
      </c>
      <c r="D26" s="1">
        <v>0.85426430959667798</v>
      </c>
      <c r="E26" s="1">
        <v>0.82923467953056595</v>
      </c>
      <c r="F26" s="1">
        <v>0.853548900269541</v>
      </c>
      <c r="G26" s="1">
        <v>0.856389865793726</v>
      </c>
      <c r="H26" s="1">
        <v>0.684992096862448</v>
      </c>
      <c r="I26" s="1">
        <v>0.86211622258512899</v>
      </c>
      <c r="J26" s="1">
        <v>0.86139537511271602</v>
      </c>
      <c r="K26" s="1">
        <v>0.85595411328273996</v>
      </c>
      <c r="L26" s="1">
        <v>0.84594446933234002</v>
      </c>
      <c r="M26" s="1">
        <v>0.864894224822496</v>
      </c>
      <c r="N26" s="1">
        <v>0.86823630741236502</v>
      </c>
    </row>
    <row r="27" spans="1:14" x14ac:dyDescent="0.25">
      <c r="A27" t="s">
        <v>39</v>
      </c>
      <c r="B27" s="1">
        <f>MAX(B2:B26)</f>
        <v>0.84086746838632997</v>
      </c>
      <c r="C27" s="1">
        <f t="shared" ref="C27:N27" si="0">MAX(C2:C26)</f>
        <v>0.86811421246909204</v>
      </c>
      <c r="D27" s="1">
        <f t="shared" si="0"/>
        <v>0.86188602611406195</v>
      </c>
      <c r="E27" s="1">
        <f t="shared" si="0"/>
        <v>0.86218047405374998</v>
      </c>
      <c r="F27" s="1">
        <f t="shared" si="0"/>
        <v>0.86832559126938202</v>
      </c>
      <c r="G27" s="1">
        <f t="shared" si="0"/>
        <v>0.86921187819132395</v>
      </c>
      <c r="H27" s="1">
        <f t="shared" si="0"/>
        <v>0.87167046444216401</v>
      </c>
      <c r="I27" s="1">
        <f t="shared" si="0"/>
        <v>0.87515018317998094</v>
      </c>
      <c r="J27" s="1">
        <f t="shared" si="0"/>
        <v>0.86265200147237997</v>
      </c>
      <c r="K27" s="1">
        <f t="shared" si="0"/>
        <v>0.87276930819972398</v>
      </c>
      <c r="L27" s="1">
        <f t="shared" si="0"/>
        <v>0.84858904024271198</v>
      </c>
      <c r="M27" s="1">
        <f t="shared" si="0"/>
        <v>0.87093740144825105</v>
      </c>
      <c r="N27" s="1">
        <f t="shared" si="0"/>
        <v>0.87704083676605904</v>
      </c>
    </row>
  </sheetData>
  <conditionalFormatting sqref="A2:A27">
    <cfRule type="duplicateValues" dxfId="23" priority="2"/>
  </conditionalFormatting>
  <conditionalFormatting sqref="A2:A26">
    <cfRule type="duplicateValues" dxfId="2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O8" sqref="O8"/>
    </sheetView>
  </sheetViews>
  <sheetFormatPr defaultColWidth="9.140625" defaultRowHeight="15" x14ac:dyDescent="0.25"/>
  <cols>
    <col min="1" max="1" width="38.7109375" customWidth="1"/>
    <col min="2" max="14" width="10.7109375" style="1" customWidth="1"/>
  </cols>
  <sheetData>
    <row r="1" spans="1:14" x14ac:dyDescent="0.25">
      <c r="A1" t="s">
        <v>38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0</v>
      </c>
      <c r="L1" s="1" t="s">
        <v>35</v>
      </c>
      <c r="M1" s="1" t="s">
        <v>36</v>
      </c>
      <c r="N1" s="1" t="s">
        <v>37</v>
      </c>
    </row>
    <row r="2" spans="1:14" x14ac:dyDescent="0.25">
      <c r="A2" t="s">
        <v>2</v>
      </c>
      <c r="B2" s="1">
        <v>0.77768793706293704</v>
      </c>
      <c r="C2" s="1">
        <v>0.77610358391608303</v>
      </c>
      <c r="D2" s="1">
        <v>0.78309659090909001</v>
      </c>
      <c r="E2" s="1">
        <v>0.76331949300699298</v>
      </c>
      <c r="F2" s="1">
        <v>0.77610358391608303</v>
      </c>
      <c r="G2" s="1">
        <v>0.77610358391608303</v>
      </c>
      <c r="H2" s="1">
        <v>0.78309659090909001</v>
      </c>
      <c r="I2" s="1">
        <v>0.78309659090909001</v>
      </c>
      <c r="J2" s="1">
        <v>0.78676791958041903</v>
      </c>
      <c r="K2" s="1">
        <v>0.78480113636363602</v>
      </c>
      <c r="L2" s="2">
        <v>0.82265078671328595</v>
      </c>
      <c r="M2" s="2">
        <v>0.81532998251748201</v>
      </c>
      <c r="N2" s="1">
        <v>0.80086319930069905</v>
      </c>
    </row>
    <row r="3" spans="1:14" x14ac:dyDescent="0.25">
      <c r="A3" t="s">
        <v>3</v>
      </c>
      <c r="B3" s="1">
        <v>0.77348120629370598</v>
      </c>
      <c r="C3" s="2">
        <v>0.79724650349650295</v>
      </c>
      <c r="D3" s="1">
        <v>0.78664772727272703</v>
      </c>
      <c r="E3" s="1">
        <v>0.80122377622377605</v>
      </c>
      <c r="F3" s="2">
        <v>0.79724650349650295</v>
      </c>
      <c r="G3" s="2">
        <v>0.79724650349650295</v>
      </c>
      <c r="H3" s="1">
        <v>0.78664772727272703</v>
      </c>
      <c r="I3" s="1">
        <v>0.78664772727272703</v>
      </c>
      <c r="J3" s="2">
        <v>0.79394667832167798</v>
      </c>
      <c r="K3" s="2">
        <v>0.82446459790209703</v>
      </c>
      <c r="L3" s="1">
        <v>0.820432692307692</v>
      </c>
      <c r="M3" s="1">
        <v>0.81064248251748205</v>
      </c>
      <c r="N3" s="1">
        <v>0.806053321678321</v>
      </c>
    </row>
    <row r="4" spans="1:14" x14ac:dyDescent="0.25">
      <c r="A4" t="s">
        <v>4</v>
      </c>
      <c r="B4" s="1">
        <v>0.76017263986013905</v>
      </c>
      <c r="C4" s="1">
        <v>0.78504152097902002</v>
      </c>
      <c r="D4" s="1">
        <v>0.77879152097902105</v>
      </c>
      <c r="E4" s="1">
        <v>0.78156687062937003</v>
      </c>
      <c r="F4" s="1">
        <v>0.78504152097902002</v>
      </c>
      <c r="G4" s="1">
        <v>0.78504152097902002</v>
      </c>
      <c r="H4" s="1">
        <v>0.77879152097902105</v>
      </c>
      <c r="I4" s="1">
        <v>0.77879152097902105</v>
      </c>
      <c r="J4" s="1">
        <v>0.78665865384615297</v>
      </c>
      <c r="K4" s="1">
        <v>0.78548951048950999</v>
      </c>
      <c r="L4" s="1">
        <v>0.81735139860139805</v>
      </c>
      <c r="M4" s="1">
        <v>0.79804414335664298</v>
      </c>
      <c r="N4" s="1">
        <v>0.80137674825174798</v>
      </c>
    </row>
    <row r="5" spans="1:14" x14ac:dyDescent="0.25">
      <c r="A5" t="s">
        <v>5</v>
      </c>
      <c r="B5" s="1">
        <v>0.76904501748251697</v>
      </c>
      <c r="C5" s="1">
        <v>0.78814466783216697</v>
      </c>
      <c r="D5" s="1">
        <v>0.80508085664335605</v>
      </c>
      <c r="E5" s="1">
        <v>0.79579326923076898</v>
      </c>
      <c r="F5" s="1">
        <v>0.78814466783216697</v>
      </c>
      <c r="G5" s="1">
        <v>0.78814466783216697</v>
      </c>
      <c r="H5" s="1">
        <v>0.80508085664335605</v>
      </c>
      <c r="I5" s="1">
        <v>0.80508085664335605</v>
      </c>
      <c r="J5" s="1">
        <v>0.79318181818181799</v>
      </c>
      <c r="K5" s="1">
        <v>0.82437718531468496</v>
      </c>
      <c r="L5" s="1">
        <v>0.81465253496503498</v>
      </c>
      <c r="M5" s="1">
        <v>0.81064248251748205</v>
      </c>
      <c r="N5" s="1">
        <v>0.82435533216783197</v>
      </c>
    </row>
    <row r="6" spans="1:14" x14ac:dyDescent="0.25">
      <c r="A6" t="s">
        <v>6</v>
      </c>
      <c r="B6" s="1">
        <v>0.77141608391608396</v>
      </c>
      <c r="C6" s="1">
        <v>0.79444930069929998</v>
      </c>
      <c r="D6" s="1">
        <v>0.80340909090909096</v>
      </c>
      <c r="E6" s="1">
        <v>0.76713286713286699</v>
      </c>
      <c r="F6" s="1">
        <v>0.79444930069929998</v>
      </c>
      <c r="G6" s="1">
        <v>0.79444930069929998</v>
      </c>
      <c r="H6" s="1">
        <v>0.80340909090909096</v>
      </c>
      <c r="I6" s="1">
        <v>0.80340909090909096</v>
      </c>
      <c r="J6" s="1">
        <v>0.78458260489510401</v>
      </c>
      <c r="K6" s="1">
        <v>0.80812937062936996</v>
      </c>
      <c r="L6" s="1">
        <v>0.82012674825174803</v>
      </c>
      <c r="M6" s="1">
        <v>0.81083916083915997</v>
      </c>
      <c r="N6" s="1">
        <v>0.83523819930069898</v>
      </c>
    </row>
    <row r="7" spans="1:14" x14ac:dyDescent="0.25">
      <c r="A7" t="s">
        <v>7</v>
      </c>
      <c r="B7" s="1">
        <v>0.77064029720279703</v>
      </c>
      <c r="C7" s="1">
        <v>0.79107298951048899</v>
      </c>
      <c r="D7" s="1">
        <v>0.777895541958042</v>
      </c>
      <c r="E7" s="1">
        <v>0.78556599650349601</v>
      </c>
      <c r="F7" s="1">
        <v>0.79107298951048899</v>
      </c>
      <c r="G7" s="1">
        <v>0.79107298951048899</v>
      </c>
      <c r="H7" s="1">
        <v>0.777895541958042</v>
      </c>
      <c r="I7" s="1">
        <v>0.777895541958042</v>
      </c>
      <c r="J7" s="1">
        <v>0.78694274475524395</v>
      </c>
      <c r="K7" s="1">
        <v>0.78541302447552397</v>
      </c>
      <c r="L7" s="1">
        <v>0.81699082167832104</v>
      </c>
      <c r="M7" s="1">
        <v>0.79997814685314605</v>
      </c>
      <c r="N7" s="1">
        <v>0.80033872377622295</v>
      </c>
    </row>
    <row r="8" spans="1:14" x14ac:dyDescent="0.25">
      <c r="A8" t="s">
        <v>8</v>
      </c>
      <c r="B8" s="1">
        <v>0.76074082167832102</v>
      </c>
      <c r="C8" s="1">
        <v>0.78165428321678299</v>
      </c>
      <c r="D8" s="2">
        <v>0.81661931818181799</v>
      </c>
      <c r="E8" s="1">
        <v>0.81395323426573396</v>
      </c>
      <c r="F8" s="1">
        <v>0.78165428321678299</v>
      </c>
      <c r="G8" s="1">
        <v>0.78165428321678299</v>
      </c>
      <c r="H8" s="2">
        <v>0.81661931818181799</v>
      </c>
      <c r="I8" s="2">
        <v>0.81661931818181799</v>
      </c>
      <c r="J8" s="1">
        <v>0.78864729020978996</v>
      </c>
      <c r="K8" s="1">
        <v>0.81773382867132804</v>
      </c>
      <c r="L8" s="1">
        <v>0.81307910839160802</v>
      </c>
      <c r="M8" s="1">
        <v>0.81064248251748205</v>
      </c>
      <c r="N8" s="3">
        <v>0.84081075174825104</v>
      </c>
    </row>
    <row r="9" spans="1:14" x14ac:dyDescent="0.25">
      <c r="A9" t="s">
        <v>9</v>
      </c>
      <c r="B9" s="1">
        <v>0.774180506993007</v>
      </c>
      <c r="C9" s="1">
        <v>0.79188155594405596</v>
      </c>
      <c r="D9" s="1">
        <v>0.80499344405594397</v>
      </c>
      <c r="E9" s="2">
        <v>0.82059659090908998</v>
      </c>
      <c r="F9" s="1">
        <v>0.79188155594405596</v>
      </c>
      <c r="G9" s="1">
        <v>0.79188155594405596</v>
      </c>
      <c r="H9" s="1">
        <v>0.80499344405594397</v>
      </c>
      <c r="I9" s="1">
        <v>0.80499344405594397</v>
      </c>
      <c r="J9" s="1">
        <v>0.79321459790209703</v>
      </c>
      <c r="K9" s="1">
        <v>0.81950393356643303</v>
      </c>
      <c r="L9" s="1">
        <v>0.81513330419580399</v>
      </c>
      <c r="M9" s="1">
        <v>0.81064248251748205</v>
      </c>
      <c r="N9" s="1">
        <v>0.81738417832167798</v>
      </c>
    </row>
    <row r="10" spans="1:14" x14ac:dyDescent="0.25">
      <c r="A10" t="s">
        <v>10</v>
      </c>
      <c r="B10" s="1">
        <v>0.59904938811188801</v>
      </c>
      <c r="C10" s="1">
        <v>0.74170673076922999</v>
      </c>
      <c r="D10" s="1">
        <v>0.61258741258741201</v>
      </c>
      <c r="E10" s="1">
        <v>0.61230332167832102</v>
      </c>
      <c r="F10" s="1">
        <v>0.74170673076922999</v>
      </c>
      <c r="G10" s="1">
        <v>0.74170673076922999</v>
      </c>
      <c r="H10" s="1">
        <v>0.61258741258741201</v>
      </c>
      <c r="I10" s="1">
        <v>0.61258741258741201</v>
      </c>
      <c r="J10" s="1">
        <v>0.77191870629370596</v>
      </c>
      <c r="K10" s="1">
        <v>0.61820367132867104</v>
      </c>
      <c r="L10" s="1">
        <v>0.78171984265734196</v>
      </c>
      <c r="M10" s="1">
        <v>0.77866040209790199</v>
      </c>
      <c r="N10" s="1">
        <v>0.61258741258741201</v>
      </c>
    </row>
    <row r="11" spans="1:14" x14ac:dyDescent="0.25">
      <c r="A11" t="s">
        <v>11</v>
      </c>
      <c r="B11" s="1">
        <v>0.76090472027972</v>
      </c>
      <c r="C11" s="1">
        <v>0.78292176573426497</v>
      </c>
      <c r="D11" s="1">
        <v>0.80857736013986004</v>
      </c>
      <c r="E11" s="1">
        <v>0.80844624125874098</v>
      </c>
      <c r="F11" s="1">
        <v>0.78292176573426497</v>
      </c>
      <c r="G11" s="1">
        <v>0.78292176573426497</v>
      </c>
      <c r="H11" s="1">
        <v>0.80857736013986004</v>
      </c>
      <c r="I11" s="1">
        <v>0.80857736013986004</v>
      </c>
      <c r="J11" s="1">
        <v>0.78864729020978996</v>
      </c>
      <c r="K11" s="1">
        <v>0.817843094405594</v>
      </c>
      <c r="L11" s="1">
        <v>0.81135270979020901</v>
      </c>
      <c r="M11" s="1">
        <v>0.81064248251748205</v>
      </c>
      <c r="N11" s="1">
        <v>0.83694274475524399</v>
      </c>
    </row>
    <row r="12" spans="1:14" x14ac:dyDescent="0.25">
      <c r="A12" t="s">
        <v>12</v>
      </c>
      <c r="B12" s="1">
        <v>0.75611888111888104</v>
      </c>
      <c r="C12" s="1">
        <v>0.78875655594405503</v>
      </c>
      <c r="D12" s="1">
        <v>0.80167176573426502</v>
      </c>
      <c r="E12" s="1">
        <v>0.79411057692307696</v>
      </c>
      <c r="F12" s="1">
        <v>0.78875655594405503</v>
      </c>
      <c r="G12" s="1">
        <v>0.78875655594405503</v>
      </c>
      <c r="H12" s="1">
        <v>0.80167176573426502</v>
      </c>
      <c r="I12" s="1">
        <v>0.80167176573426502</v>
      </c>
      <c r="J12" s="1">
        <v>0.782615821678321</v>
      </c>
      <c r="K12" s="1">
        <v>0.80523382867132798</v>
      </c>
      <c r="L12" s="1">
        <v>0.81543924825174796</v>
      </c>
      <c r="M12" s="1">
        <v>0.79591346153846099</v>
      </c>
      <c r="N12" s="1">
        <v>0.80709134615384603</v>
      </c>
    </row>
    <row r="13" spans="1:14" x14ac:dyDescent="0.25">
      <c r="A13" t="s">
        <v>13</v>
      </c>
      <c r="B13" s="1">
        <v>0.70031687062936998</v>
      </c>
      <c r="C13" s="1">
        <v>0.778638548951049</v>
      </c>
      <c r="D13" s="1">
        <v>0.76126529720279701</v>
      </c>
      <c r="E13" s="1">
        <v>0.69299606643356604</v>
      </c>
      <c r="F13" s="1">
        <v>0.778638548951049</v>
      </c>
      <c r="G13" s="1">
        <v>0.778638548951049</v>
      </c>
      <c r="H13" s="1">
        <v>0.76126529720279701</v>
      </c>
      <c r="I13" s="1">
        <v>0.76126529720279701</v>
      </c>
      <c r="J13" s="1">
        <v>0.78875655594405503</v>
      </c>
      <c r="K13" s="1">
        <v>0.76380026223776198</v>
      </c>
      <c r="L13" s="1">
        <v>0.79275568181818101</v>
      </c>
      <c r="M13" s="1">
        <v>0.78800262237762198</v>
      </c>
      <c r="N13" s="1">
        <v>0.81458697552447501</v>
      </c>
    </row>
    <row r="14" spans="1:14" x14ac:dyDescent="0.25">
      <c r="A14" t="s">
        <v>14</v>
      </c>
      <c r="B14" s="1">
        <v>0.75493881118881101</v>
      </c>
      <c r="C14" s="1">
        <v>0.78676791958041903</v>
      </c>
      <c r="D14" s="1">
        <v>0.78768575174825095</v>
      </c>
      <c r="E14" s="1">
        <v>0.78475743006993004</v>
      </c>
      <c r="F14" s="1">
        <v>0.78676791958041903</v>
      </c>
      <c r="G14" s="1">
        <v>0.78676791958041903</v>
      </c>
      <c r="H14" s="1">
        <v>0.78768575174825095</v>
      </c>
      <c r="I14" s="1">
        <v>0.78768575174825095</v>
      </c>
      <c r="J14" s="1">
        <v>0.78246284965034896</v>
      </c>
      <c r="K14" s="1">
        <v>0.79507211538461497</v>
      </c>
      <c r="L14" s="1">
        <v>0.81425917832167805</v>
      </c>
      <c r="M14" s="1">
        <v>0.79645979020978996</v>
      </c>
      <c r="N14" s="1">
        <v>0.80808566433566398</v>
      </c>
    </row>
    <row r="15" spans="1:14" x14ac:dyDescent="0.25">
      <c r="A15" t="s">
        <v>15</v>
      </c>
      <c r="B15" s="1">
        <v>0.77103365384615297</v>
      </c>
      <c r="C15" s="1">
        <v>0.78963068181818097</v>
      </c>
      <c r="D15" s="1">
        <v>0.78348994755244705</v>
      </c>
      <c r="E15" s="1">
        <v>0.78296547202797195</v>
      </c>
      <c r="F15" s="1">
        <v>0.78963068181818097</v>
      </c>
      <c r="G15" s="1">
        <v>0.78963068181818097</v>
      </c>
      <c r="H15" s="1">
        <v>0.78348994755244705</v>
      </c>
      <c r="I15" s="1">
        <v>0.78348994755244705</v>
      </c>
      <c r="J15" s="1">
        <v>0.78735795454545399</v>
      </c>
      <c r="K15" s="1">
        <v>0.78818837412587395</v>
      </c>
      <c r="L15" s="1">
        <v>0.81736232517482499</v>
      </c>
      <c r="M15" s="1">
        <v>0.81159309440559402</v>
      </c>
      <c r="N15" s="1">
        <v>0.80374781468531398</v>
      </c>
    </row>
    <row r="16" spans="1:14" x14ac:dyDescent="0.25">
      <c r="A16" t="s">
        <v>16</v>
      </c>
      <c r="B16" s="2">
        <v>0.78333697552447501</v>
      </c>
      <c r="C16" s="1">
        <v>0.79660183566433496</v>
      </c>
      <c r="D16" s="1">
        <v>0.79931162587412496</v>
      </c>
      <c r="E16" s="1">
        <v>0.77918487762237698</v>
      </c>
      <c r="F16" s="1">
        <v>0.79660183566433496</v>
      </c>
      <c r="G16" s="1">
        <v>0.79660183566433496</v>
      </c>
      <c r="H16" s="1">
        <v>0.79931162587412496</v>
      </c>
      <c r="I16" s="1">
        <v>0.79931162587412496</v>
      </c>
      <c r="J16" s="1">
        <v>0.78991477272727195</v>
      </c>
      <c r="K16" s="1">
        <v>0.80033872377622295</v>
      </c>
      <c r="L16" s="1">
        <v>0.81454326923076903</v>
      </c>
      <c r="M16" s="1">
        <v>0.798361013986014</v>
      </c>
      <c r="N16" s="1">
        <v>0.79766171328671298</v>
      </c>
    </row>
    <row r="17" spans="1:14" x14ac:dyDescent="0.25">
      <c r="A17" t="s">
        <v>17</v>
      </c>
      <c r="B17" s="1">
        <v>0.77024694055943999</v>
      </c>
      <c r="C17" s="1">
        <v>0.76516608391608298</v>
      </c>
      <c r="D17" s="1">
        <v>0.77215909090909096</v>
      </c>
      <c r="E17" s="1">
        <v>0.75151879370629304</v>
      </c>
      <c r="F17" s="1">
        <v>0.76516608391608298</v>
      </c>
      <c r="G17" s="1">
        <v>0.76516608391608298</v>
      </c>
      <c r="H17" s="1">
        <v>0.77215909090909096</v>
      </c>
      <c r="I17" s="1">
        <v>0.77215909090909096</v>
      </c>
      <c r="J17" s="1">
        <v>0.78676791958041903</v>
      </c>
      <c r="K17" s="1">
        <v>0.77861669580419501</v>
      </c>
      <c r="L17" s="1">
        <v>0.82077141608391602</v>
      </c>
      <c r="M17" s="1">
        <v>0.81477272727272698</v>
      </c>
      <c r="N17" s="1">
        <v>0.78330419580419497</v>
      </c>
    </row>
    <row r="18" spans="1:14" x14ac:dyDescent="0.25">
      <c r="A18" t="s">
        <v>18</v>
      </c>
      <c r="B18" s="1">
        <v>0.76507867132867102</v>
      </c>
      <c r="C18" s="1">
        <v>0.77859484265734202</v>
      </c>
      <c r="D18" s="1">
        <v>0.77654064685314605</v>
      </c>
      <c r="E18" s="1">
        <v>0.77911931818181801</v>
      </c>
      <c r="F18" s="1">
        <v>0.77859484265734202</v>
      </c>
      <c r="G18" s="1">
        <v>0.77859484265734202</v>
      </c>
      <c r="H18" s="1">
        <v>0.77654064685314605</v>
      </c>
      <c r="I18" s="1">
        <v>0.77654064685314605</v>
      </c>
      <c r="J18" s="1">
        <v>0.78817744755244701</v>
      </c>
      <c r="K18" s="1">
        <v>0.78121722027971996</v>
      </c>
      <c r="L18" s="1">
        <v>0.81421547202797195</v>
      </c>
      <c r="M18" s="1">
        <v>0.80184659090909005</v>
      </c>
      <c r="N18" s="1">
        <v>0.80709134615384603</v>
      </c>
    </row>
    <row r="19" spans="1:14" x14ac:dyDescent="0.25">
      <c r="A19" t="s">
        <v>19</v>
      </c>
      <c r="B19" s="1">
        <v>0.727305506993007</v>
      </c>
      <c r="C19" s="1">
        <v>0.77730550699300704</v>
      </c>
      <c r="D19" s="1">
        <v>0.74751966783216695</v>
      </c>
      <c r="E19" s="1">
        <v>0.72195148601398595</v>
      </c>
      <c r="F19" s="1">
        <v>0.77730550699300704</v>
      </c>
      <c r="G19" s="1">
        <v>0.77730550699300704</v>
      </c>
      <c r="H19" s="1">
        <v>0.74751966783216695</v>
      </c>
      <c r="I19" s="1">
        <v>0.74751966783216695</v>
      </c>
      <c r="J19" s="1">
        <v>0.78264860139860104</v>
      </c>
      <c r="K19" s="1">
        <v>0.752611451048951</v>
      </c>
      <c r="L19" s="1">
        <v>0.80385708041958004</v>
      </c>
      <c r="M19" s="1">
        <v>0.784101835664335</v>
      </c>
      <c r="N19" s="1">
        <v>0.81458697552447501</v>
      </c>
    </row>
    <row r="20" spans="1:14" x14ac:dyDescent="0.25">
      <c r="A20" t="s">
        <v>20</v>
      </c>
      <c r="B20" s="1">
        <v>0.76271853146853097</v>
      </c>
      <c r="C20" s="1">
        <v>0.78036494755244701</v>
      </c>
      <c r="D20" s="1">
        <v>0.77603802447552395</v>
      </c>
      <c r="E20" s="1">
        <v>0.77785183566433502</v>
      </c>
      <c r="F20" s="1">
        <v>0.78036494755244701</v>
      </c>
      <c r="G20" s="1">
        <v>0.78036494755244701</v>
      </c>
      <c r="H20" s="1">
        <v>0.77603802447552395</v>
      </c>
      <c r="I20" s="1">
        <v>0.77603802447552395</v>
      </c>
      <c r="J20" s="1">
        <v>0.78749999999999998</v>
      </c>
      <c r="K20" s="1">
        <v>0.786090472027972</v>
      </c>
      <c r="L20" s="1">
        <v>0.81251092657342605</v>
      </c>
      <c r="M20" s="1">
        <v>0.78799169580419504</v>
      </c>
      <c r="N20" s="1">
        <v>0.80808566433566398</v>
      </c>
    </row>
    <row r="21" spans="1:14" x14ac:dyDescent="0.25">
      <c r="A21" t="s">
        <v>21</v>
      </c>
      <c r="B21" s="1">
        <v>0.76062062937062902</v>
      </c>
      <c r="C21" s="1">
        <v>0.78928103146853101</v>
      </c>
      <c r="D21" s="1">
        <v>0.78353365384615303</v>
      </c>
      <c r="E21" s="1">
        <v>0.779381555944056</v>
      </c>
      <c r="F21" s="1">
        <v>0.78928103146853101</v>
      </c>
      <c r="G21" s="1">
        <v>0.78928103146853101</v>
      </c>
      <c r="H21" s="1">
        <v>0.78353365384615303</v>
      </c>
      <c r="I21" s="1">
        <v>0.78353365384615303</v>
      </c>
      <c r="J21" s="1">
        <v>0.79110576923076903</v>
      </c>
      <c r="K21" s="1">
        <v>0.78783872377622299</v>
      </c>
      <c r="L21" s="1">
        <v>0.81967875874125795</v>
      </c>
      <c r="M21" s="1">
        <v>0.79956293706293702</v>
      </c>
      <c r="N21" s="1">
        <v>0.81373470279720195</v>
      </c>
    </row>
    <row r="22" spans="1:14" x14ac:dyDescent="0.25">
      <c r="A22" t="s">
        <v>22</v>
      </c>
      <c r="B22" s="1">
        <v>0.73480113636363598</v>
      </c>
      <c r="C22" s="1">
        <v>0.74039554195804103</v>
      </c>
      <c r="D22" s="1">
        <v>0.76454326923076898</v>
      </c>
      <c r="E22" s="1">
        <v>0.73204763986013899</v>
      </c>
      <c r="F22" s="1">
        <v>0.74039554195804103</v>
      </c>
      <c r="G22" s="1">
        <v>0.74039554195804103</v>
      </c>
      <c r="H22" s="1">
        <v>0.76454326923076898</v>
      </c>
      <c r="I22" s="1">
        <v>0.76454326923076898</v>
      </c>
      <c r="J22" s="1">
        <v>0.75703671328671296</v>
      </c>
      <c r="K22" s="1">
        <v>0.77564466783216701</v>
      </c>
      <c r="L22" s="1">
        <v>0.77822333916083897</v>
      </c>
      <c r="M22" s="1">
        <v>0.74916958041958004</v>
      </c>
      <c r="N22" s="1">
        <v>0.80438155594405503</v>
      </c>
    </row>
    <row r="23" spans="1:14" x14ac:dyDescent="0.25">
      <c r="A23" t="s">
        <v>23</v>
      </c>
      <c r="B23" s="1">
        <v>0.761166958041958</v>
      </c>
      <c r="C23" s="1">
        <v>0.76348339160839096</v>
      </c>
      <c r="D23" s="1">
        <v>0.75795454545454499</v>
      </c>
      <c r="E23" s="1">
        <v>0.74819711538461497</v>
      </c>
      <c r="F23" s="1">
        <v>0.76348339160839096</v>
      </c>
      <c r="G23" s="1">
        <v>0.76348339160839096</v>
      </c>
      <c r="H23" s="1">
        <v>0.75795454545454499</v>
      </c>
      <c r="I23" s="1">
        <v>0.75795454545454499</v>
      </c>
      <c r="J23" s="1">
        <v>0.78966346153846101</v>
      </c>
      <c r="K23" s="1">
        <v>0.76487106643356595</v>
      </c>
      <c r="L23" s="1">
        <v>0.81310096153846101</v>
      </c>
      <c r="M23" s="1">
        <v>0.802076048951049</v>
      </c>
      <c r="N23" s="1">
        <v>0.78330419580419497</v>
      </c>
    </row>
    <row r="24" spans="1:14" x14ac:dyDescent="0.25">
      <c r="A24" t="s">
        <v>24</v>
      </c>
      <c r="B24" s="1">
        <v>0.76000874125874096</v>
      </c>
      <c r="C24" s="1">
        <v>0.77957823426573403</v>
      </c>
      <c r="D24" s="1">
        <v>0.775163898601398</v>
      </c>
      <c r="E24" s="1">
        <v>0.77531687062937005</v>
      </c>
      <c r="F24" s="1">
        <v>0.77957823426573403</v>
      </c>
      <c r="G24" s="1">
        <v>0.77957823426573403</v>
      </c>
      <c r="H24" s="1">
        <v>0.775163898601398</v>
      </c>
      <c r="I24" s="1">
        <v>0.775163898601398</v>
      </c>
      <c r="J24" s="1">
        <v>0.79204545454545405</v>
      </c>
      <c r="K24" s="1">
        <v>0.78248470279720195</v>
      </c>
      <c r="L24" s="1">
        <v>0.81578889860139803</v>
      </c>
      <c r="M24" s="1">
        <v>0.801333041958042</v>
      </c>
      <c r="N24" s="1">
        <v>0.80608610139860104</v>
      </c>
    </row>
    <row r="25" spans="1:14" x14ac:dyDescent="0.25">
      <c r="A25" t="s">
        <v>25</v>
      </c>
      <c r="B25" s="1">
        <v>0.73469187062937003</v>
      </c>
      <c r="C25" s="1">
        <v>0.74067963286713201</v>
      </c>
      <c r="D25" s="1">
        <v>0.77324082167832098</v>
      </c>
      <c r="E25" s="1">
        <v>0.73513986013985999</v>
      </c>
      <c r="F25" s="1">
        <v>0.74067963286713201</v>
      </c>
      <c r="G25" s="1">
        <v>0.74067963286713201</v>
      </c>
      <c r="H25" s="1">
        <v>0.77324082167832098</v>
      </c>
      <c r="I25" s="1">
        <v>0.77324082167832098</v>
      </c>
      <c r="J25" s="1">
        <v>0.75871940559440498</v>
      </c>
      <c r="K25" s="1">
        <v>0.77846372377622297</v>
      </c>
      <c r="L25" s="1">
        <v>0.77721809440559397</v>
      </c>
      <c r="M25" s="1">
        <v>0.748513986013986</v>
      </c>
      <c r="N25" s="1">
        <v>0.81124344405594395</v>
      </c>
    </row>
    <row r="26" spans="1:14" x14ac:dyDescent="0.25">
      <c r="A26" t="s">
        <v>26</v>
      </c>
      <c r="B26" s="1">
        <v>0.76405157342657304</v>
      </c>
      <c r="C26" s="1">
        <v>0.77276005244755197</v>
      </c>
      <c r="D26" s="1">
        <v>0.78095498251748197</v>
      </c>
      <c r="E26" s="1">
        <v>0.77237762237762198</v>
      </c>
      <c r="F26" s="1">
        <v>0.77276005244755197</v>
      </c>
      <c r="G26" s="1">
        <v>0.77276005244755197</v>
      </c>
      <c r="H26" s="1">
        <v>0.78095498251748197</v>
      </c>
      <c r="I26" s="1">
        <v>0.78095498251748197</v>
      </c>
      <c r="J26" s="1">
        <v>0.78765297202797202</v>
      </c>
      <c r="K26" s="1">
        <v>0.78672421328671305</v>
      </c>
      <c r="L26" s="1">
        <v>0.80903627622377605</v>
      </c>
      <c r="M26" s="1">
        <v>0.79652534965034905</v>
      </c>
      <c r="N26" s="1">
        <v>0.81294798951048897</v>
      </c>
    </row>
    <row r="27" spans="1:14" x14ac:dyDescent="0.25">
      <c r="A27" t="s">
        <v>39</v>
      </c>
      <c r="B27" s="1">
        <f>MAX(B2:B26)</f>
        <v>0.78333697552447501</v>
      </c>
      <c r="C27" s="1">
        <f t="shared" ref="C27:N27" si="0">MAX(C2:C26)</f>
        <v>0.79724650349650295</v>
      </c>
      <c r="D27" s="1">
        <f t="shared" si="0"/>
        <v>0.81661931818181799</v>
      </c>
      <c r="E27" s="1">
        <f t="shared" si="0"/>
        <v>0.82059659090908998</v>
      </c>
      <c r="F27" s="1">
        <f t="shared" si="0"/>
        <v>0.79724650349650295</v>
      </c>
      <c r="G27" s="1">
        <f t="shared" si="0"/>
        <v>0.79724650349650295</v>
      </c>
      <c r="H27" s="1">
        <f t="shared" si="0"/>
        <v>0.81661931818181799</v>
      </c>
      <c r="I27" s="1">
        <f t="shared" si="0"/>
        <v>0.81661931818181799</v>
      </c>
      <c r="J27" s="1">
        <f t="shared" si="0"/>
        <v>0.79394667832167798</v>
      </c>
      <c r="K27" s="1">
        <f t="shared" si="0"/>
        <v>0.82446459790209703</v>
      </c>
      <c r="L27" s="1">
        <f t="shared" si="0"/>
        <v>0.82265078671328595</v>
      </c>
      <c r="M27" s="1">
        <f t="shared" si="0"/>
        <v>0.81532998251748201</v>
      </c>
      <c r="N27" s="1">
        <f t="shared" si="0"/>
        <v>0.84081075174825104</v>
      </c>
    </row>
  </sheetData>
  <conditionalFormatting sqref="A2:A26">
    <cfRule type="duplicateValues" dxfId="21" priority="2"/>
  </conditionalFormatting>
  <conditionalFormatting sqref="A27">
    <cfRule type="duplicateValues" dxfId="2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44</vt:i4>
      </vt:variant>
    </vt:vector>
  </HeadingPairs>
  <TitlesOfParts>
    <vt:vector size="66" baseType="lpstr">
      <vt:lpstr>Table_8_Running-tme</vt:lpstr>
      <vt:lpstr>Table_10</vt:lpstr>
      <vt:lpstr>Table_11</vt:lpstr>
      <vt:lpstr>Table_12</vt:lpstr>
      <vt:lpstr>Measures (sorted by rho)</vt:lpstr>
      <vt:lpstr>Table_13</vt:lpstr>
      <vt:lpstr>Table_14</vt:lpstr>
      <vt:lpstr>Tab_15_RG65-r</vt:lpstr>
      <vt:lpstr>Tab_16_RG65-rho</vt:lpstr>
      <vt:lpstr>Tab_17_MC28-r</vt:lpstr>
      <vt:lpstr>Tab_18_MC28-rho</vt:lpstr>
      <vt:lpstr>Tab_19_Agirre-r</vt:lpstr>
      <vt:lpstr>Tab_20_Agirre-rho</vt:lpstr>
      <vt:lpstr>Tab_21_P&amp;S-r</vt:lpstr>
      <vt:lpstr>Tab_22_P&amp;S-rho</vt:lpstr>
      <vt:lpstr>Tab_23_SimLex-r</vt:lpstr>
      <vt:lpstr>Tab_24_SimLex-rho</vt:lpstr>
      <vt:lpstr>Table_25</vt:lpstr>
      <vt:lpstr>Table_26</vt:lpstr>
      <vt:lpstr>Improvement</vt:lpstr>
      <vt:lpstr>Avr-r</vt:lpstr>
      <vt:lpstr>Avg-rho</vt:lpstr>
      <vt:lpstr>'Tab_19_Agirre-r'!Test_all_ICmodels_Agirre203_dataset_1456657496899</vt:lpstr>
      <vt:lpstr>'Tab_20_Agirre-rho'!Test_all_ICmodels_Agirre203_dataset_1456657496899</vt:lpstr>
      <vt:lpstr>'Tab_17_MC28-r'!Test_all_ICmodels_Miller_Charles_dataset_1456522633400</vt:lpstr>
      <vt:lpstr>'Tab_18_MC28-rho'!Test_all_ICmodels_Miller_Charles_dataset_1456522633400</vt:lpstr>
      <vt:lpstr>'Tab_21_P&amp;S-r'!Test_all_ICmodels_PirroSeco_full_dataset_1456529809861</vt:lpstr>
      <vt:lpstr>'Tab_22_P&amp;S-rho'!Test_all_ICmodels_PirroSeco_full_dataset_1456529809861</vt:lpstr>
      <vt:lpstr>'Tab_15_RG65-r'!Test_all_ICmodels_Rubenstein_Goodenough_dataset_1456505787980</vt:lpstr>
      <vt:lpstr>'Tab_16_RG65-rho'!Test_all_ICmodels_Rubenstein_Goodenough_dataset_1456505787980</vt:lpstr>
      <vt:lpstr>'Tab_23_SimLex-r'!Test_all_ICmodels_SimLex999_dataset_1457459445407</vt:lpstr>
      <vt:lpstr>'Tab_24_SimLex-rho'!Test_all_ICmodels_SimLex999_dataset_1457459445407</vt:lpstr>
      <vt:lpstr>'Tab_23_SimLex-r'!Test_all_ICmodels_SimLex999_dataset_1457511093804</vt:lpstr>
      <vt:lpstr>'Tab_24_SimLex-rho'!Test_all_ICmodels_SimLex999_dataset_1457511093804</vt:lpstr>
      <vt:lpstr>'Tab_23_SimLex-r'!Test_all_ICmodels_SimLex999_dataset_1457629424781</vt:lpstr>
      <vt:lpstr>'Tab_24_SimLex-rho'!Test_all_ICmodels_SimLex999_dataset_1457629424781</vt:lpstr>
      <vt:lpstr>'Tab_19_Agirre-r'!Test_results_Corpus__CondProbCorpus_Agirre203_dataset_1457694226793</vt:lpstr>
      <vt:lpstr>'Tab_20_Agirre-rho'!Test_results_Corpus__CondProbCorpus_Agirre203_dataset_1457694226793</vt:lpstr>
      <vt:lpstr>'Tab_17_MC28-r'!Test_results_Corpus__CondProbCorpus_Miller_Charles_dataset_1457686200973</vt:lpstr>
      <vt:lpstr>'Tab_18_MC28-rho'!Test_results_Corpus__CondProbCorpus_Miller_Charles_dataset_1457686200973</vt:lpstr>
      <vt:lpstr>'Tab_21_P&amp;S-r'!Test_results_Corpus__CondProbCorpus_PirroSeco_full_dataset_1457709308041</vt:lpstr>
      <vt:lpstr>'Tab_22_P&amp;S-rho'!Test_results_Corpus__CondProbCorpus_PirroSeco_full_dataset_1457709308041</vt:lpstr>
      <vt:lpstr>'Tab_15_RG65-r'!Test_results_Corpus__CondProbCorpus_Rubenstein_Goodenough_dataset_1457684177652</vt:lpstr>
      <vt:lpstr>'Tab_16_RG65-rho'!Test_results_Corpus__CondProbCorpus_Rubenstein_Goodenough_dataset_1457684177652</vt:lpstr>
      <vt:lpstr>'Tab_23_SimLex-r'!Test_results_Corpus__CondProbCorpus_SimLex999_dataset_1457734262579</vt:lpstr>
      <vt:lpstr>'Tab_24_SimLex-rho'!Test_results_Corpus__CondProbCorpus_SimLex999_dataset_1457734262579</vt:lpstr>
      <vt:lpstr>'Tab_19_Agirre-r'!Test_results_Corpus__CondProbRefinedCorpus_Agirre203_dataset_1457701342805</vt:lpstr>
      <vt:lpstr>'Tab_20_Agirre-rho'!Test_results_Corpus__CondProbRefinedCorpus_Agirre203_dataset_1457701342805</vt:lpstr>
      <vt:lpstr>'Tab_17_MC28-r'!Test_results_Corpus__CondProbRefinedCorpus_Miller_Charles_dataset_1457686523849</vt:lpstr>
      <vt:lpstr>'Tab_18_MC28-rho'!Test_results_Corpus__CondProbRefinedCorpus_Miller_Charles_dataset_1457686523849</vt:lpstr>
      <vt:lpstr>'Tab_21_P&amp;S-r'!Test_results_Corpus__CondProbRefinedCorpus_PirroSeco_full_dataset_1457710072212</vt:lpstr>
      <vt:lpstr>'Tab_22_P&amp;S-rho'!Test_results_Corpus__CondProbRefinedCorpus_PirroSeco_full_dataset_1457710072212</vt:lpstr>
      <vt:lpstr>'Tab_15_RG65-r'!Test_results_Corpus__CondProbRefinedCorpus_Rubenstein_Goodenough_dataset_1457684976123</vt:lpstr>
      <vt:lpstr>'Tab_16_RG65-rho'!Test_results_Corpus__CondProbRefinedCorpus_Rubenstein_Goodenough_dataset_1457684976123</vt:lpstr>
      <vt:lpstr>'Tab_23_SimLex-r'!Test_results_Corpus__CondProbRefinedCorpus_SimLex999_dataset_1457756884549</vt:lpstr>
      <vt:lpstr>'Tab_24_SimLex-rho'!Test_results_Corpus__CondProbRefinedCorpus_SimLex999_dataset_1457756884549</vt:lpstr>
      <vt:lpstr>'Tab_19_Agirre-r'!Test_results_Corpus__ResnikMethod_Agirre203_dataset_1457686944836</vt:lpstr>
      <vt:lpstr>'Tab_20_Agirre-rho'!Test_results_Corpus__ResnikMethod_Agirre203_dataset_1457686944836</vt:lpstr>
      <vt:lpstr>'Tab_17_MC28-r'!Test_results_Corpus__ResnikMethod_Miller_Charles_dataset_1457685859463</vt:lpstr>
      <vt:lpstr>'Tab_18_MC28-rho'!Test_results_Corpus__ResnikMethod_Miller_Charles_dataset_1457685859463</vt:lpstr>
      <vt:lpstr>'Tab_21_P&amp;S-r'!Test_results_Corpus__ResnikMethod_PirroSeco_full_dataset_1457708521034</vt:lpstr>
      <vt:lpstr>'Tab_22_P&amp;S-rho'!Test_results_Corpus__ResnikMethod_PirroSeco_full_dataset_1457708521034</vt:lpstr>
      <vt:lpstr>'Tab_15_RG65-r'!Test_results_Corpus__ResnikMethod_Rubenstein_Goodenough_dataset_1457683365556</vt:lpstr>
      <vt:lpstr>'Tab_16_RG65-rho'!Test_results_Corpus__ResnikMethod_Rubenstein_Goodenough_dataset_1457683365556</vt:lpstr>
      <vt:lpstr>'Tab_23_SimLex-r'!Test_results_Corpus__ResnikMethod_SimLex999_dataset_1457710928121</vt:lpstr>
      <vt:lpstr>'Tab_24_SimLex-rho'!Test_results_Corpus__ResnikMethod_SimLex999_dataset_1457710928121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j.lastra</dc:creator>
  <cp:lastModifiedBy>j.lastra</cp:lastModifiedBy>
  <cp:lastPrinted>2016-03-15T14:33:08Z</cp:lastPrinted>
  <dcterms:created xsi:type="dcterms:W3CDTF">2016-03-12T13:14:21Z</dcterms:created>
  <dcterms:modified xsi:type="dcterms:W3CDTF">2016-05-30T20:51:23Z</dcterms:modified>
</cp:coreProperties>
</file>