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User\Dropbox\SU\Projects\lathyrus\data\edited\"/>
    </mc:Choice>
  </mc:AlternateContent>
  <bookViews>
    <workbookView xWindow="0" yWindow="0" windowWidth="23040" windowHeight="9048" xr2:uid="{CAFFD13B-9DB7-464D-A188-F71E9150149B}"/>
  </bookViews>
  <sheets>
    <sheet name="2006_problems_grazing"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6" i="1" l="1"/>
  <c r="AC6" i="1"/>
  <c r="AR6" i="1"/>
  <c r="CL6" i="1"/>
  <c r="DX6" i="1"/>
  <c r="DZ6" i="1"/>
  <c r="O13" i="1"/>
  <c r="AC13" i="1"/>
  <c r="AR13" i="1"/>
  <c r="CL13" i="1"/>
  <c r="DX13" i="1"/>
  <c r="DZ13" i="1" s="1"/>
  <c r="O23" i="1"/>
  <c r="AC23" i="1"/>
  <c r="AR23" i="1"/>
  <c r="CL23" i="1"/>
  <c r="DX23" i="1"/>
  <c r="DZ2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honkakangas</author>
    <author>Jessica</author>
    <author>Jessica Oremus</author>
  </authors>
  <commentList>
    <comment ref="EA3" authorId="0" shapeId="0" xr:uid="{00000000-0006-0000-0300-000001000000}">
      <text>
        <r>
          <rPr>
            <b/>
            <sz val="8"/>
            <color indexed="81"/>
            <rFont val="Tahoma"/>
            <family val="2"/>
          </rPr>
          <t>honkakangas:</t>
        </r>
        <r>
          <rPr>
            <sz val="8"/>
            <color indexed="81"/>
            <rFont val="Tahoma"/>
            <family val="2"/>
          </rPr>
          <t xml:space="preserve">
All baljdata för 2006 finns under fliken 2006 baljdata (det var för mycket för att plock in här).</t>
        </r>
      </text>
    </comment>
    <comment ref="AD4" authorId="1" shapeId="0" xr:uid="{00000000-0006-0000-0300-000002000000}">
      <text>
        <r>
          <rPr>
            <b/>
            <sz val="8"/>
            <color indexed="81"/>
            <rFont val="Tahoma"/>
            <family val="2"/>
          </rPr>
          <t>Jessica:</t>
        </r>
        <r>
          <rPr>
            <sz val="8"/>
            <color indexed="81"/>
            <rFont val="Tahoma"/>
            <family val="2"/>
          </rPr>
          <t xml:space="preserve">
Det faktiska antalet som anges här är det antal blommor som finns på avläsningsdagen. Detta betyder att man inte kompenserar med blommor som tex ramlat av. 
I sammanställningen:
För att få fram det "riktiga" faktiska blomantalet så jämförs dessa värden med antalet knoppar som hittats vid samma tillfälle samt en jämförelse med antalet uppskattade blommor.</t>
        </r>
      </text>
    </comment>
    <comment ref="EF4" authorId="1" shapeId="0" xr:uid="{00000000-0006-0000-0300-000003000000}">
      <text>
        <r>
          <rPr>
            <b/>
            <sz val="8"/>
            <color indexed="81"/>
            <rFont val="Tahoma"/>
            <family val="2"/>
          </rPr>
          <t>Jessica:</t>
        </r>
        <r>
          <rPr>
            <sz val="8"/>
            <color indexed="81"/>
            <rFont val="Tahoma"/>
            <family val="2"/>
          </rPr>
          <t xml:space="preserve">
Högsta skottantalet under säsongen. Dvs jämför skottantalet från blomavläsningen med skottantalet från Skottavläsningen.</t>
        </r>
      </text>
    </comment>
    <comment ref="EG4" authorId="2" shapeId="0" xr:uid="{00000000-0006-0000-0300-000004000000}">
      <text>
        <r>
          <rPr>
            <b/>
            <sz val="9"/>
            <color indexed="81"/>
            <rFont val="Tahoma"/>
            <family val="2"/>
          </rPr>
          <t>Jessica Oremus:</t>
        </r>
        <r>
          <rPr>
            <sz val="9"/>
            <color indexed="81"/>
            <rFont val="Tahoma"/>
            <family val="2"/>
          </rPr>
          <t xml:space="preserve">
Samtliga skott är inmätta detta år. Här i sammanställningen finns endast de första inskrivna skottet med.</t>
        </r>
      </text>
    </comment>
    <comment ref="EH4" authorId="2" shapeId="0" xr:uid="{00000000-0006-0000-0300-000005000000}">
      <text>
        <r>
          <rPr>
            <b/>
            <sz val="9"/>
            <color indexed="81"/>
            <rFont val="Tahoma"/>
            <family val="2"/>
          </rPr>
          <t>Jessica Oremus:</t>
        </r>
        <r>
          <rPr>
            <sz val="9"/>
            <color indexed="81"/>
            <rFont val="Tahoma"/>
            <family val="2"/>
          </rPr>
          <t xml:space="preserve">
Samtliga skott är inmätta detta år. Här i sammanställningen finns endast de första inskrivna skottet med.</t>
        </r>
      </text>
    </comment>
    <comment ref="EI4" authorId="2" shapeId="0" xr:uid="{00000000-0006-0000-0300-000006000000}">
      <text>
        <r>
          <rPr>
            <b/>
            <sz val="9"/>
            <color indexed="81"/>
            <rFont val="Tahoma"/>
            <family val="2"/>
          </rPr>
          <t>Jessica Oremus:</t>
        </r>
        <r>
          <rPr>
            <sz val="9"/>
            <color indexed="81"/>
            <rFont val="Tahoma"/>
            <family val="2"/>
          </rPr>
          <t xml:space="preserve">
Volymen bygger på skottantal från Tot skott stjälkavläsning</t>
        </r>
      </text>
    </comment>
    <comment ref="EJ4" authorId="0" shapeId="0" xr:uid="{00000000-0006-0000-0300-000007000000}">
      <text>
        <r>
          <rPr>
            <b/>
            <sz val="8"/>
            <color indexed="81"/>
            <rFont val="Tahoma"/>
            <family val="2"/>
          </rPr>
          <t>honkakangas:</t>
        </r>
        <r>
          <rPr>
            <sz val="8"/>
            <color indexed="81"/>
            <rFont val="Tahoma"/>
            <family val="2"/>
          </rPr>
          <t xml:space="preserve">
Torra knoppar räknas inte in i totala blomantal, utan vi tar med de som verkligen slog ut. De som vi bedömer skulle slagit ut om inte individen betats eller dylikt anges under rubriken uppsk n Blm. Alltså endera kommer antalet blommor under Tot n blm eller Uppsk n Blm.</t>
        </r>
      </text>
    </comment>
    <comment ref="EL4" authorId="0" shapeId="0" xr:uid="{00000000-0006-0000-0300-000008000000}">
      <text>
        <r>
          <rPr>
            <b/>
            <sz val="8"/>
            <color indexed="81"/>
            <rFont val="Tahoma"/>
            <family val="2"/>
          </rPr>
          <t>honkakangas:</t>
        </r>
        <r>
          <rPr>
            <sz val="8"/>
            <color indexed="81"/>
            <rFont val="Tahoma"/>
            <family val="2"/>
          </rPr>
          <t xml:space="preserve">
OM 1a blm är öbl ändras datumet enligt följande: Är XL knopp antecknat vid besöket innan, då sätts datumet till dagen efter XL knoppens notering. Om en L knopp är antecknad då lägger man till två dagar av  L knoppens notering. OM det är en M knopp jämför man med liknande data för att få fram ett uppskattat datum.</t>
        </r>
      </text>
    </comment>
    <comment ref="EN4" authorId="1" shapeId="0" xr:uid="{00000000-0006-0000-0300-000009000000}">
      <text>
        <r>
          <rPr>
            <b/>
            <sz val="8"/>
            <color indexed="81"/>
            <rFont val="Tahoma"/>
            <family val="2"/>
          </rPr>
          <t>Jessica:</t>
        </r>
        <r>
          <rPr>
            <sz val="8"/>
            <color indexed="81"/>
            <rFont val="Tahoma"/>
            <family val="2"/>
          </rPr>
          <t xml:space="preserve">
Finns kommentaren öbl i rådatat, så ändras sista blmdatum i denna kolumn enligt följande: Finns kommentarer om NÄR sista blm troligtvis sker blir detta sista datum. Finns ingen extra komment. förutom öbl, dras alltid 2 dagar från det inskrivna datumet enligt rådatat. Finns det kommentarer om de sista knopparnas storlek så läggs sista datum enligt "1:blm -principen", mao XL-knopp= nästa dag efter senaste besöket, L knopp=man lägger till två dagar efter senaste besöket.</t>
        </r>
      </text>
    </comment>
    <comment ref="EP4" authorId="0" shapeId="0" xr:uid="{00000000-0006-0000-0300-00000A000000}">
      <text>
        <r>
          <rPr>
            <b/>
            <sz val="8"/>
            <color indexed="81"/>
            <rFont val="Tahoma"/>
            <family val="2"/>
          </rPr>
          <t>honkakangas:</t>
        </r>
        <r>
          <rPr>
            <sz val="8"/>
            <color indexed="81"/>
            <rFont val="Tahoma"/>
            <family val="2"/>
          </rPr>
          <t xml:space="preserve">
antal frö eller placenta ej inräknat</t>
        </r>
      </text>
    </comment>
    <comment ref="EQ4" authorId="0" shapeId="0" xr:uid="{00000000-0006-0000-0300-00000B000000}">
      <text>
        <r>
          <rPr>
            <b/>
            <sz val="8"/>
            <color indexed="81"/>
            <rFont val="Tahoma"/>
            <family val="2"/>
          </rPr>
          <t>honkakangas:</t>
        </r>
        <r>
          <rPr>
            <sz val="8"/>
            <color indexed="81"/>
            <rFont val="Tahoma"/>
            <family val="2"/>
          </rPr>
          <t xml:space="preserve">
tot n frö = tot n placenta</t>
        </r>
      </text>
    </comment>
    <comment ref="ER4" authorId="0" shapeId="0" xr:uid="{00000000-0006-0000-0300-00000C000000}">
      <text>
        <r>
          <rPr>
            <b/>
            <sz val="8"/>
            <color indexed="81"/>
            <rFont val="Tahoma"/>
            <family val="2"/>
          </rPr>
          <t>honkakangas:</t>
        </r>
        <r>
          <rPr>
            <sz val="8"/>
            <color indexed="81"/>
            <rFont val="Tahoma"/>
            <family val="2"/>
          </rPr>
          <t xml:space="preserve">
n pred frö av totalt n frön</t>
        </r>
      </text>
    </comment>
    <comment ref="ET4" authorId="0" shapeId="0" xr:uid="{00000000-0006-0000-0300-00000D000000}">
      <text>
        <r>
          <rPr>
            <b/>
            <sz val="8"/>
            <color indexed="81"/>
            <rFont val="Tahoma"/>
            <family val="2"/>
          </rPr>
          <t>honkakangas:</t>
        </r>
        <r>
          <rPr>
            <sz val="8"/>
            <color indexed="81"/>
            <rFont val="Tahoma"/>
            <family val="2"/>
          </rPr>
          <t xml:space="preserve">
Bete sammanlagt. Procentandel.</t>
        </r>
      </text>
    </comment>
    <comment ref="AD11" authorId="1" shapeId="0" xr:uid="{00000000-0006-0000-0300-00000E000000}">
      <text>
        <r>
          <rPr>
            <b/>
            <sz val="8"/>
            <color indexed="81"/>
            <rFont val="Tahoma"/>
            <family val="2"/>
          </rPr>
          <t>Jessica:</t>
        </r>
        <r>
          <rPr>
            <sz val="8"/>
            <color indexed="81"/>
            <rFont val="Tahoma"/>
            <family val="2"/>
          </rPr>
          <t xml:space="preserve">
Det faktiska antalet som anges här är det antal blommor som finns på avläsningsdagen. Detta betyder att man inte kompenserar med blommor som tex ramlat av. 
I sammanställningen:
För att få fram det "riktiga" faktiska blomantalet så jämförs dessa värden med antalet knoppar som hittats vid samma tillfälle samt en jämförelse med antalet uppskattade blommor.</t>
        </r>
      </text>
    </comment>
    <comment ref="EF11" authorId="1" shapeId="0" xr:uid="{00000000-0006-0000-0300-00000F000000}">
      <text>
        <r>
          <rPr>
            <b/>
            <sz val="8"/>
            <color indexed="81"/>
            <rFont val="Tahoma"/>
            <family val="2"/>
          </rPr>
          <t>Jessica:</t>
        </r>
        <r>
          <rPr>
            <sz val="8"/>
            <color indexed="81"/>
            <rFont val="Tahoma"/>
            <family val="2"/>
          </rPr>
          <t xml:space="preserve">
Högsta skottantalet under säsongen. Dvs jämför skottantalet från blomavläsningen med skottantalet från Skottavläsningen.</t>
        </r>
      </text>
    </comment>
    <comment ref="EG11" authorId="2" shapeId="0" xr:uid="{00000000-0006-0000-0300-000010000000}">
      <text>
        <r>
          <rPr>
            <b/>
            <sz val="9"/>
            <color indexed="81"/>
            <rFont val="Tahoma"/>
            <family val="2"/>
          </rPr>
          <t>Jessica Oremus:</t>
        </r>
        <r>
          <rPr>
            <sz val="9"/>
            <color indexed="81"/>
            <rFont val="Tahoma"/>
            <family val="2"/>
          </rPr>
          <t xml:space="preserve">
Samtliga skott är inmätta detta år. Här i sammanställningen finns endast de första inskrivna skottet med.</t>
        </r>
      </text>
    </comment>
    <comment ref="EH11" authorId="2" shapeId="0" xr:uid="{00000000-0006-0000-0300-000011000000}">
      <text>
        <r>
          <rPr>
            <b/>
            <sz val="9"/>
            <color indexed="81"/>
            <rFont val="Tahoma"/>
            <family val="2"/>
          </rPr>
          <t>Jessica Oremus:</t>
        </r>
        <r>
          <rPr>
            <sz val="9"/>
            <color indexed="81"/>
            <rFont val="Tahoma"/>
            <family val="2"/>
          </rPr>
          <t xml:space="preserve">
Samtliga skott är inmätta detta år. Här i sammanställningen finns endast de första inskrivna skottet med.</t>
        </r>
      </text>
    </comment>
    <comment ref="EI11" authorId="2" shapeId="0" xr:uid="{00000000-0006-0000-0300-000012000000}">
      <text>
        <r>
          <rPr>
            <b/>
            <sz val="9"/>
            <color indexed="81"/>
            <rFont val="Tahoma"/>
            <family val="2"/>
          </rPr>
          <t>Jessica Oremus:</t>
        </r>
        <r>
          <rPr>
            <sz val="9"/>
            <color indexed="81"/>
            <rFont val="Tahoma"/>
            <family val="2"/>
          </rPr>
          <t xml:space="preserve">
Volymen bygger på skottantal från Tot skott stjälkavläsning</t>
        </r>
      </text>
    </comment>
    <comment ref="EJ11" authorId="0" shapeId="0" xr:uid="{00000000-0006-0000-0300-000013000000}">
      <text>
        <r>
          <rPr>
            <b/>
            <sz val="8"/>
            <color indexed="81"/>
            <rFont val="Tahoma"/>
            <family val="2"/>
          </rPr>
          <t>honkakangas:</t>
        </r>
        <r>
          <rPr>
            <sz val="8"/>
            <color indexed="81"/>
            <rFont val="Tahoma"/>
            <family val="2"/>
          </rPr>
          <t xml:space="preserve">
Torra knoppar räknas inte in i totala blomantal, utan vi tar med de som verkligen slog ut. De som vi bedömer skulle slagit ut om inte individen betats eller dylikt anges under rubriken uppsk n Blm. Alltså endera kommer antalet blommor under Tot n blm eller Uppsk n Blm.</t>
        </r>
      </text>
    </comment>
    <comment ref="EL11" authorId="0" shapeId="0" xr:uid="{00000000-0006-0000-0300-000014000000}">
      <text>
        <r>
          <rPr>
            <b/>
            <sz val="8"/>
            <color indexed="81"/>
            <rFont val="Tahoma"/>
            <family val="2"/>
          </rPr>
          <t>honkakangas:</t>
        </r>
        <r>
          <rPr>
            <sz val="8"/>
            <color indexed="81"/>
            <rFont val="Tahoma"/>
            <family val="2"/>
          </rPr>
          <t xml:space="preserve">
OM 1a blm är öbl ändras datumet enligt följande: Är XL knopp antecknat vid besöket innan, då sätts datumet till dagen efter XL knoppens notering. Om en L knopp är antecknad då lägger man till två dagar av  L knoppens notering. OM det är en M knopp jämför man med liknande data för att få fram ett uppskattat datum.</t>
        </r>
      </text>
    </comment>
    <comment ref="EN11" authorId="1" shapeId="0" xr:uid="{00000000-0006-0000-0300-000015000000}">
      <text>
        <r>
          <rPr>
            <b/>
            <sz val="8"/>
            <color indexed="81"/>
            <rFont val="Tahoma"/>
            <family val="2"/>
          </rPr>
          <t>Jessica:</t>
        </r>
        <r>
          <rPr>
            <sz val="8"/>
            <color indexed="81"/>
            <rFont val="Tahoma"/>
            <family val="2"/>
          </rPr>
          <t xml:space="preserve">
Finns kommentaren öbl i rådatat, så ändras sista blmdatum i denna kolumn enligt följande: Finns kommentarer om NÄR sista blm troligtvis sker blir detta sista datum. Finns ingen extra komment. förutom öbl, dras alltid 2 dagar från det inskrivna datumet enligt rådatat. Finns det kommentarer om de sista knopparnas storlek så läggs sista datum enligt "1:blm -principen", mao XL-knopp= nästa dag efter senaste besöket, L knopp=man lägger till två dagar efter senaste besöket.</t>
        </r>
      </text>
    </comment>
    <comment ref="EP11" authorId="0" shapeId="0" xr:uid="{00000000-0006-0000-0300-000016000000}">
      <text>
        <r>
          <rPr>
            <b/>
            <sz val="8"/>
            <color indexed="81"/>
            <rFont val="Tahoma"/>
            <family val="2"/>
          </rPr>
          <t>honkakangas:</t>
        </r>
        <r>
          <rPr>
            <sz val="8"/>
            <color indexed="81"/>
            <rFont val="Tahoma"/>
            <family val="2"/>
          </rPr>
          <t xml:space="preserve">
antal frö eller placenta ej inräknat</t>
        </r>
      </text>
    </comment>
    <comment ref="EQ11" authorId="0" shapeId="0" xr:uid="{00000000-0006-0000-0300-000017000000}">
      <text>
        <r>
          <rPr>
            <b/>
            <sz val="8"/>
            <color indexed="81"/>
            <rFont val="Tahoma"/>
            <family val="2"/>
          </rPr>
          <t>honkakangas:</t>
        </r>
        <r>
          <rPr>
            <sz val="8"/>
            <color indexed="81"/>
            <rFont val="Tahoma"/>
            <family val="2"/>
          </rPr>
          <t xml:space="preserve">
tot n frö = tot n placenta</t>
        </r>
      </text>
    </comment>
    <comment ref="ER11" authorId="0" shapeId="0" xr:uid="{00000000-0006-0000-0300-000018000000}">
      <text>
        <r>
          <rPr>
            <b/>
            <sz val="8"/>
            <color indexed="81"/>
            <rFont val="Tahoma"/>
            <family val="2"/>
          </rPr>
          <t>honkakangas:</t>
        </r>
        <r>
          <rPr>
            <sz val="8"/>
            <color indexed="81"/>
            <rFont val="Tahoma"/>
            <family val="2"/>
          </rPr>
          <t xml:space="preserve">
n pred frö av totalt n frön</t>
        </r>
      </text>
    </comment>
    <comment ref="ET11" authorId="0" shapeId="0" xr:uid="{00000000-0006-0000-0300-000019000000}">
      <text>
        <r>
          <rPr>
            <b/>
            <sz val="8"/>
            <color indexed="81"/>
            <rFont val="Tahoma"/>
            <family val="2"/>
          </rPr>
          <t>honkakangas:</t>
        </r>
        <r>
          <rPr>
            <sz val="8"/>
            <color indexed="81"/>
            <rFont val="Tahoma"/>
            <family val="2"/>
          </rPr>
          <t xml:space="preserve">
Bete sammanlagt. Procentandel.</t>
        </r>
      </text>
    </comment>
    <comment ref="AD21" authorId="1" shapeId="0" xr:uid="{00000000-0006-0000-0300-00001A000000}">
      <text>
        <r>
          <rPr>
            <b/>
            <sz val="8"/>
            <color indexed="81"/>
            <rFont val="Tahoma"/>
            <family val="2"/>
          </rPr>
          <t>Jessica:</t>
        </r>
        <r>
          <rPr>
            <sz val="8"/>
            <color indexed="81"/>
            <rFont val="Tahoma"/>
            <family val="2"/>
          </rPr>
          <t xml:space="preserve">
Det faktiska antalet som anges här är det antal blommor som finns på avläsningsdagen. Detta betyder att man inte kompenserar med blommor som tex ramlat av. 
I sammanställningen:
För att få fram det "riktiga" faktiska blomantalet så jämförs dessa värden med antalet knoppar som hittats vid samma tillfälle samt en jämförelse med antalet uppskattade blommor.</t>
        </r>
      </text>
    </comment>
    <comment ref="EF21" authorId="1" shapeId="0" xr:uid="{00000000-0006-0000-0300-00001B000000}">
      <text>
        <r>
          <rPr>
            <b/>
            <sz val="8"/>
            <color indexed="81"/>
            <rFont val="Tahoma"/>
            <family val="2"/>
          </rPr>
          <t>Jessica:</t>
        </r>
        <r>
          <rPr>
            <sz val="8"/>
            <color indexed="81"/>
            <rFont val="Tahoma"/>
            <family val="2"/>
          </rPr>
          <t xml:space="preserve">
Högsta skottantalet under säsongen. Dvs jämför skottantalet från blomavläsningen med skottantalet från Skottavläsningen.</t>
        </r>
      </text>
    </comment>
    <comment ref="EG21" authorId="2" shapeId="0" xr:uid="{00000000-0006-0000-0300-00001C000000}">
      <text>
        <r>
          <rPr>
            <b/>
            <sz val="9"/>
            <color indexed="81"/>
            <rFont val="Tahoma"/>
            <family val="2"/>
          </rPr>
          <t>Jessica Oremus:</t>
        </r>
        <r>
          <rPr>
            <sz val="9"/>
            <color indexed="81"/>
            <rFont val="Tahoma"/>
            <family val="2"/>
          </rPr>
          <t xml:space="preserve">
Samtliga skott är inmätta detta år. Här i sammanställningen finns endast de första inskrivna skottet med.</t>
        </r>
      </text>
    </comment>
    <comment ref="EH21" authorId="2" shapeId="0" xr:uid="{00000000-0006-0000-0300-00001D000000}">
      <text>
        <r>
          <rPr>
            <b/>
            <sz val="9"/>
            <color indexed="81"/>
            <rFont val="Tahoma"/>
            <family val="2"/>
          </rPr>
          <t>Jessica Oremus:</t>
        </r>
        <r>
          <rPr>
            <sz val="9"/>
            <color indexed="81"/>
            <rFont val="Tahoma"/>
            <family val="2"/>
          </rPr>
          <t xml:space="preserve">
Samtliga skott är inmätta detta år. Här i sammanställningen finns endast de första inskrivna skottet med.</t>
        </r>
      </text>
    </comment>
    <comment ref="EI21" authorId="2" shapeId="0" xr:uid="{00000000-0006-0000-0300-00001E000000}">
      <text>
        <r>
          <rPr>
            <b/>
            <sz val="9"/>
            <color indexed="81"/>
            <rFont val="Tahoma"/>
            <family val="2"/>
          </rPr>
          <t>Jessica Oremus:</t>
        </r>
        <r>
          <rPr>
            <sz val="9"/>
            <color indexed="81"/>
            <rFont val="Tahoma"/>
            <family val="2"/>
          </rPr>
          <t xml:space="preserve">
Volymen bygger på skottantal från Tot skott stjälkavläsning</t>
        </r>
      </text>
    </comment>
    <comment ref="EJ21" authorId="0" shapeId="0" xr:uid="{00000000-0006-0000-0300-00001F000000}">
      <text>
        <r>
          <rPr>
            <b/>
            <sz val="8"/>
            <color indexed="81"/>
            <rFont val="Tahoma"/>
            <family val="2"/>
          </rPr>
          <t>honkakangas:</t>
        </r>
        <r>
          <rPr>
            <sz val="8"/>
            <color indexed="81"/>
            <rFont val="Tahoma"/>
            <family val="2"/>
          </rPr>
          <t xml:space="preserve">
Torra knoppar räknas inte in i totala blomantal, utan vi tar med de som verkligen slog ut. De som vi bedömer skulle slagit ut om inte individen betats eller dylikt anges under rubriken uppsk n Blm. Alltså endera kommer antalet blommor under Tot n blm eller Uppsk n Blm.</t>
        </r>
      </text>
    </comment>
    <comment ref="EL21" authorId="0" shapeId="0" xr:uid="{00000000-0006-0000-0300-000020000000}">
      <text>
        <r>
          <rPr>
            <b/>
            <sz val="8"/>
            <color indexed="81"/>
            <rFont val="Tahoma"/>
            <family val="2"/>
          </rPr>
          <t>honkakangas:</t>
        </r>
        <r>
          <rPr>
            <sz val="8"/>
            <color indexed="81"/>
            <rFont val="Tahoma"/>
            <family val="2"/>
          </rPr>
          <t xml:space="preserve">
OM 1a blm är öbl ändras datumet enligt följande: Är XL knopp antecknat vid besöket innan, då sätts datumet till dagen efter XL knoppens notering. Om en L knopp är antecknad då lägger man till två dagar av  L knoppens notering. OM det är en M knopp jämför man med liknande data för att få fram ett uppskattat datum.</t>
        </r>
      </text>
    </comment>
    <comment ref="EN21" authorId="1" shapeId="0" xr:uid="{00000000-0006-0000-0300-000021000000}">
      <text>
        <r>
          <rPr>
            <b/>
            <sz val="8"/>
            <color indexed="81"/>
            <rFont val="Tahoma"/>
            <family val="2"/>
          </rPr>
          <t>Jessica:</t>
        </r>
        <r>
          <rPr>
            <sz val="8"/>
            <color indexed="81"/>
            <rFont val="Tahoma"/>
            <family val="2"/>
          </rPr>
          <t xml:space="preserve">
Finns kommentaren öbl i rådatat, så ändras sista blmdatum i denna kolumn enligt följande: Finns kommentarer om NÄR sista blm troligtvis sker blir detta sista datum. Finns ingen extra komment. förutom öbl, dras alltid 2 dagar från det inskrivna datumet enligt rådatat. Finns det kommentarer om de sista knopparnas storlek så läggs sista datum enligt "1:blm -principen", mao XL-knopp= nästa dag efter senaste besöket, L knopp=man lägger till två dagar efter senaste besöket.</t>
        </r>
      </text>
    </comment>
    <comment ref="EP21" authorId="0" shapeId="0" xr:uid="{00000000-0006-0000-0300-000022000000}">
      <text>
        <r>
          <rPr>
            <b/>
            <sz val="8"/>
            <color indexed="81"/>
            <rFont val="Tahoma"/>
            <family val="2"/>
          </rPr>
          <t>honkakangas:</t>
        </r>
        <r>
          <rPr>
            <sz val="8"/>
            <color indexed="81"/>
            <rFont val="Tahoma"/>
            <family val="2"/>
          </rPr>
          <t xml:space="preserve">
antal frö eller placenta ej inräknat</t>
        </r>
      </text>
    </comment>
    <comment ref="EQ21" authorId="0" shapeId="0" xr:uid="{00000000-0006-0000-0300-000023000000}">
      <text>
        <r>
          <rPr>
            <b/>
            <sz val="8"/>
            <color indexed="81"/>
            <rFont val="Tahoma"/>
            <family val="2"/>
          </rPr>
          <t>honkakangas:</t>
        </r>
        <r>
          <rPr>
            <sz val="8"/>
            <color indexed="81"/>
            <rFont val="Tahoma"/>
            <family val="2"/>
          </rPr>
          <t xml:space="preserve">
tot n frö = tot n placenta</t>
        </r>
      </text>
    </comment>
    <comment ref="ER21" authorId="0" shapeId="0" xr:uid="{00000000-0006-0000-0300-000024000000}">
      <text>
        <r>
          <rPr>
            <b/>
            <sz val="8"/>
            <color indexed="81"/>
            <rFont val="Tahoma"/>
            <family val="2"/>
          </rPr>
          <t>honkakangas:</t>
        </r>
        <r>
          <rPr>
            <sz val="8"/>
            <color indexed="81"/>
            <rFont val="Tahoma"/>
            <family val="2"/>
          </rPr>
          <t xml:space="preserve">
n pred frö av totalt n frön</t>
        </r>
      </text>
    </comment>
    <comment ref="ET21" authorId="0" shapeId="0" xr:uid="{00000000-0006-0000-0300-000025000000}">
      <text>
        <r>
          <rPr>
            <b/>
            <sz val="8"/>
            <color indexed="81"/>
            <rFont val="Tahoma"/>
            <family val="2"/>
          </rPr>
          <t>honkakangas:</t>
        </r>
        <r>
          <rPr>
            <sz val="8"/>
            <color indexed="81"/>
            <rFont val="Tahoma"/>
            <family val="2"/>
          </rPr>
          <t xml:space="preserve">
Bete sammanlagt. Procentandel.</t>
        </r>
      </text>
    </comment>
  </commentList>
</comments>
</file>

<file path=xl/sharedStrings.xml><?xml version="1.0" encoding="utf-8"?>
<sst xmlns="http://schemas.openxmlformats.org/spreadsheetml/2006/main" count="276" uniqueCount="104">
  <si>
    <t>In this case I think we can be sure that the FFD correspond to flowers on an original shoot as medium bud sizes were recorded already on 08/05 and large buds 12/05. I would say that it usually takes more than two weeks from that a shoot is grazed until flowers in a replacement shoot can start to flower. Hence, if we follow the rule of thumb suggested above, we should use the recorded value as less than half of the initial shoots were grazed.</t>
  </si>
  <si>
    <t>Comment Johan</t>
  </si>
  <si>
    <t>So FFD=18/05 may either correspond to an original shoot (of the 5 remaining) or to a new/replacement shoot (of the 6 produced). How to know? Impute?</t>
  </si>
  <si>
    <t>First it had 8 shoots (03/05). On 08/05 3 of the original shoots were grazed, 5 of the original remained intact and 6 new shoots appeared (a total of 14 shoots noted on 08/05)</t>
  </si>
  <si>
    <t>Grazed on 08/05 (bete=3), first fl seen on 18/05</t>
  </si>
  <si>
    <t>Comments_Alicia</t>
  </si>
  <si>
    <t>buds, flowers and fruits on replacement shoots????????</t>
  </si>
  <si>
    <t>nothing on the original shoots</t>
  </si>
  <si>
    <t>replacement shoots</t>
  </si>
  <si>
    <t>Grazed before</t>
  </si>
  <si>
    <t>27(9)</t>
  </si>
  <si>
    <t>L</t>
  </si>
  <si>
    <t>M</t>
  </si>
  <si>
    <t>Data</t>
  </si>
  <si>
    <t>FFD_corr</t>
  </si>
  <si>
    <t>FFD_comments</t>
  </si>
  <si>
    <t>FFD_action</t>
  </si>
  <si>
    <t>FFD</t>
  </si>
  <si>
    <t>n_buds</t>
  </si>
  <si>
    <t>Komm.</t>
  </si>
  <si>
    <t>Tot bete</t>
  </si>
  <si>
    <t>tot n pred hål</t>
  </si>
  <si>
    <t>tot n pred frö</t>
  </si>
  <si>
    <t>tot n Placenta</t>
  </si>
  <si>
    <t>tot n fröanlag</t>
  </si>
  <si>
    <t>tot n Frukt</t>
  </si>
  <si>
    <t>Sista Blm</t>
  </si>
  <si>
    <t>Blm 50%</t>
  </si>
  <si>
    <t>1:a Blm</t>
  </si>
  <si>
    <t>Tot n blm</t>
  </si>
  <si>
    <r>
      <t>Tot volym (mm</t>
    </r>
    <r>
      <rPr>
        <vertAlign val="superscript"/>
        <sz val="11"/>
        <rFont val="Calibri"/>
        <family val="2"/>
      </rPr>
      <t>3</t>
    </r>
    <r>
      <rPr>
        <sz val="11"/>
        <rFont val="Calibri"/>
        <family val="2"/>
      </rPr>
      <t>)</t>
    </r>
  </si>
  <si>
    <t>skotthöjd (mm)</t>
  </si>
  <si>
    <t>skott- diam.(mm)</t>
  </si>
  <si>
    <t>MAX n skott</t>
  </si>
  <si>
    <t>TOT skott stjälkavl</t>
  </si>
  <si>
    <t>MAX skott fenologi</t>
  </si>
  <si>
    <t>Individ</t>
  </si>
  <si>
    <t>Tot n baljor</t>
  </si>
  <si>
    <r>
      <t>Volym betade skott (mm</t>
    </r>
    <r>
      <rPr>
        <vertAlign val="superscript"/>
        <sz val="11"/>
        <rFont val="Calibri"/>
        <family val="2"/>
      </rPr>
      <t>3</t>
    </r>
    <r>
      <rPr>
        <sz val="11"/>
        <rFont val="Calibri"/>
        <family val="2"/>
      </rPr>
      <t>)</t>
    </r>
  </si>
  <si>
    <r>
      <t>Volym hela skott  (mm</t>
    </r>
    <r>
      <rPr>
        <vertAlign val="superscript"/>
        <sz val="11"/>
        <rFont val="Calibri"/>
        <family val="2"/>
      </rPr>
      <t>3</t>
    </r>
    <r>
      <rPr>
        <sz val="11"/>
        <rFont val="Calibri"/>
        <family val="2"/>
      </rPr>
      <t>)</t>
    </r>
  </si>
  <si>
    <t>övrigt</t>
  </si>
  <si>
    <t>Beräknad höjd betat skott 4</t>
  </si>
  <si>
    <t>Beräknad höjd betat skott 3</t>
  </si>
  <si>
    <t>Beräknad höjd betat skott 2</t>
  </si>
  <si>
    <t>Beräknad höjd betat skott 1</t>
  </si>
  <si>
    <t>4. betad diam (mm)</t>
  </si>
  <si>
    <t>3. betad diam (mm)</t>
  </si>
  <si>
    <t>2. betad diam (mm)</t>
  </si>
  <si>
    <t>1. betad diam (mm)</t>
  </si>
  <si>
    <t>n betade skott</t>
  </si>
  <si>
    <t>13. skott- höjd (cm)</t>
  </si>
  <si>
    <t>12. skott- höjd (cm)</t>
  </si>
  <si>
    <t>11. skott- höjd (cm)</t>
  </si>
  <si>
    <t>10. skott- höjd (cm)</t>
  </si>
  <si>
    <t>9. skott- höjd (cm)</t>
  </si>
  <si>
    <t>8. skott- höjd (cm)</t>
  </si>
  <si>
    <t>7. skott- höjd (cm)</t>
  </si>
  <si>
    <t>6. skott- höjd (cm)</t>
  </si>
  <si>
    <t>5. skott- höjd (cm)</t>
  </si>
  <si>
    <t>4. skott- höjd (cm)</t>
  </si>
  <si>
    <t>3. skott- höjd (cm)</t>
  </si>
  <si>
    <t>2. skott- höjd (cm)</t>
  </si>
  <si>
    <t>1. skott- höjd (cm)</t>
  </si>
  <si>
    <t>13. skott- diam.(mm)</t>
  </si>
  <si>
    <t>12. skott- diam.(mm)</t>
  </si>
  <si>
    <t>11. skott- diam.(mm)</t>
  </si>
  <si>
    <t>10. skott- diam.(mm)</t>
  </si>
  <si>
    <t>9. skott- diam.(mm)</t>
  </si>
  <si>
    <t>8. skott- diam.(mm)</t>
  </si>
  <si>
    <t>7. skott- diam.(mm)</t>
  </si>
  <si>
    <t>6. skott- diam.(mm)</t>
  </si>
  <si>
    <t>5. skott- diam.(mm)</t>
  </si>
  <si>
    <t>4. skott- diam.(mm)</t>
  </si>
  <si>
    <t>3. skott- diam.(mm)</t>
  </si>
  <si>
    <t>2. skott- diam.(mm)</t>
  </si>
  <si>
    <t>1. skott- diam.(mm)</t>
  </si>
  <si>
    <t>n skott</t>
  </si>
  <si>
    <t>leaf</t>
  </si>
  <si>
    <t>bete</t>
  </si>
  <si>
    <t>frukt</t>
  </si>
  <si>
    <t>Fbuds</t>
  </si>
  <si>
    <t>blomning, 1:a blm</t>
  </si>
  <si>
    <t>faktiskt blm n (varav överblommade)</t>
  </si>
  <si>
    <t>uppskattat blm n</t>
  </si>
  <si>
    <t>knoppstorlek</t>
  </si>
  <si>
    <t>Individ nr</t>
  </si>
  <si>
    <t>I agree this is more tricky as only 2 of 5 shoots remained intact. In this case it seems likely that the shoots that were grazed early also had an earlier flowering phenology that the ones left intact. Using the value from the ungrazed is this probably biased. So in this case it might be better to impute. Perhaps we could decide that if at least 50% of shoots were intact, then we used the observed value. While if less than 50% remained, then we imputed a value. Still, it might be intrresting to compare the imputed value to the latst possible FFD given by the remaining shoots in these cases. (Also, this plant should have 5 shoots in our size calculations.)</t>
  </si>
  <si>
    <t>So FFD=18/05 may either correspond to an original shoot (of the 2 remaining) or to a replacement shoot (of the 5 produced). How to know? Impute?</t>
  </si>
  <si>
    <t>Thus the plant produced a total of 5 replacement shoots (3 detected on 12/05 and 2 on 18/05)</t>
  </si>
  <si>
    <t>On 18/05, still 2 grazed, 2 original intact, 3 replacement shoots from before, and 2 new replacement shoots (a total of 10 shoots noted on 18/05)</t>
  </si>
  <si>
    <t>On 12/05, still 3 grazed, 2 original intact and 3 replacement shoots</t>
  </si>
  <si>
    <t>First it had 5 shoots (03/05), then 3 of them were grazed and 3 replacement shoots were produced (08/05, 8 shoots of which 3 of the original were grazed, 2 of the original were intact and 3 were new replacement shoots)</t>
  </si>
  <si>
    <t>Grazed on 08/05, 12/05 and 18/05 (bete=3), first fl seen on 18/05</t>
  </si>
  <si>
    <t>5 initial shoots, 3 of them grazed; rest of shoots a repla cement shoots after grazing</t>
  </si>
  <si>
    <t>2 original shoots + 5 replacement</t>
  </si>
  <si>
    <t>Yes, it means that 1 of 5 shoots were eaten, and then I think it makes most sense to use the FFD recorded in the remaining shoots. Even if this might mean that the value is not necessarily correct as the eaten shoot might have been earlier than the remaining, it is still probably a better estimate than what we would get from imputations. However, this is a delicate trade-off and see my suggestion in the comment to the next example.</t>
  </si>
  <si>
    <t>FFD thus corresponds to the original shoots, but maybe if there was no grazing the pl would have flowered earlier? Keep original FFD or impute based on shoot volume?</t>
  </si>
  <si>
    <t>Does bete=1 mean that 1 shoot was grazed (there are 5 shoots in the beginning and 4 shoots when they were measured, so this makes sense)</t>
  </si>
  <si>
    <t>Plant grazed on 12/05 (bete=1), first fl seen on 16/05, the plant did not produce replacement shoots</t>
  </si>
  <si>
    <t>3 (L)</t>
  </si>
  <si>
    <t>no replacement shoots</t>
  </si>
  <si>
    <t>54(44)</t>
  </si>
  <si>
    <t>Here I assume that bete=1-12 means the number of shoots grazed</t>
  </si>
  <si>
    <t>Examples problems with grazing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</si>
</sst>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x14ac:knownFonts="1">
    <font>
      <sz val="10"/>
      <name val="Arial"/>
      <family val="2"/>
    </font>
    <font>
      <sz val="11"/>
      <name val="Calibri"/>
      <family val="2"/>
    </font>
    <font>
      <sz val="11"/>
      <color rgb="FFFF0000"/>
      <name val="Calibri"/>
      <family val="2"/>
    </font>
    <font>
      <sz val="11"/>
      <color theme="8"/>
      <name val="Calibri"/>
      <family val="2"/>
    </font>
    <font>
      <sz val="11"/>
      <color rgb="FF00B050"/>
      <name val="Calibri"/>
      <family val="2"/>
    </font>
    <font>
      <sz val="10"/>
      <color rgb="FF00B050"/>
      <name val="Arial"/>
      <family val="2"/>
    </font>
    <font>
      <sz val="10"/>
      <color rgb="FFFF0000"/>
      <name val="Arial"/>
      <family val="2"/>
    </font>
    <font>
      <vertAlign val="superscript"/>
      <sz val="11"/>
      <name val="Calibri"/>
      <family val="2"/>
    </font>
    <font>
      <b/>
      <sz val="11"/>
      <name val="Calibri"/>
      <family val="2"/>
    </font>
    <font>
      <b/>
      <i/>
      <sz val="11"/>
      <name val="Calibri"/>
      <family val="2"/>
    </font>
    <font>
      <sz val="11"/>
      <name val="Calibri"/>
      <family val="2"/>
      <scheme val="minor"/>
    </font>
    <font>
      <b/>
      <sz val="12"/>
      <name val="Arial"/>
      <family val="2"/>
    </font>
    <font>
      <b/>
      <sz val="8"/>
      <color indexed="81"/>
      <name val="Tahoma"/>
      <family val="2"/>
    </font>
    <font>
      <sz val="8"/>
      <color indexed="81"/>
      <name val="Tahoma"/>
      <family val="2"/>
    </font>
    <font>
      <b/>
      <sz val="9"/>
      <color indexed="81"/>
      <name val="Tahoma"/>
      <family val="2"/>
    </font>
    <font>
      <sz val="9"/>
      <color indexed="81"/>
      <name val="Tahoma"/>
      <family val="2"/>
    </font>
  </fonts>
  <fills count="3">
    <fill>
      <patternFill patternType="none"/>
    </fill>
    <fill>
      <patternFill patternType="gray125"/>
    </fill>
    <fill>
      <patternFill patternType="solid">
        <fgColor indexed="13"/>
        <bgColor indexed="64"/>
      </patternFill>
    </fill>
  </fills>
  <borders count="6">
    <border>
      <left/>
      <right/>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04">
    <xf numFmtId="0" fontId="0" fillId="0" borderId="0" xfId="0"/>
    <xf numFmtId="0" fontId="1" fillId="0" borderId="0" xfId="0" applyFont="1" applyAlignment="1">
      <alignment horizontal="left"/>
    </xf>
    <xf numFmtId="0" fontId="1" fillId="0" borderId="0" xfId="0" applyNumberFormat="1" applyFont="1" applyAlignment="1">
      <alignment horizontal="center"/>
    </xf>
    <xf numFmtId="0" fontId="1" fillId="0" borderId="0" xfId="0" applyFont="1" applyAlignment="1">
      <alignment horizontal="center"/>
    </xf>
    <xf numFmtId="1" fontId="1" fillId="0" borderId="0" xfId="0" applyNumberFormat="1" applyFont="1" applyAlignment="1">
      <alignment horizontal="center"/>
    </xf>
    <xf numFmtId="14" fontId="2" fillId="0" borderId="0" xfId="0" applyNumberFormat="1" applyFont="1" applyFill="1"/>
    <xf numFmtId="164" fontId="1" fillId="0" borderId="0" xfId="0" applyNumberFormat="1" applyFont="1"/>
    <xf numFmtId="164" fontId="1" fillId="0" borderId="0" xfId="0" applyNumberFormat="1" applyFont="1" applyFill="1" applyBorder="1" applyAlignment="1">
      <alignment horizontal="center"/>
    </xf>
    <xf numFmtId="2" fontId="1" fillId="0" borderId="0" xfId="0" applyNumberFormat="1" applyFont="1" applyFill="1" applyBorder="1" applyAlignment="1">
      <alignment horizontal="center"/>
    </xf>
    <xf numFmtId="1" fontId="1" fillId="0" borderId="0" xfId="0" applyNumberFormat="1" applyFont="1" applyBorder="1" applyAlignment="1">
      <alignment horizontal="center"/>
    </xf>
    <xf numFmtId="2" fontId="1" fillId="0" borderId="0" xfId="0" applyNumberFormat="1" applyFont="1" applyBorder="1" applyAlignment="1">
      <alignment horizontal="center"/>
    </xf>
    <xf numFmtId="0" fontId="1" fillId="0" borderId="0" xfId="0" applyFont="1" applyBorder="1" applyAlignment="1">
      <alignment horizontal="center"/>
    </xf>
    <xf numFmtId="0" fontId="1" fillId="0" borderId="1" xfId="0" applyFont="1" applyBorder="1"/>
    <xf numFmtId="1" fontId="1" fillId="0" borderId="0" xfId="0" applyNumberFormat="1" applyFont="1" applyFill="1" applyAlignment="1">
      <alignment horizontal="center"/>
    </xf>
    <xf numFmtId="0" fontId="1" fillId="0" borderId="1" xfId="0" applyFont="1" applyBorder="1" applyAlignment="1">
      <alignment horizontal="left"/>
    </xf>
    <xf numFmtId="2" fontId="1" fillId="0" borderId="0" xfId="0" applyNumberFormat="1" applyFont="1" applyAlignment="1">
      <alignment horizontal="center"/>
    </xf>
    <xf numFmtId="2" fontId="1" fillId="0" borderId="1" xfId="0" applyNumberFormat="1" applyFont="1" applyBorder="1" applyAlignment="1">
      <alignment horizontal="center"/>
    </xf>
    <xf numFmtId="0" fontId="1" fillId="0" borderId="2" xfId="0" applyFont="1" applyBorder="1" applyAlignment="1">
      <alignment horizontal="left"/>
    </xf>
    <xf numFmtId="0" fontId="1" fillId="0" borderId="0" xfId="0" applyFont="1" applyBorder="1" applyAlignment="1">
      <alignment horizontal="left"/>
    </xf>
    <xf numFmtId="0" fontId="1" fillId="0" borderId="3" xfId="0" applyNumberFormat="1" applyFont="1" applyBorder="1" applyAlignment="1">
      <alignment horizontal="center"/>
    </xf>
    <xf numFmtId="0" fontId="1" fillId="0" borderId="3" xfId="0" applyFont="1" applyBorder="1" applyAlignment="1">
      <alignment horizontal="center"/>
    </xf>
    <xf numFmtId="0" fontId="1" fillId="0" borderId="1" xfId="0" applyFont="1" applyBorder="1" applyAlignment="1">
      <alignment horizontal="center"/>
    </xf>
    <xf numFmtId="14" fontId="3" fillId="0" borderId="0" xfId="0" applyNumberFormat="1" applyFont="1" applyBorder="1" applyAlignment="1">
      <alignment horizontal="left"/>
    </xf>
    <xf numFmtId="14" fontId="3" fillId="0" borderId="0" xfId="0" applyNumberFormat="1" applyFont="1" applyBorder="1" applyAlignment="1">
      <alignment horizontal="center"/>
    </xf>
    <xf numFmtId="14" fontId="1" fillId="0" borderId="0" xfId="0" applyNumberFormat="1" applyFont="1" applyAlignment="1">
      <alignment horizontal="center"/>
    </xf>
    <xf numFmtId="14" fontId="1" fillId="0" borderId="0" xfId="0" applyNumberFormat="1" applyFont="1" applyBorder="1" applyAlignment="1">
      <alignment horizontal="center"/>
    </xf>
    <xf numFmtId="0" fontId="3" fillId="0" borderId="0" xfId="0" applyFont="1" applyBorder="1" applyAlignment="1">
      <alignment horizontal="center"/>
    </xf>
    <xf numFmtId="0" fontId="1" fillId="0" borderId="2" xfId="0" applyFont="1" applyBorder="1" applyAlignment="1">
      <alignment horizontal="center"/>
    </xf>
    <xf numFmtId="0" fontId="4" fillId="0" borderId="0" xfId="0" applyFont="1" applyBorder="1" applyAlignment="1">
      <alignment horizontal="left"/>
    </xf>
    <xf numFmtId="0" fontId="5" fillId="0" borderId="0" xfId="0" applyFont="1" applyAlignment="1">
      <alignment horizontal="center" vertical="center"/>
    </xf>
    <xf numFmtId="0" fontId="3" fillId="0" borderId="0" xfId="0" applyFont="1" applyBorder="1" applyAlignment="1">
      <alignment horizontal="left"/>
    </xf>
    <xf numFmtId="0" fontId="6" fillId="0" borderId="0" xfId="0" applyFont="1"/>
    <xf numFmtId="0" fontId="1" fillId="0" borderId="0" xfId="0" applyFont="1" applyAlignment="1">
      <alignment horizontal="center" vertical="center"/>
    </xf>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center" vertical="top" wrapText="1"/>
    </xf>
    <xf numFmtId="0" fontId="1" fillId="0" borderId="4" xfId="0" applyFont="1" applyBorder="1" applyAlignment="1">
      <alignment horizontal="center" wrapText="1"/>
    </xf>
    <xf numFmtId="0" fontId="1" fillId="0" borderId="1" xfId="0" applyFont="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Border="1" applyAlignment="1">
      <alignment horizontal="center" vertical="center"/>
    </xf>
    <xf numFmtId="0" fontId="1" fillId="0" borderId="0" xfId="0" applyFont="1" applyBorder="1" applyAlignment="1">
      <alignment horizontal="center" vertical="top" wrapText="1"/>
    </xf>
    <xf numFmtId="0" fontId="1" fillId="0" borderId="5" xfId="0" applyFont="1" applyBorder="1" applyAlignment="1">
      <alignment horizontal="center" wrapText="1"/>
    </xf>
    <xf numFmtId="164" fontId="1" fillId="0" borderId="0" xfId="0" applyNumberFormat="1" applyFont="1" applyBorder="1"/>
    <xf numFmtId="164" fontId="1" fillId="0" borderId="0" xfId="0" applyNumberFormat="1" applyFont="1" applyBorder="1" applyAlignment="1">
      <alignment horizontal="center" vertical="center"/>
    </xf>
    <xf numFmtId="164" fontId="1" fillId="0" borderId="3" xfId="0" applyNumberFormat="1" applyFont="1" applyBorder="1" applyAlignment="1">
      <alignment horizontal="center" vertical="center"/>
    </xf>
    <xf numFmtId="164" fontId="1" fillId="0" borderId="0" xfId="0" applyNumberFormat="1" applyFont="1" applyBorder="1" applyAlignment="1">
      <alignment vertical="center"/>
    </xf>
    <xf numFmtId="164" fontId="1" fillId="0" borderId="3" xfId="0" applyNumberFormat="1" applyFont="1" applyBorder="1"/>
    <xf numFmtId="164" fontId="1" fillId="0" borderId="0" xfId="0" applyNumberFormat="1" applyFont="1" applyBorder="1" applyAlignment="1">
      <alignment horizontal="center"/>
    </xf>
    <xf numFmtId="164" fontId="1" fillId="0" borderId="1" xfId="0" applyNumberFormat="1" applyFont="1" applyBorder="1" applyAlignment="1">
      <alignment horizontal="center"/>
    </xf>
    <xf numFmtId="164" fontId="3" fillId="0" borderId="0" xfId="0" applyNumberFormat="1" applyFont="1" applyBorder="1" applyAlignment="1">
      <alignment horizontal="center"/>
    </xf>
    <xf numFmtId="164" fontId="1" fillId="0" borderId="3" xfId="0" applyNumberFormat="1" applyFont="1" applyBorder="1" applyAlignment="1">
      <alignment horizontal="center"/>
    </xf>
    <xf numFmtId="0" fontId="1" fillId="0" borderId="5" xfId="0" applyFont="1" applyBorder="1" applyAlignment="1">
      <alignment horizontal="center" vertical="center" wrapText="1"/>
    </xf>
    <xf numFmtId="0" fontId="1" fillId="0" borderId="0" xfId="0" applyFont="1" applyBorder="1" applyAlignment="1">
      <alignment horizontal="center" wrapText="1"/>
    </xf>
    <xf numFmtId="0" fontId="1" fillId="0" borderId="2" xfId="0" applyFont="1" applyBorder="1" applyAlignment="1">
      <alignment horizontal="center" wrapText="1"/>
    </xf>
    <xf numFmtId="0" fontId="1" fillId="0" borderId="0" xfId="0" applyFont="1" applyBorder="1"/>
    <xf numFmtId="0" fontId="1" fillId="0" borderId="0" xfId="0" applyFont="1"/>
    <xf numFmtId="0" fontId="1" fillId="0" borderId="3"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Border="1" applyAlignment="1"/>
    <xf numFmtId="0" fontId="1" fillId="0" borderId="3" xfId="0" applyFont="1" applyBorder="1"/>
    <xf numFmtId="0" fontId="1" fillId="0" borderId="3" xfId="0" applyFont="1" applyBorder="1" applyAlignment="1">
      <alignment horizontal="left"/>
    </xf>
    <xf numFmtId="0" fontId="1" fillId="0" borderId="2" xfId="0" applyFont="1" applyBorder="1" applyAlignment="1">
      <alignment horizontal="center" vertical="center" wrapText="1"/>
    </xf>
    <xf numFmtId="0" fontId="1" fillId="0" borderId="0" xfId="0" applyNumberFormat="1" applyFont="1" applyBorder="1" applyAlignment="1">
      <alignment horizontal="center"/>
    </xf>
    <xf numFmtId="0" fontId="1" fillId="0" borderId="0" xfId="0" applyFont="1" applyFill="1" applyAlignment="1">
      <alignment horizontal="center"/>
    </xf>
    <xf numFmtId="0" fontId="1" fillId="0" borderId="1" xfId="0" applyNumberFormat="1" applyFont="1" applyBorder="1" applyAlignment="1">
      <alignment horizontal="center"/>
    </xf>
    <xf numFmtId="0" fontId="6" fillId="0" borderId="0" xfId="0" applyFont="1" applyAlignment="1">
      <alignment horizontal="center" vertical="center"/>
    </xf>
    <xf numFmtId="0" fontId="2" fillId="0" borderId="0" xfId="0" applyFont="1" applyAlignment="1">
      <alignment horizontal="left"/>
    </xf>
    <xf numFmtId="0" fontId="2" fillId="0" borderId="0" xfId="0" applyNumberFormat="1" applyFont="1" applyBorder="1" applyAlignment="1">
      <alignment horizontal="center"/>
    </xf>
    <xf numFmtId="0" fontId="2" fillId="0" borderId="0" xfId="0" applyFont="1" applyAlignment="1">
      <alignment horizontal="center"/>
    </xf>
    <xf numFmtId="1" fontId="2" fillId="0" borderId="0" xfId="0" applyNumberFormat="1" applyFont="1" applyAlignment="1">
      <alignment horizontal="center"/>
    </xf>
    <xf numFmtId="164" fontId="2" fillId="0" borderId="0" xfId="0" applyNumberFormat="1" applyFont="1"/>
    <xf numFmtId="164" fontId="2" fillId="0" borderId="0" xfId="0" applyNumberFormat="1" applyFont="1" applyFill="1" applyBorder="1" applyAlignment="1">
      <alignment horizontal="center"/>
    </xf>
    <xf numFmtId="2" fontId="2" fillId="0" borderId="0" xfId="0" applyNumberFormat="1" applyFont="1" applyFill="1" applyBorder="1" applyAlignment="1">
      <alignment horizontal="center"/>
    </xf>
    <xf numFmtId="1" fontId="2" fillId="0" borderId="0" xfId="0" applyNumberFormat="1" applyFont="1" applyBorder="1" applyAlignment="1">
      <alignment horizontal="center"/>
    </xf>
    <xf numFmtId="2" fontId="2" fillId="0" borderId="0" xfId="0" applyNumberFormat="1" applyFont="1" applyBorder="1" applyAlignment="1">
      <alignment horizontal="center"/>
    </xf>
    <xf numFmtId="0" fontId="2" fillId="0" borderId="0" xfId="0" applyFont="1" applyBorder="1" applyAlignment="1">
      <alignment horizontal="center"/>
    </xf>
    <xf numFmtId="0" fontId="2" fillId="0" borderId="1" xfId="0" applyFont="1" applyBorder="1"/>
    <xf numFmtId="1" fontId="2" fillId="0" borderId="0" xfId="0" applyNumberFormat="1" applyFont="1" applyFill="1" applyAlignment="1">
      <alignment horizontal="center"/>
    </xf>
    <xf numFmtId="0" fontId="2" fillId="0" borderId="1" xfId="0" applyFont="1" applyBorder="1" applyAlignment="1">
      <alignment horizontal="left"/>
    </xf>
    <xf numFmtId="2" fontId="2" fillId="0" borderId="0" xfId="0" applyNumberFormat="1" applyFont="1" applyAlignment="1">
      <alignment horizontal="center"/>
    </xf>
    <xf numFmtId="2" fontId="2" fillId="0" borderId="1" xfId="0" applyNumberFormat="1" applyFont="1" applyBorder="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2" fillId="0" borderId="0" xfId="0" applyFont="1" applyBorder="1" applyAlignment="1">
      <alignment horizontal="left"/>
    </xf>
    <xf numFmtId="0" fontId="2" fillId="0" borderId="3" xfId="0" applyNumberFormat="1" applyFont="1" applyBorder="1" applyAlignment="1">
      <alignment horizontal="center"/>
    </xf>
    <xf numFmtId="0" fontId="2" fillId="0" borderId="1" xfId="0" applyNumberFormat="1" applyFont="1" applyBorder="1" applyAlignment="1">
      <alignment horizontal="center"/>
    </xf>
    <xf numFmtId="14" fontId="2" fillId="0" borderId="0" xfId="0" applyNumberFormat="1" applyFont="1" applyBorder="1" applyAlignment="1">
      <alignment horizontal="left"/>
    </xf>
    <xf numFmtId="14" fontId="2" fillId="0" borderId="0" xfId="0" applyNumberFormat="1" applyFont="1" applyBorder="1" applyAlignment="1">
      <alignment horizontal="center"/>
    </xf>
    <xf numFmtId="0" fontId="2" fillId="0" borderId="3" xfId="0" applyFont="1" applyBorder="1" applyAlignment="1">
      <alignment horizontal="center"/>
    </xf>
    <xf numFmtId="0" fontId="2" fillId="0" borderId="2" xfId="0" applyFont="1" applyBorder="1" applyAlignment="1">
      <alignment horizontal="center"/>
    </xf>
    <xf numFmtId="0" fontId="1" fillId="0" borderId="0" xfId="0" applyFont="1" applyFill="1" applyBorder="1"/>
    <xf numFmtId="0" fontId="1" fillId="0" borderId="0" xfId="0" applyFont="1" applyFill="1"/>
    <xf numFmtId="0" fontId="8" fillId="0" borderId="0" xfId="0" applyFont="1" applyFill="1" applyBorder="1" applyAlignment="1">
      <alignment horizontal="center" vertical="center"/>
    </xf>
    <xf numFmtId="0" fontId="9" fillId="0" borderId="0" xfId="0" applyFont="1" applyBorder="1" applyAlignment="1">
      <alignment horizontal="center"/>
    </xf>
    <xf numFmtId="0" fontId="1" fillId="0" borderId="2" xfId="0" applyFont="1" applyBorder="1"/>
    <xf numFmtId="0" fontId="3" fillId="0" borderId="0" xfId="0" applyFont="1" applyBorder="1"/>
    <xf numFmtId="0" fontId="9" fillId="0" borderId="0" xfId="0" applyFont="1" applyBorder="1" applyAlignment="1"/>
    <xf numFmtId="0" fontId="8" fillId="0" borderId="0" xfId="0" applyFont="1" applyBorder="1"/>
    <xf numFmtId="0" fontId="8" fillId="0" borderId="1" xfId="0" applyFont="1" applyBorder="1"/>
    <xf numFmtId="0" fontId="8" fillId="0" borderId="0" xfId="0" applyFont="1" applyBorder="1" applyAlignment="1">
      <alignment horizontal="left"/>
    </xf>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82ECB-05DA-4315-B459-F1A2336BB062}">
  <dimension ref="A1:EU27"/>
  <sheetViews>
    <sheetView tabSelected="1" topLeftCell="A7" workbookViewId="0"/>
  </sheetViews>
  <sheetFormatPr baseColWidth="10" defaultColWidth="10.88671875" defaultRowHeight="13.2" x14ac:dyDescent="0.25"/>
  <cols>
    <col min="1" max="1" width="14.88671875" customWidth="1"/>
    <col min="45" max="45" width="12.5546875" bestFit="1" customWidth="1"/>
    <col min="46" max="46" width="28.21875" bestFit="1" customWidth="1"/>
    <col min="82" max="82" width="62.77734375" bestFit="1" customWidth="1"/>
    <col min="83" max="83" width="33.33203125" bestFit="1" customWidth="1"/>
    <col min="84" max="84" width="10.5546875" bestFit="1" customWidth="1"/>
    <col min="85" max="85" width="68.44140625" bestFit="1" customWidth="1"/>
    <col min="86" max="86" width="27.5546875" bestFit="1" customWidth="1"/>
    <col min="87" max="87" width="69.77734375" bestFit="1" customWidth="1"/>
    <col min="88" max="88" width="46.88671875" bestFit="1" customWidth="1"/>
    <col min="89" max="89" width="79.5546875" bestFit="1" customWidth="1"/>
  </cols>
  <sheetData>
    <row r="1" spans="1:151" ht="15.6" x14ac:dyDescent="0.3">
      <c r="A1" s="103" t="s">
        <v>103</v>
      </c>
      <c r="C1" s="56"/>
      <c r="D1" s="56"/>
      <c r="E1" s="56"/>
      <c r="F1" s="56"/>
      <c r="G1" s="56"/>
      <c r="H1" s="56"/>
      <c r="I1" s="56"/>
      <c r="J1" s="56"/>
      <c r="K1" s="56"/>
      <c r="L1" s="56"/>
      <c r="M1" s="56"/>
      <c r="N1" s="56"/>
      <c r="O1" s="96"/>
      <c r="P1" s="56"/>
      <c r="Q1" s="56"/>
      <c r="R1" s="56"/>
      <c r="S1" s="56"/>
      <c r="T1" s="56"/>
      <c r="U1" s="56"/>
      <c r="V1" s="56"/>
      <c r="W1" s="56"/>
      <c r="X1" s="56"/>
      <c r="Y1" s="56"/>
      <c r="Z1" s="56"/>
      <c r="AA1" s="56"/>
      <c r="AB1" s="56"/>
      <c r="AC1" s="97"/>
      <c r="AD1" s="56"/>
      <c r="AE1" s="56"/>
      <c r="AF1" s="56"/>
      <c r="AG1" s="56"/>
      <c r="AH1" s="56"/>
      <c r="AI1" s="56"/>
      <c r="AJ1" s="56"/>
      <c r="AK1" s="56"/>
      <c r="AL1" s="56"/>
      <c r="AM1" s="61"/>
      <c r="AN1" s="56"/>
      <c r="AO1" s="56"/>
      <c r="AP1" s="56"/>
      <c r="AQ1" s="56"/>
      <c r="AR1" s="97"/>
      <c r="AS1" s="97"/>
      <c r="AT1" s="30"/>
      <c r="AU1" s="30"/>
      <c r="AV1" s="12"/>
      <c r="AW1" s="57"/>
      <c r="AX1" s="57"/>
      <c r="AY1" s="57"/>
      <c r="AZ1" s="57"/>
      <c r="BA1" s="57"/>
      <c r="BB1" s="61"/>
      <c r="BC1" s="57"/>
      <c r="BD1" s="57"/>
      <c r="BE1" s="57"/>
      <c r="BF1" s="57"/>
      <c r="BG1" s="57"/>
      <c r="BH1" s="57"/>
      <c r="BI1" s="61"/>
      <c r="BJ1" s="57"/>
      <c r="BK1" s="57"/>
      <c r="BL1" s="57"/>
      <c r="BM1" s="57"/>
      <c r="BN1" s="57"/>
      <c r="BO1" s="57"/>
      <c r="BP1" s="57"/>
      <c r="BQ1" s="57"/>
      <c r="BR1" s="57"/>
      <c r="BS1" s="61"/>
      <c r="BT1" s="57"/>
      <c r="BU1" s="57"/>
      <c r="BV1" s="57"/>
      <c r="BW1" s="57"/>
      <c r="BX1" s="57"/>
      <c r="BY1" s="57"/>
      <c r="BZ1" s="57"/>
      <c r="CA1" s="57"/>
      <c r="CB1" s="57"/>
      <c r="CC1" s="61"/>
      <c r="CD1" s="57"/>
      <c r="CE1" s="57"/>
      <c r="CF1" s="57"/>
      <c r="CG1" s="57"/>
      <c r="CH1" s="57"/>
      <c r="CI1" s="57"/>
      <c r="CJ1" s="57"/>
      <c r="CK1" s="56"/>
      <c r="CL1" s="96"/>
      <c r="CM1" s="101"/>
      <c r="CN1" s="11"/>
      <c r="CO1" s="11"/>
      <c r="CP1" s="11"/>
      <c r="CQ1" s="11"/>
      <c r="CR1" s="11"/>
      <c r="CS1" s="11"/>
      <c r="CT1" s="11"/>
      <c r="CU1" s="11"/>
      <c r="CV1" s="11"/>
      <c r="CW1" s="11"/>
      <c r="CX1" s="11"/>
      <c r="CY1" s="11"/>
      <c r="CZ1" s="11"/>
      <c r="DA1" s="11"/>
      <c r="DB1" s="3"/>
      <c r="DC1" s="3"/>
      <c r="DD1" s="3"/>
      <c r="DE1" s="3"/>
      <c r="DF1" s="3"/>
      <c r="DG1" s="3"/>
      <c r="DH1" s="3"/>
      <c r="DI1" s="3"/>
      <c r="DJ1" s="3"/>
      <c r="DK1" s="3"/>
      <c r="DL1" s="3"/>
      <c r="DM1" s="3"/>
      <c r="DN1" s="3"/>
      <c r="DO1" s="3"/>
      <c r="DP1" s="3"/>
      <c r="DQ1" s="3"/>
      <c r="DR1" s="3"/>
      <c r="DS1" s="3"/>
      <c r="DT1" s="3"/>
      <c r="DU1" s="3"/>
      <c r="DV1" s="3"/>
      <c r="DW1" s="3"/>
      <c r="DX1" s="3"/>
      <c r="DY1" s="3"/>
      <c r="DZ1" s="3"/>
      <c r="EA1" s="100"/>
      <c r="EB1" s="93"/>
      <c r="EC1" s="100"/>
      <c r="ED1" s="99"/>
      <c r="EE1" s="99"/>
      <c r="EF1" s="57"/>
      <c r="EG1" s="57"/>
      <c r="EH1" s="57"/>
      <c r="EI1" s="93"/>
      <c r="EJ1" s="57"/>
      <c r="EL1" s="57"/>
      <c r="EM1" s="57"/>
      <c r="EN1" s="57"/>
      <c r="EO1" s="57"/>
      <c r="EP1" s="57"/>
      <c r="EQ1" s="57"/>
      <c r="ER1" s="57"/>
      <c r="ES1" s="57"/>
      <c r="ET1" s="57"/>
      <c r="EU1" s="57"/>
    </row>
    <row r="2" spans="1:151" ht="14.4" x14ac:dyDescent="0.3">
      <c r="A2" s="102" t="s">
        <v>102</v>
      </c>
      <c r="C2" s="56"/>
      <c r="D2" s="56"/>
      <c r="E2" s="56"/>
      <c r="F2" s="56"/>
      <c r="G2" s="56"/>
      <c r="H2" s="56"/>
      <c r="I2" s="56"/>
      <c r="J2" s="56"/>
      <c r="K2" s="56"/>
      <c r="L2" s="56"/>
      <c r="M2" s="56"/>
      <c r="N2" s="56"/>
      <c r="O2" s="96"/>
      <c r="P2" s="56"/>
      <c r="Q2" s="56"/>
      <c r="R2" s="56"/>
      <c r="S2" s="56"/>
      <c r="T2" s="56"/>
      <c r="U2" s="56"/>
      <c r="V2" s="56"/>
      <c r="W2" s="56"/>
      <c r="X2" s="56"/>
      <c r="Y2" s="56"/>
      <c r="Z2" s="56"/>
      <c r="AA2" s="56"/>
      <c r="AB2" s="56"/>
      <c r="AC2" s="97"/>
      <c r="AD2" s="56"/>
      <c r="AE2" s="56"/>
      <c r="AF2" s="56"/>
      <c r="AG2" s="56"/>
      <c r="AH2" s="56"/>
      <c r="AI2" s="56"/>
      <c r="AJ2" s="56"/>
      <c r="AK2" s="56"/>
      <c r="AL2" s="56"/>
      <c r="AM2" s="61"/>
      <c r="AN2" s="56"/>
      <c r="AO2" s="56"/>
      <c r="AP2" s="56"/>
      <c r="AQ2" s="56"/>
      <c r="AR2" s="97"/>
      <c r="AS2" s="97"/>
      <c r="AT2" s="30"/>
      <c r="AU2" s="30"/>
      <c r="AV2" s="12"/>
      <c r="AW2" s="57"/>
      <c r="AX2" s="57"/>
      <c r="AY2" s="57"/>
      <c r="AZ2" s="57"/>
      <c r="BA2" s="57"/>
      <c r="BB2" s="61"/>
      <c r="BC2" s="57"/>
      <c r="BD2" s="57"/>
      <c r="BE2" s="57"/>
      <c r="BF2" s="57"/>
      <c r="BG2" s="57"/>
      <c r="BH2" s="57"/>
      <c r="BI2" s="61"/>
      <c r="BJ2" s="57"/>
      <c r="BK2" s="57"/>
      <c r="BL2" s="57"/>
      <c r="BM2" s="57"/>
      <c r="BN2" s="57"/>
      <c r="BO2" s="57"/>
      <c r="BP2" s="57"/>
      <c r="BQ2" s="57"/>
      <c r="BR2" s="57"/>
      <c r="BS2" s="61"/>
      <c r="BT2" s="57"/>
      <c r="BU2" s="57"/>
      <c r="BV2" s="57"/>
      <c r="BW2" s="57"/>
      <c r="BX2" s="57"/>
      <c r="BY2" s="57"/>
      <c r="BZ2" s="57"/>
      <c r="CA2" s="57"/>
      <c r="CB2" s="57"/>
      <c r="CC2" s="61"/>
      <c r="CD2" s="57"/>
      <c r="CE2" s="57"/>
      <c r="CF2" s="57"/>
      <c r="CG2" s="57"/>
      <c r="CH2" s="57"/>
      <c r="CI2" s="57"/>
      <c r="CJ2" s="57"/>
      <c r="CK2" s="56"/>
      <c r="CL2" s="96"/>
      <c r="CM2" s="101"/>
      <c r="CN2" s="11"/>
      <c r="CO2" s="11"/>
      <c r="CP2" s="11"/>
      <c r="CQ2" s="11"/>
      <c r="CR2" s="11"/>
      <c r="CS2" s="11"/>
      <c r="CT2" s="11"/>
      <c r="CU2" s="11"/>
      <c r="CV2" s="11"/>
      <c r="CW2" s="11"/>
      <c r="CX2" s="11"/>
      <c r="CY2" s="11"/>
      <c r="CZ2" s="11"/>
      <c r="DA2" s="11"/>
      <c r="DB2" s="3"/>
      <c r="DC2" s="3"/>
      <c r="DD2" s="3"/>
      <c r="DE2" s="3"/>
      <c r="DF2" s="3"/>
      <c r="DG2" s="3"/>
      <c r="DH2" s="3"/>
      <c r="DI2" s="3"/>
      <c r="DJ2" s="3"/>
      <c r="DK2" s="3"/>
      <c r="DL2" s="3"/>
      <c r="DM2" s="3"/>
      <c r="DN2" s="3"/>
      <c r="DO2" s="3"/>
      <c r="DP2" s="3"/>
      <c r="DQ2" s="3"/>
      <c r="DR2" s="3"/>
      <c r="DS2" s="3"/>
      <c r="DT2" s="3"/>
      <c r="DU2" s="3"/>
      <c r="DV2" s="3"/>
      <c r="DW2" s="3"/>
      <c r="DX2" s="3"/>
      <c r="DY2" s="3"/>
      <c r="DZ2" s="3"/>
      <c r="EA2" s="100"/>
      <c r="EB2" s="93"/>
      <c r="EC2" s="100"/>
      <c r="ED2" s="99"/>
      <c r="EE2" s="99"/>
      <c r="EF2" s="57"/>
      <c r="EG2" s="57"/>
      <c r="EH2" s="57"/>
      <c r="EI2" s="93"/>
      <c r="EJ2" s="57"/>
      <c r="EL2" s="57"/>
      <c r="EM2" s="57"/>
      <c r="EN2" s="57"/>
      <c r="EO2" s="57"/>
      <c r="EP2" s="57"/>
      <c r="EQ2" s="57"/>
      <c r="ER2" s="57"/>
      <c r="ES2" s="57"/>
      <c r="ET2" s="57"/>
      <c r="EU2" s="57"/>
    </row>
    <row r="3" spans="1:151" ht="14.4" x14ac:dyDescent="0.3">
      <c r="B3" s="57"/>
      <c r="C3" s="98"/>
      <c r="D3" s="56"/>
      <c r="E3" s="56"/>
      <c r="F3" s="56"/>
      <c r="G3" s="56"/>
      <c r="H3" s="56"/>
      <c r="I3" s="56"/>
      <c r="J3" s="56"/>
      <c r="K3" s="56"/>
      <c r="L3" s="56"/>
      <c r="M3" s="56"/>
      <c r="N3" s="56"/>
      <c r="O3" s="96"/>
      <c r="P3" s="56"/>
      <c r="Q3" s="56"/>
      <c r="R3" s="56"/>
      <c r="S3" s="56"/>
      <c r="T3" s="56"/>
      <c r="U3" s="56"/>
      <c r="V3" s="11"/>
      <c r="W3" s="11"/>
      <c r="X3" s="11"/>
      <c r="Y3" s="11"/>
      <c r="Z3" s="11"/>
      <c r="AA3" s="11"/>
      <c r="AB3" s="11"/>
      <c r="AC3" s="26"/>
      <c r="AD3" s="56"/>
      <c r="AE3" s="56"/>
      <c r="AF3" s="56"/>
      <c r="AG3" s="56"/>
      <c r="AH3" s="56"/>
      <c r="AI3" s="56"/>
      <c r="AJ3" s="56"/>
      <c r="AK3" s="56"/>
      <c r="AL3" s="56"/>
      <c r="AM3" s="61"/>
      <c r="AN3" s="56"/>
      <c r="AO3" s="56"/>
      <c r="AP3" s="56"/>
      <c r="AQ3" s="56"/>
      <c r="AR3" s="97"/>
      <c r="AS3" s="97"/>
      <c r="AT3" s="30"/>
      <c r="AU3" s="30"/>
      <c r="AV3" s="12"/>
      <c r="AW3" s="56"/>
      <c r="AX3" s="56"/>
      <c r="AY3" s="56"/>
      <c r="AZ3" s="56"/>
      <c r="BA3" s="56"/>
      <c r="BB3" s="61"/>
      <c r="BC3" s="56"/>
      <c r="BD3" s="56"/>
      <c r="BE3" s="56"/>
      <c r="BF3" s="56"/>
      <c r="BG3" s="56"/>
      <c r="BH3" s="56"/>
      <c r="BI3" s="61"/>
      <c r="BJ3" s="56"/>
      <c r="BK3" s="56"/>
      <c r="BL3" s="56"/>
      <c r="BM3" s="56"/>
      <c r="BN3" s="56"/>
      <c r="BO3" s="56"/>
      <c r="BP3" s="56"/>
      <c r="BQ3" s="56"/>
      <c r="BR3" s="56"/>
      <c r="BS3" s="61"/>
      <c r="BT3" s="56"/>
      <c r="BU3" s="56"/>
      <c r="BV3" s="56"/>
      <c r="BW3" s="56"/>
      <c r="BX3" s="56"/>
      <c r="BY3" s="56"/>
      <c r="BZ3" s="56"/>
      <c r="CA3" s="56"/>
      <c r="CB3" s="56"/>
      <c r="CC3" s="61"/>
      <c r="CD3" s="56"/>
      <c r="CE3" s="56"/>
      <c r="CF3" s="56"/>
      <c r="CG3" s="56"/>
      <c r="CH3" s="56"/>
      <c r="CI3" s="56"/>
      <c r="CJ3" s="56"/>
      <c r="CK3" s="56"/>
      <c r="CL3" s="96"/>
      <c r="CM3" s="95"/>
      <c r="CN3" s="94"/>
      <c r="CO3" s="41"/>
      <c r="CP3" s="41"/>
      <c r="CQ3" s="41"/>
      <c r="CR3" s="59"/>
      <c r="CS3" s="59"/>
      <c r="CT3" s="59"/>
      <c r="CU3" s="59"/>
      <c r="CV3" s="59"/>
      <c r="CW3" s="59"/>
      <c r="CX3" s="59"/>
      <c r="CY3" s="59"/>
      <c r="CZ3" s="59"/>
      <c r="DA3" s="94"/>
      <c r="DB3" s="41"/>
      <c r="DC3" s="41"/>
      <c r="DD3" s="41"/>
      <c r="DE3" s="59"/>
      <c r="DF3" s="59"/>
      <c r="DG3" s="59"/>
      <c r="DH3" s="59"/>
      <c r="DI3" s="59"/>
      <c r="DJ3" s="59"/>
      <c r="DK3" s="59"/>
      <c r="DL3" s="59"/>
      <c r="DM3" s="59"/>
      <c r="DN3" s="11"/>
      <c r="DO3" s="11"/>
      <c r="DP3" s="11"/>
      <c r="DQ3" s="11"/>
      <c r="DR3" s="11"/>
      <c r="DS3" s="11"/>
      <c r="DT3" s="11"/>
      <c r="DU3" s="11"/>
      <c r="DV3" s="11"/>
      <c r="DW3" s="11"/>
      <c r="DX3" s="11"/>
      <c r="DY3" s="11"/>
      <c r="DZ3" s="11"/>
      <c r="EA3" s="12"/>
      <c r="EB3" s="93"/>
      <c r="EC3" s="12"/>
      <c r="ED3" s="56"/>
      <c r="EE3" s="56"/>
      <c r="EF3" s="56"/>
      <c r="EG3" s="56"/>
      <c r="EH3" s="56"/>
      <c r="EI3" s="92"/>
      <c r="EJ3" s="57"/>
      <c r="EL3" s="57"/>
      <c r="EM3" s="57"/>
      <c r="EN3" s="57"/>
      <c r="EO3" s="57"/>
      <c r="EP3" s="57"/>
      <c r="EQ3" s="57"/>
      <c r="ER3" s="57"/>
      <c r="ES3" s="57"/>
      <c r="ET3" s="57"/>
      <c r="EU3" s="57"/>
    </row>
    <row r="4" spans="1:151" ht="20.25" customHeight="1" x14ac:dyDescent="0.3">
      <c r="B4" s="41" t="s">
        <v>85</v>
      </c>
      <c r="C4" s="60" t="s">
        <v>76</v>
      </c>
      <c r="D4" s="60"/>
      <c r="E4" s="60"/>
      <c r="F4" s="60"/>
      <c r="G4" s="60"/>
      <c r="H4" s="60"/>
      <c r="I4" s="60"/>
      <c r="J4" s="60"/>
      <c r="K4" s="60"/>
      <c r="L4" s="60"/>
      <c r="M4" s="60"/>
      <c r="N4" s="60"/>
      <c r="O4" s="63" t="s">
        <v>35</v>
      </c>
      <c r="P4" s="60" t="s">
        <v>84</v>
      </c>
      <c r="Q4" s="60"/>
      <c r="R4" s="60"/>
      <c r="S4" s="60"/>
      <c r="T4" s="60"/>
      <c r="U4" s="60"/>
      <c r="V4" s="60" t="s">
        <v>83</v>
      </c>
      <c r="W4" s="18"/>
      <c r="X4" s="18"/>
      <c r="Y4" s="18"/>
      <c r="Z4" s="18"/>
      <c r="AA4" s="18"/>
      <c r="AB4" s="18"/>
      <c r="AC4" s="30"/>
      <c r="AD4" s="60" t="s">
        <v>82</v>
      </c>
      <c r="AE4" s="18"/>
      <c r="AF4" s="18"/>
      <c r="AG4" s="18"/>
      <c r="AH4" s="18"/>
      <c r="AI4" s="18"/>
      <c r="AJ4" s="18"/>
      <c r="AK4" s="18"/>
      <c r="AL4" s="18"/>
      <c r="AM4" s="62"/>
      <c r="AN4" s="18" t="s">
        <v>81</v>
      </c>
      <c r="AO4" s="18"/>
      <c r="AP4" s="18"/>
      <c r="AQ4" s="18"/>
      <c r="AR4" s="30"/>
      <c r="AS4" s="30"/>
      <c r="AT4" s="30"/>
      <c r="AU4" s="30"/>
      <c r="AV4" s="12" t="s">
        <v>80</v>
      </c>
      <c r="AW4" s="60"/>
      <c r="AX4" s="60"/>
      <c r="AY4" s="60"/>
      <c r="AZ4" s="60"/>
      <c r="BA4" s="60"/>
      <c r="BB4" s="61"/>
      <c r="BC4" s="60" t="s">
        <v>79</v>
      </c>
      <c r="BD4" s="59"/>
      <c r="BE4" s="59"/>
      <c r="BF4" s="59"/>
      <c r="BG4" s="59"/>
      <c r="BH4" s="59"/>
      <c r="BI4" s="58"/>
      <c r="BJ4" s="60" t="s">
        <v>78</v>
      </c>
      <c r="BK4" s="59"/>
      <c r="BL4" s="59"/>
      <c r="BM4" s="59"/>
      <c r="BN4" s="59"/>
      <c r="BO4" s="59"/>
      <c r="BP4" s="59"/>
      <c r="BQ4" s="59"/>
      <c r="BR4" s="59"/>
      <c r="BS4" s="58"/>
      <c r="BT4" s="60" t="s">
        <v>77</v>
      </c>
      <c r="BU4" s="59"/>
      <c r="BV4" s="59"/>
      <c r="BW4" s="59"/>
      <c r="BX4" s="59"/>
      <c r="BY4" s="59"/>
      <c r="BZ4" s="59"/>
      <c r="CA4" s="59"/>
      <c r="CB4" s="59"/>
      <c r="CC4" s="58"/>
      <c r="CD4" s="57" t="s">
        <v>40</v>
      </c>
      <c r="CE4" s="57"/>
      <c r="CF4" s="57"/>
      <c r="CG4" s="57"/>
      <c r="CH4" s="57"/>
      <c r="CI4" s="57"/>
      <c r="CJ4" s="57"/>
      <c r="CK4" s="56"/>
      <c r="CL4" s="55" t="s">
        <v>34</v>
      </c>
      <c r="CM4" s="42" t="s">
        <v>76</v>
      </c>
      <c r="CN4" s="42" t="s">
        <v>75</v>
      </c>
      <c r="CO4" s="42" t="s">
        <v>74</v>
      </c>
      <c r="CP4" s="42" t="s">
        <v>73</v>
      </c>
      <c r="CQ4" s="42" t="s">
        <v>72</v>
      </c>
      <c r="CR4" s="42" t="s">
        <v>71</v>
      </c>
      <c r="CS4" s="42" t="s">
        <v>70</v>
      </c>
      <c r="CT4" s="42" t="s">
        <v>69</v>
      </c>
      <c r="CU4" s="42" t="s">
        <v>68</v>
      </c>
      <c r="CV4" s="42" t="s">
        <v>67</v>
      </c>
      <c r="CW4" s="42" t="s">
        <v>66</v>
      </c>
      <c r="CX4" s="42" t="s">
        <v>65</v>
      </c>
      <c r="CY4" s="42" t="s">
        <v>64</v>
      </c>
      <c r="CZ4" s="42" t="s">
        <v>63</v>
      </c>
      <c r="DA4" s="42" t="s">
        <v>62</v>
      </c>
      <c r="DB4" s="42" t="s">
        <v>61</v>
      </c>
      <c r="DC4" s="42" t="s">
        <v>60</v>
      </c>
      <c r="DD4" s="42" t="s">
        <v>59</v>
      </c>
      <c r="DE4" s="42" t="s">
        <v>58</v>
      </c>
      <c r="DF4" s="42" t="s">
        <v>57</v>
      </c>
      <c r="DG4" s="42" t="s">
        <v>56</v>
      </c>
      <c r="DH4" s="42" t="s">
        <v>55</v>
      </c>
      <c r="DI4" s="42" t="s">
        <v>54</v>
      </c>
      <c r="DJ4" s="42" t="s">
        <v>53</v>
      </c>
      <c r="DK4" s="42" t="s">
        <v>52</v>
      </c>
      <c r="DL4" s="42" t="s">
        <v>51</v>
      </c>
      <c r="DM4" s="42" t="s">
        <v>50</v>
      </c>
      <c r="DN4" s="42" t="s">
        <v>49</v>
      </c>
      <c r="DO4" s="42" t="s">
        <v>48</v>
      </c>
      <c r="DP4" s="42" t="s">
        <v>47</v>
      </c>
      <c r="DQ4" s="42" t="s">
        <v>46</v>
      </c>
      <c r="DR4" s="42" t="s">
        <v>45</v>
      </c>
      <c r="DS4" s="42" t="s">
        <v>44</v>
      </c>
      <c r="DT4" s="42" t="s">
        <v>43</v>
      </c>
      <c r="DU4" s="42" t="s">
        <v>42</v>
      </c>
      <c r="DV4" s="42" t="s">
        <v>41</v>
      </c>
      <c r="DW4" s="41" t="s">
        <v>40</v>
      </c>
      <c r="DX4" s="38" t="s">
        <v>39</v>
      </c>
      <c r="DY4" s="40" t="s">
        <v>38</v>
      </c>
      <c r="DZ4" s="40" t="s">
        <v>30</v>
      </c>
      <c r="EA4" s="38" t="s">
        <v>36</v>
      </c>
      <c r="EB4" s="39" t="s">
        <v>37</v>
      </c>
      <c r="EC4" s="38" t="s">
        <v>36</v>
      </c>
      <c r="ED4" s="54" t="s">
        <v>35</v>
      </c>
      <c r="EE4" s="54" t="s">
        <v>34</v>
      </c>
      <c r="EF4" s="40" t="s">
        <v>33</v>
      </c>
      <c r="EG4" s="42" t="s">
        <v>32</v>
      </c>
      <c r="EH4" s="42" t="s">
        <v>31</v>
      </c>
      <c r="EI4" s="40" t="s">
        <v>30</v>
      </c>
      <c r="EJ4" s="34" t="s">
        <v>29</v>
      </c>
      <c r="EL4" s="34" t="s">
        <v>28</v>
      </c>
      <c r="EM4" s="34" t="s">
        <v>27</v>
      </c>
      <c r="EN4" s="34" t="s">
        <v>26</v>
      </c>
      <c r="EO4" s="34" t="s">
        <v>25</v>
      </c>
      <c r="EP4" s="34" t="s">
        <v>24</v>
      </c>
      <c r="EQ4" s="34" t="s">
        <v>23</v>
      </c>
      <c r="ER4" s="34" t="s">
        <v>22</v>
      </c>
      <c r="ES4" s="34" t="s">
        <v>21</v>
      </c>
      <c r="ET4" s="33" t="s">
        <v>20</v>
      </c>
      <c r="EU4" s="32" t="s">
        <v>19</v>
      </c>
    </row>
    <row r="5" spans="1:151" ht="24" customHeight="1" x14ac:dyDescent="0.3">
      <c r="B5" s="41"/>
      <c r="C5" s="49">
        <v>38840</v>
      </c>
      <c r="D5" s="49">
        <v>38845</v>
      </c>
      <c r="E5" s="49">
        <v>38849</v>
      </c>
      <c r="F5" s="49">
        <v>38853</v>
      </c>
      <c r="G5" s="49">
        <v>38854</v>
      </c>
      <c r="H5" s="49">
        <v>38855</v>
      </c>
      <c r="I5" s="49">
        <v>38856</v>
      </c>
      <c r="J5" s="49">
        <v>38859</v>
      </c>
      <c r="K5" s="49">
        <v>38863</v>
      </c>
      <c r="L5" s="49">
        <v>38866</v>
      </c>
      <c r="M5" s="49">
        <v>38868</v>
      </c>
      <c r="N5" s="49">
        <v>38873</v>
      </c>
      <c r="O5" s="53"/>
      <c r="P5" s="49">
        <v>38840</v>
      </c>
      <c r="Q5" s="49">
        <v>38845</v>
      </c>
      <c r="R5" s="49">
        <v>38849</v>
      </c>
      <c r="S5" s="49">
        <v>38853</v>
      </c>
      <c r="T5" s="49">
        <v>38854</v>
      </c>
      <c r="U5" s="49">
        <v>38855</v>
      </c>
      <c r="V5" s="49">
        <v>38840</v>
      </c>
      <c r="W5" s="49">
        <v>38845</v>
      </c>
      <c r="X5" s="49">
        <v>38849</v>
      </c>
      <c r="Y5" s="49">
        <v>38853</v>
      </c>
      <c r="Z5" s="49">
        <v>38854</v>
      </c>
      <c r="AA5" s="49">
        <v>38855</v>
      </c>
      <c r="AB5" s="49">
        <v>38856</v>
      </c>
      <c r="AC5" s="51" t="s">
        <v>18</v>
      </c>
      <c r="AD5" s="49">
        <v>38849</v>
      </c>
      <c r="AE5" s="49">
        <v>38853</v>
      </c>
      <c r="AF5" s="49">
        <v>38854</v>
      </c>
      <c r="AG5" s="49">
        <v>38855</v>
      </c>
      <c r="AH5" s="49">
        <v>38856</v>
      </c>
      <c r="AI5" s="49">
        <v>38859</v>
      </c>
      <c r="AJ5" s="49">
        <v>38863</v>
      </c>
      <c r="AK5" s="49">
        <v>38866</v>
      </c>
      <c r="AL5" s="49">
        <v>38868</v>
      </c>
      <c r="AM5" s="52">
        <v>38873</v>
      </c>
      <c r="AN5" s="49">
        <v>38849</v>
      </c>
      <c r="AO5" s="49">
        <v>38853</v>
      </c>
      <c r="AP5" s="49">
        <v>38854</v>
      </c>
      <c r="AQ5" s="49">
        <v>38855</v>
      </c>
      <c r="AR5" s="51" t="s">
        <v>17</v>
      </c>
      <c r="AS5" s="51" t="s">
        <v>16</v>
      </c>
      <c r="AT5" s="51" t="s">
        <v>15</v>
      </c>
      <c r="AU5" s="26" t="s">
        <v>14</v>
      </c>
      <c r="AV5" s="50">
        <v>38855</v>
      </c>
      <c r="AW5" s="49">
        <v>38856</v>
      </c>
      <c r="AX5" s="49">
        <v>38859</v>
      </c>
      <c r="AY5" s="49">
        <v>38863</v>
      </c>
      <c r="AZ5" s="49">
        <v>38866</v>
      </c>
      <c r="BA5" s="49">
        <v>38868</v>
      </c>
      <c r="BB5" s="48">
        <v>38873</v>
      </c>
      <c r="BC5" s="47">
        <v>38855</v>
      </c>
      <c r="BD5" s="45">
        <v>38856</v>
      </c>
      <c r="BE5" s="45">
        <v>38859</v>
      </c>
      <c r="BF5" s="45">
        <v>38863</v>
      </c>
      <c r="BG5" s="45">
        <v>38866</v>
      </c>
      <c r="BH5" s="45">
        <v>38868</v>
      </c>
      <c r="BI5" s="46">
        <v>38873</v>
      </c>
      <c r="BJ5" s="47">
        <v>38840</v>
      </c>
      <c r="BK5" s="45">
        <v>38845</v>
      </c>
      <c r="BL5" s="45">
        <v>38849</v>
      </c>
      <c r="BM5" s="45">
        <v>38853</v>
      </c>
      <c r="BN5" s="45">
        <v>38855</v>
      </c>
      <c r="BO5" s="45">
        <v>38856</v>
      </c>
      <c r="BP5" s="45">
        <v>38859</v>
      </c>
      <c r="BQ5" s="45">
        <v>38866</v>
      </c>
      <c r="BR5" s="45">
        <v>38868</v>
      </c>
      <c r="BS5" s="46">
        <v>38873</v>
      </c>
      <c r="BT5" s="45">
        <v>38845</v>
      </c>
      <c r="BU5" s="45">
        <v>38849</v>
      </c>
      <c r="BV5" s="45">
        <v>38853</v>
      </c>
      <c r="BW5" s="45">
        <v>38854</v>
      </c>
      <c r="BX5" s="45">
        <v>38855</v>
      </c>
      <c r="BY5" s="45">
        <v>38856</v>
      </c>
      <c r="BZ5" s="45">
        <v>38859</v>
      </c>
      <c r="CA5" s="45">
        <v>38863</v>
      </c>
      <c r="CB5" s="45">
        <v>38868</v>
      </c>
      <c r="CC5" s="46">
        <v>38873</v>
      </c>
      <c r="CD5" s="45">
        <v>38845</v>
      </c>
      <c r="CE5" s="45">
        <v>38849</v>
      </c>
      <c r="CF5" s="45">
        <v>38853</v>
      </c>
      <c r="CG5" s="45">
        <v>38855</v>
      </c>
      <c r="CH5" s="45">
        <v>38859</v>
      </c>
      <c r="CI5" s="45">
        <v>38863</v>
      </c>
      <c r="CJ5" s="6">
        <v>38868</v>
      </c>
      <c r="CK5" s="44">
        <v>38873</v>
      </c>
      <c r="CL5" s="43"/>
      <c r="CM5" s="42"/>
      <c r="CN5" s="42"/>
      <c r="CO5" s="42"/>
      <c r="CP5" s="42"/>
      <c r="CQ5" s="42"/>
      <c r="CR5" s="42"/>
      <c r="CS5" s="42"/>
      <c r="CT5" s="42"/>
      <c r="CU5" s="42"/>
      <c r="CV5" s="42"/>
      <c r="CW5" s="42"/>
      <c r="CX5" s="42"/>
      <c r="CY5" s="42"/>
      <c r="CZ5" s="42"/>
      <c r="DA5" s="42"/>
      <c r="DB5" s="42"/>
      <c r="DC5" s="42"/>
      <c r="DD5" s="42"/>
      <c r="DE5" s="42"/>
      <c r="DF5" s="42"/>
      <c r="DG5" s="42"/>
      <c r="DH5" s="42"/>
      <c r="DI5" s="42"/>
      <c r="DJ5" s="42"/>
      <c r="DK5" s="42"/>
      <c r="DL5" s="42"/>
      <c r="DM5" s="42"/>
      <c r="DN5" s="42"/>
      <c r="DO5" s="42"/>
      <c r="DP5" s="42"/>
      <c r="DQ5" s="42"/>
      <c r="DR5" s="42"/>
      <c r="DS5" s="42"/>
      <c r="DT5" s="42"/>
      <c r="DU5" s="42"/>
      <c r="DV5" s="42"/>
      <c r="DW5" s="41"/>
      <c r="DX5" s="38"/>
      <c r="DY5" s="40"/>
      <c r="DZ5" s="40"/>
      <c r="EA5" s="38"/>
      <c r="EB5" s="39"/>
      <c r="EC5" s="38"/>
      <c r="ED5" s="37"/>
      <c r="EE5" s="37"/>
      <c r="EF5" s="35"/>
      <c r="EG5" s="36"/>
      <c r="EH5" s="36"/>
      <c r="EI5" s="35"/>
      <c r="EJ5" s="34"/>
      <c r="EL5" s="34"/>
      <c r="EM5" s="34"/>
      <c r="EN5" s="34"/>
      <c r="EO5" s="34"/>
      <c r="EP5" s="34"/>
      <c r="EQ5" s="34"/>
      <c r="ER5" s="34"/>
      <c r="ES5" s="34"/>
      <c r="ET5" s="33"/>
      <c r="EU5" s="32"/>
    </row>
    <row r="6" spans="1:151" ht="14.4" x14ac:dyDescent="0.3">
      <c r="A6" s="31" t="s">
        <v>13</v>
      </c>
      <c r="B6" s="18">
        <v>6</v>
      </c>
      <c r="C6" s="11">
        <v>5</v>
      </c>
      <c r="D6" s="11"/>
      <c r="E6" s="11"/>
      <c r="F6" s="11"/>
      <c r="G6" s="11"/>
      <c r="H6" s="11"/>
      <c r="I6" s="11"/>
      <c r="J6" s="11"/>
      <c r="K6" s="11"/>
      <c r="L6" s="11"/>
      <c r="M6" s="11"/>
      <c r="N6" s="11"/>
      <c r="O6" s="27">
        <f>MAX(C6:N6)</f>
        <v>5</v>
      </c>
      <c r="P6" s="11"/>
      <c r="Q6" s="11"/>
      <c r="R6" s="11" t="s">
        <v>11</v>
      </c>
      <c r="S6" s="11"/>
      <c r="T6" s="11"/>
      <c r="U6" s="11"/>
      <c r="V6" s="11"/>
      <c r="W6" s="11"/>
      <c r="X6" s="11">
        <v>40</v>
      </c>
      <c r="Y6" s="11">
        <v>68</v>
      </c>
      <c r="Z6" s="11"/>
      <c r="AA6" s="11"/>
      <c r="AB6" s="11">
        <v>76</v>
      </c>
      <c r="AC6" s="26">
        <f>MAX(V6:AB6)</f>
        <v>76</v>
      </c>
      <c r="AD6" s="11"/>
      <c r="AE6" s="11">
        <v>2</v>
      </c>
      <c r="AF6" s="11">
        <v>5</v>
      </c>
      <c r="AG6" s="11"/>
      <c r="AH6" s="11"/>
      <c r="AI6" s="11"/>
      <c r="AJ6" s="11"/>
      <c r="AK6" s="11" t="s">
        <v>101</v>
      </c>
      <c r="AL6" s="11"/>
      <c r="AM6" s="20">
        <v>76</v>
      </c>
      <c r="AN6" s="25"/>
      <c r="AO6" s="25">
        <v>38853</v>
      </c>
      <c r="AP6" s="25"/>
      <c r="AQ6" s="25"/>
      <c r="AR6" s="23">
        <f>IF(COUNTBLANK(AN6:AQ6)=10,"NA",MIN(AN6:AQ6))</f>
        <v>38853</v>
      </c>
      <c r="AS6" s="23" t="s">
        <v>9</v>
      </c>
      <c r="AT6" s="22" t="s">
        <v>100</v>
      </c>
      <c r="AU6" s="22"/>
      <c r="AV6" s="66"/>
      <c r="AW6" s="64"/>
      <c r="AX6" s="64"/>
      <c r="AY6" s="64"/>
      <c r="AZ6" s="64">
        <v>22</v>
      </c>
      <c r="BA6" s="64">
        <v>17</v>
      </c>
      <c r="BB6" s="19" t="s">
        <v>99</v>
      </c>
      <c r="BC6" s="64"/>
      <c r="BD6" s="64"/>
      <c r="BE6" s="64"/>
      <c r="BF6" s="64"/>
      <c r="BG6" s="64">
        <v>1</v>
      </c>
      <c r="BH6" s="64">
        <v>14</v>
      </c>
      <c r="BI6" s="19"/>
      <c r="BJ6" s="64"/>
      <c r="BK6" s="64"/>
      <c r="BL6" s="64">
        <v>1</v>
      </c>
      <c r="BM6" s="64"/>
      <c r="BN6" s="64"/>
      <c r="BO6" s="64"/>
      <c r="BP6" s="64"/>
      <c r="BQ6" s="64"/>
      <c r="BR6" s="64"/>
      <c r="BS6" s="19"/>
      <c r="BT6" s="64">
        <v>1</v>
      </c>
      <c r="BU6" s="64"/>
      <c r="BV6" s="64"/>
      <c r="BW6" s="64"/>
      <c r="BX6" s="64"/>
      <c r="BY6" s="64"/>
      <c r="BZ6" s="64"/>
      <c r="CA6" s="64"/>
      <c r="CB6" s="64"/>
      <c r="CC6" s="19"/>
      <c r="CD6" s="18"/>
      <c r="CE6" s="18"/>
      <c r="CF6" s="18"/>
      <c r="CG6" s="18"/>
      <c r="CH6" s="18"/>
      <c r="CI6" s="18"/>
      <c r="CJ6" s="18"/>
      <c r="CK6" s="18"/>
      <c r="CL6" s="17">
        <f>CM6+DN6</f>
        <v>4</v>
      </c>
      <c r="CM6" s="3">
        <v>4</v>
      </c>
      <c r="CN6" s="3">
        <v>2.79</v>
      </c>
      <c r="CO6" s="3">
        <v>3.04</v>
      </c>
      <c r="CP6" s="3">
        <v>2.71</v>
      </c>
      <c r="CQ6" s="3">
        <v>3.07</v>
      </c>
      <c r="CR6" s="3"/>
      <c r="CS6" s="3"/>
      <c r="CT6" s="3"/>
      <c r="CU6" s="3"/>
      <c r="CV6" s="3"/>
      <c r="CW6" s="3"/>
      <c r="CX6" s="3"/>
      <c r="CY6" s="3"/>
      <c r="CZ6" s="3"/>
      <c r="DA6" s="3">
        <v>298</v>
      </c>
      <c r="DB6" s="3">
        <v>322</v>
      </c>
      <c r="DC6" s="3">
        <v>285</v>
      </c>
      <c r="DD6" s="3">
        <v>323</v>
      </c>
      <c r="DE6" s="3"/>
      <c r="DF6" s="3"/>
      <c r="DG6" s="3"/>
      <c r="DH6" s="3"/>
      <c r="DI6" s="3"/>
      <c r="DJ6" s="3"/>
      <c r="DK6" s="3"/>
      <c r="DL6" s="3"/>
      <c r="DM6" s="3"/>
      <c r="DN6" s="65">
        <v>0</v>
      </c>
      <c r="DO6" s="65"/>
      <c r="DP6" s="65"/>
      <c r="DQ6" s="65"/>
      <c r="DR6" s="3"/>
      <c r="DS6" s="3"/>
      <c r="DT6" s="3"/>
      <c r="DU6" s="3"/>
      <c r="DV6" s="3"/>
      <c r="DW6" s="1"/>
      <c r="DX6" s="16">
        <f>((CN6^2*PI()*DA6)/4)+((CO6^2*PI()*DB6)/4)+((CP6^2*PI()*DC6)/4)+((CQ6^2*PI()*DD6)/4)+((CR6^2*PI()*DE6)/4)+((CS6^2*PI()*DF6)/4)+((CT6^2*PI()*DG6)/4)+((CU6^2*PI()*DH6)/4)+((CV6^2*PI()*DI6)/4)+((CW6^2*PI()*DJ6)/4)+((CX6^2*PI()*DK6)/4)+((CY6^2*PI()*DL6)/4)+((CZ6^2*PI()*DM6)/4)</f>
        <v>8193.8769834313025</v>
      </c>
      <c r="DY6" s="15"/>
      <c r="DZ6" s="15">
        <f>DX6+DY6</f>
        <v>8193.8769834313025</v>
      </c>
      <c r="EA6" s="14">
        <v>6</v>
      </c>
      <c r="EB6" s="13">
        <v>17</v>
      </c>
      <c r="EC6" s="12">
        <v>6</v>
      </c>
      <c r="ED6" s="11">
        <v>5</v>
      </c>
      <c r="EE6" s="11">
        <v>4</v>
      </c>
      <c r="EF6" s="3">
        <v>5</v>
      </c>
      <c r="EG6" s="10">
        <v>3.04</v>
      </c>
      <c r="EH6" s="9">
        <v>322</v>
      </c>
      <c r="EI6" s="8">
        <v>8193.8769834313025</v>
      </c>
      <c r="EJ6" s="3">
        <v>76</v>
      </c>
      <c r="EL6" s="7">
        <v>38853</v>
      </c>
      <c r="EM6" s="6"/>
      <c r="EN6" s="5">
        <v>38876</v>
      </c>
      <c r="EO6" s="4">
        <v>17</v>
      </c>
      <c r="EP6" s="3">
        <v>183</v>
      </c>
      <c r="EQ6" s="3">
        <v>64</v>
      </c>
      <c r="ER6" s="3">
        <v>25</v>
      </c>
      <c r="ES6" s="3"/>
      <c r="ET6" s="64">
        <v>1</v>
      </c>
      <c r="EU6" s="1"/>
    </row>
    <row r="7" spans="1:151" s="31" customFormat="1" ht="14.4" x14ac:dyDescent="0.3">
      <c r="A7" s="67" t="s">
        <v>5</v>
      </c>
      <c r="B7" s="30" t="s">
        <v>98</v>
      </c>
      <c r="C7" s="77"/>
      <c r="D7" s="77"/>
      <c r="E7" s="77"/>
      <c r="F7" s="77"/>
      <c r="G7" s="77"/>
      <c r="H7" s="77"/>
      <c r="I7" s="77"/>
      <c r="J7" s="77"/>
      <c r="K7" s="77"/>
      <c r="L7" s="77"/>
      <c r="M7" s="77"/>
      <c r="N7" s="77"/>
      <c r="O7" s="91"/>
      <c r="P7" s="77"/>
      <c r="Q7" s="77"/>
      <c r="R7" s="77"/>
      <c r="S7" s="77"/>
      <c r="T7" s="77"/>
      <c r="U7" s="77"/>
      <c r="V7" s="77"/>
      <c r="W7" s="77"/>
      <c r="X7" s="77"/>
      <c r="Y7" s="77"/>
      <c r="Z7" s="77"/>
      <c r="AA7" s="77"/>
      <c r="AB7" s="77"/>
      <c r="AC7" s="77"/>
      <c r="AD7" s="77"/>
      <c r="AE7" s="77"/>
      <c r="AF7" s="77"/>
      <c r="AG7" s="77"/>
      <c r="AH7" s="77"/>
      <c r="AI7" s="77"/>
      <c r="AJ7" s="77"/>
      <c r="AK7" s="77"/>
      <c r="AL7" s="77"/>
      <c r="AM7" s="90"/>
      <c r="AN7" s="89"/>
      <c r="AO7" s="89"/>
      <c r="AP7" s="89"/>
      <c r="AQ7" s="89"/>
      <c r="AR7" s="89"/>
      <c r="AS7" s="89"/>
      <c r="AT7" s="88"/>
      <c r="AU7" s="88"/>
      <c r="AV7" s="87"/>
      <c r="AW7" s="69"/>
      <c r="AX7" s="69"/>
      <c r="AY7" s="69"/>
      <c r="AZ7" s="69"/>
      <c r="BA7" s="69"/>
      <c r="BB7" s="86"/>
      <c r="BC7" s="69"/>
      <c r="BD7" s="69"/>
      <c r="BE7" s="69"/>
      <c r="BF7" s="69"/>
      <c r="BG7" s="69"/>
      <c r="BH7" s="69"/>
      <c r="BI7" s="86"/>
      <c r="BJ7" s="69"/>
      <c r="BK7" s="69"/>
      <c r="BL7" s="69"/>
      <c r="BM7" s="69"/>
      <c r="BN7" s="69"/>
      <c r="BO7" s="69"/>
      <c r="BP7" s="69"/>
      <c r="BQ7" s="69"/>
      <c r="BR7" s="69"/>
      <c r="BS7" s="86"/>
      <c r="BT7" s="69"/>
      <c r="BU7" s="69"/>
      <c r="BV7" s="69"/>
      <c r="BW7" s="69"/>
      <c r="BX7" s="69"/>
      <c r="BY7" s="69"/>
      <c r="BZ7" s="69"/>
      <c r="CA7" s="69"/>
      <c r="CB7" s="69"/>
      <c r="CC7" s="86"/>
      <c r="CD7" s="85"/>
      <c r="CE7" s="85"/>
      <c r="CF7" s="85"/>
      <c r="CG7" s="85"/>
      <c r="CH7" s="85"/>
      <c r="CI7" s="85"/>
      <c r="CJ7" s="85"/>
      <c r="CK7" s="85"/>
      <c r="CL7" s="84"/>
      <c r="CM7" s="70"/>
      <c r="CN7" s="70"/>
      <c r="CO7" s="70"/>
      <c r="CP7" s="70"/>
      <c r="CQ7" s="70"/>
      <c r="CR7" s="70"/>
      <c r="CS7" s="70"/>
      <c r="CT7" s="70"/>
      <c r="CU7" s="70"/>
      <c r="CV7" s="70"/>
      <c r="CW7" s="70"/>
      <c r="CX7" s="70"/>
      <c r="CY7" s="70"/>
      <c r="CZ7" s="70"/>
      <c r="DA7" s="70"/>
      <c r="DB7" s="70"/>
      <c r="DC7" s="70"/>
      <c r="DD7" s="70"/>
      <c r="DE7" s="70"/>
      <c r="DF7" s="70"/>
      <c r="DG7" s="70"/>
      <c r="DH7" s="70"/>
      <c r="DI7" s="70"/>
      <c r="DJ7" s="70"/>
      <c r="DK7" s="70"/>
      <c r="DL7" s="70"/>
      <c r="DM7" s="70"/>
      <c r="DN7" s="83"/>
      <c r="DO7" s="83"/>
      <c r="DP7" s="83"/>
      <c r="DQ7" s="83"/>
      <c r="DR7" s="70"/>
      <c r="DS7" s="70"/>
      <c r="DT7" s="70"/>
      <c r="DU7" s="70"/>
      <c r="DV7" s="70"/>
      <c r="DW7" s="68"/>
      <c r="DX7" s="82"/>
      <c r="DY7" s="81"/>
      <c r="DZ7" s="81"/>
      <c r="EA7" s="80"/>
      <c r="EB7" s="79"/>
      <c r="EC7" s="78"/>
      <c r="ED7" s="77"/>
      <c r="EE7" s="77"/>
      <c r="EF7" s="70"/>
      <c r="EG7" s="76"/>
      <c r="EH7" s="75"/>
      <c r="EI7" s="74"/>
      <c r="EJ7" s="70"/>
      <c r="EL7" s="73"/>
      <c r="EM7" s="72"/>
      <c r="EN7" s="5"/>
      <c r="EO7" s="71"/>
      <c r="EP7" s="70"/>
      <c r="EQ7" s="70"/>
      <c r="ER7" s="70"/>
      <c r="ES7" s="70"/>
      <c r="ET7" s="69"/>
      <c r="EU7" s="68"/>
    </row>
    <row r="8" spans="1:151" s="31" customFormat="1" ht="14.4" x14ac:dyDescent="0.3">
      <c r="A8" s="67"/>
      <c r="B8" s="30" t="s">
        <v>97</v>
      </c>
      <c r="C8" s="77"/>
      <c r="D8" s="77"/>
      <c r="E8" s="77"/>
      <c r="F8" s="77"/>
      <c r="G8" s="77"/>
      <c r="H8" s="77"/>
      <c r="I8" s="77"/>
      <c r="J8" s="77"/>
      <c r="K8" s="77"/>
      <c r="L8" s="77"/>
      <c r="M8" s="77"/>
      <c r="N8" s="77"/>
      <c r="O8" s="91"/>
      <c r="P8" s="77"/>
      <c r="Q8" s="77"/>
      <c r="R8" s="77"/>
      <c r="S8" s="77"/>
      <c r="T8" s="77"/>
      <c r="U8" s="77"/>
      <c r="V8" s="77"/>
      <c r="W8" s="77"/>
      <c r="X8" s="77"/>
      <c r="Y8" s="77"/>
      <c r="Z8" s="77"/>
      <c r="AA8" s="77"/>
      <c r="AB8" s="77"/>
      <c r="AC8" s="77"/>
      <c r="AD8" s="77"/>
      <c r="AE8" s="77"/>
      <c r="AF8" s="77"/>
      <c r="AG8" s="77"/>
      <c r="AH8" s="77"/>
      <c r="AI8" s="77"/>
      <c r="AJ8" s="77"/>
      <c r="AK8" s="77"/>
      <c r="AL8" s="77"/>
      <c r="AM8" s="90"/>
      <c r="AN8" s="89"/>
      <c r="AO8" s="89"/>
      <c r="AP8" s="89"/>
      <c r="AQ8" s="89"/>
      <c r="AR8" s="89"/>
      <c r="AS8" s="89"/>
      <c r="AT8" s="88"/>
      <c r="AU8" s="88"/>
      <c r="AV8" s="87"/>
      <c r="AW8" s="69"/>
      <c r="AX8" s="69"/>
      <c r="AY8" s="69"/>
      <c r="AZ8" s="69"/>
      <c r="BA8" s="69"/>
      <c r="BB8" s="86"/>
      <c r="BC8" s="69"/>
      <c r="BD8" s="69"/>
      <c r="BE8" s="69"/>
      <c r="BF8" s="69"/>
      <c r="BG8" s="69"/>
      <c r="BH8" s="69"/>
      <c r="BI8" s="86"/>
      <c r="BJ8" s="69"/>
      <c r="BK8" s="69"/>
      <c r="BL8" s="69"/>
      <c r="BM8" s="69"/>
      <c r="BN8" s="69"/>
      <c r="BO8" s="69"/>
      <c r="BP8" s="69"/>
      <c r="BQ8" s="69"/>
      <c r="BR8" s="69"/>
      <c r="BS8" s="86"/>
      <c r="BT8" s="69"/>
      <c r="BU8" s="69"/>
      <c r="BV8" s="69"/>
      <c r="BW8" s="69"/>
      <c r="BX8" s="69"/>
      <c r="BY8" s="69"/>
      <c r="BZ8" s="69"/>
      <c r="CA8" s="69"/>
      <c r="CB8" s="69"/>
      <c r="CC8" s="86"/>
      <c r="CD8" s="85"/>
      <c r="CE8" s="85"/>
      <c r="CF8" s="85"/>
      <c r="CG8" s="85"/>
      <c r="CH8" s="85"/>
      <c r="CI8" s="85"/>
      <c r="CJ8" s="85"/>
      <c r="CK8" s="85"/>
      <c r="CL8" s="84"/>
      <c r="CM8" s="70"/>
      <c r="CN8" s="70"/>
      <c r="CO8" s="70"/>
      <c r="CP8" s="70"/>
      <c r="CQ8" s="70"/>
      <c r="CR8" s="70"/>
      <c r="CS8" s="70"/>
      <c r="CT8" s="70"/>
      <c r="CU8" s="70"/>
      <c r="CV8" s="70"/>
      <c r="CW8" s="70"/>
      <c r="CX8" s="70"/>
      <c r="CY8" s="70"/>
      <c r="CZ8" s="70"/>
      <c r="DA8" s="70"/>
      <c r="DB8" s="70"/>
      <c r="DC8" s="70"/>
      <c r="DD8" s="70"/>
      <c r="DE8" s="70"/>
      <c r="DF8" s="70"/>
      <c r="DG8" s="70"/>
      <c r="DH8" s="70"/>
      <c r="DI8" s="70"/>
      <c r="DJ8" s="70"/>
      <c r="DK8" s="70"/>
      <c r="DL8" s="70"/>
      <c r="DM8" s="70"/>
      <c r="DN8" s="83"/>
      <c r="DO8" s="83"/>
      <c r="DP8" s="83"/>
      <c r="DQ8" s="83"/>
      <c r="DR8" s="70"/>
      <c r="DS8" s="70"/>
      <c r="DT8" s="70"/>
      <c r="DU8" s="70"/>
      <c r="DV8" s="70"/>
      <c r="DW8" s="68"/>
      <c r="DX8" s="82"/>
      <c r="DY8" s="81"/>
      <c r="DZ8" s="81"/>
      <c r="EA8" s="80"/>
      <c r="EB8" s="79"/>
      <c r="EC8" s="78"/>
      <c r="ED8" s="77"/>
      <c r="EE8" s="77"/>
      <c r="EF8" s="70"/>
      <c r="EG8" s="76"/>
      <c r="EH8" s="75"/>
      <c r="EI8" s="74"/>
      <c r="EJ8" s="70"/>
      <c r="EL8" s="73"/>
      <c r="EM8" s="72"/>
      <c r="EN8" s="5"/>
      <c r="EO8" s="71"/>
      <c r="EP8" s="70"/>
      <c r="EQ8" s="70"/>
      <c r="ER8" s="70"/>
      <c r="ES8" s="70"/>
      <c r="ET8" s="69"/>
      <c r="EU8" s="68"/>
    </row>
    <row r="9" spans="1:151" ht="14.4" x14ac:dyDescent="0.3">
      <c r="A9" s="67"/>
      <c r="B9" s="30" t="s">
        <v>96</v>
      </c>
      <c r="C9" s="11"/>
      <c r="D9" s="11"/>
      <c r="E9" s="11"/>
      <c r="F9" s="11"/>
      <c r="G9" s="11"/>
      <c r="H9" s="11"/>
      <c r="I9" s="11"/>
      <c r="J9" s="11"/>
      <c r="K9" s="11"/>
      <c r="L9" s="11"/>
      <c r="M9" s="11"/>
      <c r="N9" s="11"/>
      <c r="O9" s="27"/>
      <c r="P9" s="11"/>
      <c r="Q9" s="11"/>
      <c r="R9" s="11"/>
      <c r="S9" s="11"/>
      <c r="T9" s="11"/>
      <c r="U9" s="11"/>
      <c r="V9" s="11"/>
      <c r="W9" s="11"/>
      <c r="X9" s="11"/>
      <c r="Y9" s="11"/>
      <c r="Z9" s="11"/>
      <c r="AA9" s="11"/>
      <c r="AB9" s="11"/>
      <c r="AC9" s="26"/>
      <c r="AD9" s="11"/>
      <c r="AE9" s="11"/>
      <c r="AF9" s="11"/>
      <c r="AG9" s="11"/>
      <c r="AH9" s="11"/>
      <c r="AI9" s="11"/>
      <c r="AJ9" s="11"/>
      <c r="AK9" s="11"/>
      <c r="AL9" s="11"/>
      <c r="AM9" s="20"/>
      <c r="AN9" s="25"/>
      <c r="AO9" s="25"/>
      <c r="AP9" s="25"/>
      <c r="AQ9" s="25"/>
      <c r="AR9" s="23"/>
      <c r="AS9" s="23"/>
      <c r="AT9" s="22"/>
      <c r="AU9" s="22"/>
      <c r="AV9" s="66"/>
      <c r="AW9" s="64"/>
      <c r="AX9" s="64"/>
      <c r="AY9" s="64"/>
      <c r="AZ9" s="64"/>
      <c r="BA9" s="64"/>
      <c r="BB9" s="19"/>
      <c r="BC9" s="64"/>
      <c r="BD9" s="64"/>
      <c r="BE9" s="64"/>
      <c r="BF9" s="64"/>
      <c r="BG9" s="64"/>
      <c r="BH9" s="64"/>
      <c r="BI9" s="19"/>
      <c r="BJ9" s="64"/>
      <c r="BK9" s="64"/>
      <c r="BL9" s="64"/>
      <c r="BM9" s="64"/>
      <c r="BN9" s="64"/>
      <c r="BO9" s="64"/>
      <c r="BP9" s="64"/>
      <c r="BQ9" s="64"/>
      <c r="BR9" s="64"/>
      <c r="BS9" s="19"/>
      <c r="BT9" s="64"/>
      <c r="BU9" s="64"/>
      <c r="BV9" s="64"/>
      <c r="BW9" s="64"/>
      <c r="BX9" s="64"/>
      <c r="BY9" s="64"/>
      <c r="BZ9" s="64"/>
      <c r="CA9" s="64"/>
      <c r="CB9" s="64"/>
      <c r="CC9" s="19"/>
      <c r="CD9" s="18"/>
      <c r="CE9" s="18"/>
      <c r="CF9" s="18"/>
      <c r="CG9" s="18"/>
      <c r="CH9" s="18"/>
      <c r="CI9" s="18"/>
      <c r="CJ9" s="18"/>
      <c r="CK9" s="18"/>
      <c r="CL9" s="17"/>
      <c r="CM9" s="3"/>
      <c r="CN9" s="3"/>
      <c r="CO9" s="3"/>
      <c r="CP9" s="3"/>
      <c r="CQ9" s="3"/>
      <c r="CR9" s="3"/>
      <c r="CS9" s="3"/>
      <c r="CT9" s="3"/>
      <c r="CU9" s="3"/>
      <c r="CV9" s="3"/>
      <c r="CW9" s="3"/>
      <c r="CX9" s="3"/>
      <c r="CY9" s="3"/>
      <c r="CZ9" s="3"/>
      <c r="DA9" s="3"/>
      <c r="DB9" s="3"/>
      <c r="DC9" s="3"/>
      <c r="DD9" s="3"/>
      <c r="DE9" s="3"/>
      <c r="DF9" s="3"/>
      <c r="DG9" s="3"/>
      <c r="DH9" s="3"/>
      <c r="DI9" s="3"/>
      <c r="DJ9" s="3"/>
      <c r="DK9" s="3"/>
      <c r="DL9" s="3"/>
      <c r="DM9" s="3"/>
      <c r="DN9" s="65"/>
      <c r="DO9" s="65"/>
      <c r="DP9" s="65"/>
      <c r="DQ9" s="65"/>
      <c r="DR9" s="3"/>
      <c r="DS9" s="3"/>
      <c r="DT9" s="3"/>
      <c r="DU9" s="3"/>
      <c r="DV9" s="3"/>
      <c r="DW9" s="1"/>
      <c r="DX9" s="16"/>
      <c r="DY9" s="15"/>
      <c r="DZ9" s="15"/>
      <c r="EA9" s="14"/>
      <c r="EB9" s="13"/>
      <c r="EC9" s="12"/>
      <c r="ED9" s="11"/>
      <c r="EE9" s="11"/>
      <c r="EF9" s="3"/>
      <c r="EG9" s="10"/>
      <c r="EH9" s="9"/>
      <c r="EI9" s="8"/>
      <c r="EJ9" s="3"/>
      <c r="EL9" s="7"/>
      <c r="EM9" s="6"/>
      <c r="EN9" s="5"/>
      <c r="EO9" s="4"/>
      <c r="EP9" s="3"/>
      <c r="EQ9" s="3"/>
      <c r="ER9" s="3"/>
      <c r="ES9" s="3"/>
      <c r="ET9" s="64"/>
      <c r="EU9" s="1"/>
    </row>
    <row r="10" spans="1:151" ht="14.4" x14ac:dyDescent="0.3">
      <c r="A10" s="29" t="s">
        <v>1</v>
      </c>
      <c r="B10" s="28" t="s">
        <v>95</v>
      </c>
      <c r="C10" s="11"/>
      <c r="D10" s="11"/>
      <c r="E10" s="11"/>
      <c r="F10" s="11"/>
      <c r="G10" s="11"/>
      <c r="H10" s="11"/>
      <c r="I10" s="11"/>
      <c r="J10" s="11"/>
      <c r="K10" s="11"/>
      <c r="L10" s="11"/>
      <c r="M10" s="11"/>
      <c r="N10" s="11"/>
      <c r="O10" s="27"/>
      <c r="P10" s="11"/>
      <c r="Q10" s="11"/>
      <c r="R10" s="11"/>
      <c r="S10" s="11"/>
      <c r="T10" s="11"/>
      <c r="U10" s="11"/>
      <c r="V10" s="11"/>
      <c r="W10" s="11"/>
      <c r="X10" s="11"/>
      <c r="Y10" s="11"/>
      <c r="Z10" s="11"/>
      <c r="AA10" s="11"/>
      <c r="AB10" s="11"/>
      <c r="AC10" s="26"/>
      <c r="AD10" s="11"/>
      <c r="AE10" s="11"/>
      <c r="AF10" s="11"/>
      <c r="AG10" s="11"/>
      <c r="AH10" s="11"/>
      <c r="AI10" s="11"/>
      <c r="AJ10" s="11"/>
      <c r="AK10" s="11"/>
      <c r="AL10" s="11"/>
      <c r="AM10" s="20"/>
      <c r="AN10" s="25"/>
      <c r="AO10" s="25"/>
      <c r="AP10" s="25"/>
      <c r="AQ10" s="25"/>
      <c r="AR10" s="23"/>
      <c r="AS10" s="23"/>
      <c r="AT10" s="22"/>
      <c r="AU10" s="22"/>
      <c r="AV10" s="66"/>
      <c r="AW10" s="64"/>
      <c r="AX10" s="64"/>
      <c r="AY10" s="64"/>
      <c r="AZ10" s="64"/>
      <c r="BA10" s="64"/>
      <c r="BB10" s="19"/>
      <c r="BC10" s="64"/>
      <c r="BD10" s="64"/>
      <c r="BE10" s="64"/>
      <c r="BF10" s="64"/>
      <c r="BG10" s="64"/>
      <c r="BH10" s="64"/>
      <c r="BI10" s="19"/>
      <c r="BJ10" s="64"/>
      <c r="BK10" s="64"/>
      <c r="BL10" s="64"/>
      <c r="BM10" s="64"/>
      <c r="BN10" s="64"/>
      <c r="BO10" s="64"/>
      <c r="BP10" s="64"/>
      <c r="BQ10" s="64"/>
      <c r="BR10" s="64"/>
      <c r="BS10" s="19"/>
      <c r="BT10" s="64"/>
      <c r="BU10" s="64"/>
      <c r="BV10" s="64"/>
      <c r="BW10" s="64"/>
      <c r="BX10" s="64"/>
      <c r="BY10" s="64"/>
      <c r="BZ10" s="64"/>
      <c r="CA10" s="64"/>
      <c r="CB10" s="64"/>
      <c r="CC10" s="19"/>
      <c r="CD10" s="18"/>
      <c r="CE10" s="18"/>
      <c r="CF10" s="18"/>
      <c r="CG10" s="18"/>
      <c r="CH10" s="18"/>
      <c r="CI10" s="18"/>
      <c r="CJ10" s="18"/>
      <c r="CK10" s="18"/>
      <c r="CL10" s="17"/>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65"/>
      <c r="DO10" s="65"/>
      <c r="DP10" s="65"/>
      <c r="DQ10" s="65"/>
      <c r="DR10" s="3"/>
      <c r="DS10" s="3"/>
      <c r="DT10" s="3"/>
      <c r="DU10" s="3"/>
      <c r="DV10" s="3"/>
      <c r="DW10" s="1"/>
      <c r="DX10" s="16"/>
      <c r="DY10" s="15"/>
      <c r="DZ10" s="15"/>
      <c r="EA10" s="14"/>
      <c r="EB10" s="13"/>
      <c r="EC10" s="12"/>
      <c r="ED10" s="11"/>
      <c r="EE10" s="11"/>
      <c r="EF10" s="3"/>
      <c r="EG10" s="10"/>
      <c r="EH10" s="9"/>
      <c r="EI10" s="8"/>
      <c r="EJ10" s="3"/>
      <c r="EL10" s="7"/>
      <c r="EM10" s="6"/>
      <c r="EN10" s="5"/>
      <c r="EO10" s="4"/>
      <c r="EP10" s="3"/>
      <c r="EQ10" s="3"/>
      <c r="ER10" s="3"/>
      <c r="ES10" s="3"/>
      <c r="ET10" s="64"/>
      <c r="EU10" s="1"/>
    </row>
    <row r="11" spans="1:151" ht="20.25" customHeight="1" x14ac:dyDescent="0.3">
      <c r="B11" s="41" t="s">
        <v>85</v>
      </c>
      <c r="C11" s="60" t="s">
        <v>76</v>
      </c>
      <c r="D11" s="60"/>
      <c r="E11" s="60"/>
      <c r="F11" s="60"/>
      <c r="G11" s="60"/>
      <c r="H11" s="60"/>
      <c r="I11" s="60"/>
      <c r="J11" s="60"/>
      <c r="K11" s="60"/>
      <c r="L11" s="60"/>
      <c r="M11" s="60"/>
      <c r="N11" s="60"/>
      <c r="O11" s="63" t="s">
        <v>35</v>
      </c>
      <c r="P11" s="60" t="s">
        <v>84</v>
      </c>
      <c r="Q11" s="60"/>
      <c r="R11" s="60"/>
      <c r="S11" s="60"/>
      <c r="T11" s="60"/>
      <c r="U11" s="60"/>
      <c r="V11" s="60" t="s">
        <v>83</v>
      </c>
      <c r="W11" s="18"/>
      <c r="X11" s="18"/>
      <c r="Y11" s="18"/>
      <c r="Z11" s="18"/>
      <c r="AA11" s="18"/>
      <c r="AB11" s="18"/>
      <c r="AC11" s="30"/>
      <c r="AD11" s="60" t="s">
        <v>82</v>
      </c>
      <c r="AE11" s="18"/>
      <c r="AF11" s="18"/>
      <c r="AG11" s="18"/>
      <c r="AH11" s="18"/>
      <c r="AI11" s="18"/>
      <c r="AJ11" s="18"/>
      <c r="AK11" s="18"/>
      <c r="AL11" s="18"/>
      <c r="AM11" s="62"/>
      <c r="AN11" s="18" t="s">
        <v>81</v>
      </c>
      <c r="AO11" s="18"/>
      <c r="AP11" s="18"/>
      <c r="AQ11" s="18"/>
      <c r="AR11" s="30"/>
      <c r="AS11" s="30"/>
      <c r="AT11" s="30"/>
      <c r="AU11" s="30"/>
      <c r="AV11" s="12" t="s">
        <v>80</v>
      </c>
      <c r="AW11" s="60"/>
      <c r="AX11" s="60"/>
      <c r="AY11" s="60"/>
      <c r="AZ11" s="60"/>
      <c r="BA11" s="60"/>
      <c r="BB11" s="61"/>
      <c r="BC11" s="60" t="s">
        <v>79</v>
      </c>
      <c r="BD11" s="59"/>
      <c r="BE11" s="59"/>
      <c r="BF11" s="59"/>
      <c r="BG11" s="59"/>
      <c r="BH11" s="59"/>
      <c r="BI11" s="58"/>
      <c r="BJ11" s="60" t="s">
        <v>78</v>
      </c>
      <c r="BK11" s="59"/>
      <c r="BL11" s="59"/>
      <c r="BM11" s="59"/>
      <c r="BN11" s="59"/>
      <c r="BO11" s="59"/>
      <c r="BP11" s="59"/>
      <c r="BQ11" s="59"/>
      <c r="BR11" s="59"/>
      <c r="BS11" s="58"/>
      <c r="BT11" s="60" t="s">
        <v>77</v>
      </c>
      <c r="BU11" s="59"/>
      <c r="BV11" s="59"/>
      <c r="BW11" s="59"/>
      <c r="BX11" s="59"/>
      <c r="BY11" s="59"/>
      <c r="BZ11" s="59"/>
      <c r="CA11" s="59"/>
      <c r="CB11" s="59"/>
      <c r="CC11" s="58"/>
      <c r="CD11" s="57" t="s">
        <v>40</v>
      </c>
      <c r="CE11" s="57"/>
      <c r="CF11" s="57"/>
      <c r="CG11" s="57"/>
      <c r="CH11" s="57"/>
      <c r="CI11" s="57"/>
      <c r="CJ11" s="57"/>
      <c r="CK11" s="56"/>
      <c r="CL11" s="55" t="s">
        <v>34</v>
      </c>
      <c r="CM11" s="42" t="s">
        <v>76</v>
      </c>
      <c r="CN11" s="42" t="s">
        <v>75</v>
      </c>
      <c r="CO11" s="42" t="s">
        <v>74</v>
      </c>
      <c r="CP11" s="42" t="s">
        <v>73</v>
      </c>
      <c r="CQ11" s="42" t="s">
        <v>72</v>
      </c>
      <c r="CR11" s="42" t="s">
        <v>71</v>
      </c>
      <c r="CS11" s="42" t="s">
        <v>70</v>
      </c>
      <c r="CT11" s="42" t="s">
        <v>69</v>
      </c>
      <c r="CU11" s="42" t="s">
        <v>68</v>
      </c>
      <c r="CV11" s="42" t="s">
        <v>67</v>
      </c>
      <c r="CW11" s="42" t="s">
        <v>66</v>
      </c>
      <c r="CX11" s="42" t="s">
        <v>65</v>
      </c>
      <c r="CY11" s="42" t="s">
        <v>64</v>
      </c>
      <c r="CZ11" s="42" t="s">
        <v>63</v>
      </c>
      <c r="DA11" s="42" t="s">
        <v>62</v>
      </c>
      <c r="DB11" s="42" t="s">
        <v>61</v>
      </c>
      <c r="DC11" s="42" t="s">
        <v>60</v>
      </c>
      <c r="DD11" s="42" t="s">
        <v>59</v>
      </c>
      <c r="DE11" s="42" t="s">
        <v>58</v>
      </c>
      <c r="DF11" s="42" t="s">
        <v>57</v>
      </c>
      <c r="DG11" s="42" t="s">
        <v>56</v>
      </c>
      <c r="DH11" s="42" t="s">
        <v>55</v>
      </c>
      <c r="DI11" s="42" t="s">
        <v>54</v>
      </c>
      <c r="DJ11" s="42" t="s">
        <v>53</v>
      </c>
      <c r="DK11" s="42" t="s">
        <v>52</v>
      </c>
      <c r="DL11" s="42" t="s">
        <v>51</v>
      </c>
      <c r="DM11" s="42" t="s">
        <v>50</v>
      </c>
      <c r="DN11" s="42" t="s">
        <v>49</v>
      </c>
      <c r="DO11" s="42" t="s">
        <v>48</v>
      </c>
      <c r="DP11" s="42" t="s">
        <v>47</v>
      </c>
      <c r="DQ11" s="42" t="s">
        <v>46</v>
      </c>
      <c r="DR11" s="42" t="s">
        <v>45</v>
      </c>
      <c r="DS11" s="42" t="s">
        <v>44</v>
      </c>
      <c r="DT11" s="42" t="s">
        <v>43</v>
      </c>
      <c r="DU11" s="42" t="s">
        <v>42</v>
      </c>
      <c r="DV11" s="42" t="s">
        <v>41</v>
      </c>
      <c r="DW11" s="41" t="s">
        <v>40</v>
      </c>
      <c r="DX11" s="38" t="s">
        <v>39</v>
      </c>
      <c r="DY11" s="40" t="s">
        <v>38</v>
      </c>
      <c r="DZ11" s="40" t="s">
        <v>30</v>
      </c>
      <c r="EA11" s="38" t="s">
        <v>36</v>
      </c>
      <c r="EB11" s="39" t="s">
        <v>37</v>
      </c>
      <c r="EC11" s="38" t="s">
        <v>36</v>
      </c>
      <c r="ED11" s="54" t="s">
        <v>35</v>
      </c>
      <c r="EE11" s="54" t="s">
        <v>34</v>
      </c>
      <c r="EF11" s="40" t="s">
        <v>33</v>
      </c>
      <c r="EG11" s="42" t="s">
        <v>32</v>
      </c>
      <c r="EH11" s="42" t="s">
        <v>31</v>
      </c>
      <c r="EI11" s="40" t="s">
        <v>30</v>
      </c>
      <c r="EJ11" s="34" t="s">
        <v>29</v>
      </c>
      <c r="EL11" s="34" t="s">
        <v>28</v>
      </c>
      <c r="EM11" s="34" t="s">
        <v>27</v>
      </c>
      <c r="EN11" s="34" t="s">
        <v>26</v>
      </c>
      <c r="EO11" s="34" t="s">
        <v>25</v>
      </c>
      <c r="EP11" s="34" t="s">
        <v>24</v>
      </c>
      <c r="EQ11" s="34" t="s">
        <v>23</v>
      </c>
      <c r="ER11" s="34" t="s">
        <v>22</v>
      </c>
      <c r="ES11" s="34" t="s">
        <v>21</v>
      </c>
      <c r="ET11" s="33" t="s">
        <v>20</v>
      </c>
      <c r="EU11" s="32" t="s">
        <v>19</v>
      </c>
    </row>
    <row r="12" spans="1:151" ht="24" customHeight="1" x14ac:dyDescent="0.3">
      <c r="B12" s="41"/>
      <c r="C12" s="49">
        <v>38840</v>
      </c>
      <c r="D12" s="49">
        <v>38845</v>
      </c>
      <c r="E12" s="49">
        <v>38849</v>
      </c>
      <c r="F12" s="49">
        <v>38853</v>
      </c>
      <c r="G12" s="49">
        <v>38854</v>
      </c>
      <c r="H12" s="49">
        <v>38855</v>
      </c>
      <c r="I12" s="49">
        <v>38856</v>
      </c>
      <c r="J12" s="49">
        <v>38859</v>
      </c>
      <c r="K12" s="49">
        <v>38863</v>
      </c>
      <c r="L12" s="49">
        <v>38866</v>
      </c>
      <c r="M12" s="49">
        <v>38868</v>
      </c>
      <c r="N12" s="49">
        <v>38873</v>
      </c>
      <c r="O12" s="53"/>
      <c r="P12" s="49">
        <v>38840</v>
      </c>
      <c r="Q12" s="49">
        <v>38845</v>
      </c>
      <c r="R12" s="49">
        <v>38849</v>
      </c>
      <c r="S12" s="49">
        <v>38853</v>
      </c>
      <c r="T12" s="49">
        <v>38854</v>
      </c>
      <c r="U12" s="49">
        <v>38855</v>
      </c>
      <c r="V12" s="49">
        <v>38840</v>
      </c>
      <c r="W12" s="49">
        <v>38845</v>
      </c>
      <c r="X12" s="49">
        <v>38849</v>
      </c>
      <c r="Y12" s="49">
        <v>38853</v>
      </c>
      <c r="Z12" s="49">
        <v>38854</v>
      </c>
      <c r="AA12" s="49">
        <v>38855</v>
      </c>
      <c r="AB12" s="49">
        <v>38856</v>
      </c>
      <c r="AC12" s="51" t="s">
        <v>18</v>
      </c>
      <c r="AD12" s="49">
        <v>38849</v>
      </c>
      <c r="AE12" s="49">
        <v>38853</v>
      </c>
      <c r="AF12" s="49">
        <v>38854</v>
      </c>
      <c r="AG12" s="49">
        <v>38855</v>
      </c>
      <c r="AH12" s="49">
        <v>38856</v>
      </c>
      <c r="AI12" s="49">
        <v>38859</v>
      </c>
      <c r="AJ12" s="49">
        <v>38863</v>
      </c>
      <c r="AK12" s="49">
        <v>38866</v>
      </c>
      <c r="AL12" s="49">
        <v>38868</v>
      </c>
      <c r="AM12" s="52">
        <v>38873</v>
      </c>
      <c r="AN12" s="49">
        <v>38849</v>
      </c>
      <c r="AO12" s="49">
        <v>38853</v>
      </c>
      <c r="AP12" s="49">
        <v>38854</v>
      </c>
      <c r="AQ12" s="49">
        <v>38855</v>
      </c>
      <c r="AR12" s="51" t="s">
        <v>17</v>
      </c>
      <c r="AS12" s="51" t="s">
        <v>16</v>
      </c>
      <c r="AT12" s="51" t="s">
        <v>15</v>
      </c>
      <c r="AU12" s="26" t="s">
        <v>14</v>
      </c>
      <c r="AV12" s="50">
        <v>38855</v>
      </c>
      <c r="AW12" s="49">
        <v>38856</v>
      </c>
      <c r="AX12" s="49">
        <v>38859</v>
      </c>
      <c r="AY12" s="49">
        <v>38863</v>
      </c>
      <c r="AZ12" s="49">
        <v>38866</v>
      </c>
      <c r="BA12" s="49">
        <v>38868</v>
      </c>
      <c r="BB12" s="48">
        <v>38873</v>
      </c>
      <c r="BC12" s="47">
        <v>38855</v>
      </c>
      <c r="BD12" s="45">
        <v>38856</v>
      </c>
      <c r="BE12" s="45">
        <v>38859</v>
      </c>
      <c r="BF12" s="45">
        <v>38863</v>
      </c>
      <c r="BG12" s="45">
        <v>38866</v>
      </c>
      <c r="BH12" s="45">
        <v>38868</v>
      </c>
      <c r="BI12" s="46">
        <v>38873</v>
      </c>
      <c r="BJ12" s="47">
        <v>38840</v>
      </c>
      <c r="BK12" s="45">
        <v>38845</v>
      </c>
      <c r="BL12" s="45">
        <v>38849</v>
      </c>
      <c r="BM12" s="45">
        <v>38853</v>
      </c>
      <c r="BN12" s="45">
        <v>38855</v>
      </c>
      <c r="BO12" s="45">
        <v>38856</v>
      </c>
      <c r="BP12" s="45">
        <v>38859</v>
      </c>
      <c r="BQ12" s="45">
        <v>38866</v>
      </c>
      <c r="BR12" s="45">
        <v>38868</v>
      </c>
      <c r="BS12" s="46">
        <v>38873</v>
      </c>
      <c r="BT12" s="45">
        <v>38845</v>
      </c>
      <c r="BU12" s="45">
        <v>38849</v>
      </c>
      <c r="BV12" s="45">
        <v>38853</v>
      </c>
      <c r="BW12" s="45">
        <v>38854</v>
      </c>
      <c r="BX12" s="45">
        <v>38855</v>
      </c>
      <c r="BY12" s="45">
        <v>38856</v>
      </c>
      <c r="BZ12" s="45">
        <v>38859</v>
      </c>
      <c r="CA12" s="45">
        <v>38863</v>
      </c>
      <c r="CB12" s="45">
        <v>38868</v>
      </c>
      <c r="CC12" s="46">
        <v>38873</v>
      </c>
      <c r="CD12" s="45">
        <v>38845</v>
      </c>
      <c r="CE12" s="45">
        <v>38849</v>
      </c>
      <c r="CF12" s="45">
        <v>38853</v>
      </c>
      <c r="CG12" s="45">
        <v>38855</v>
      </c>
      <c r="CH12" s="45">
        <v>38859</v>
      </c>
      <c r="CI12" s="45">
        <v>38863</v>
      </c>
      <c r="CJ12" s="6">
        <v>38868</v>
      </c>
      <c r="CK12" s="44">
        <v>38873</v>
      </c>
      <c r="CL12" s="43"/>
      <c r="CM12" s="42"/>
      <c r="CN12" s="42"/>
      <c r="CO12" s="42"/>
      <c r="CP12" s="42"/>
      <c r="CQ12" s="42"/>
      <c r="CR12" s="42"/>
      <c r="CS12" s="42"/>
      <c r="CT12" s="42"/>
      <c r="CU12" s="42"/>
      <c r="CV12" s="42"/>
      <c r="CW12" s="42"/>
      <c r="CX12" s="42"/>
      <c r="CY12" s="42"/>
      <c r="CZ12" s="42"/>
      <c r="DA12" s="42"/>
      <c r="DB12" s="42"/>
      <c r="DC12" s="42"/>
      <c r="DD12" s="42"/>
      <c r="DE12" s="42"/>
      <c r="DF12" s="42"/>
      <c r="DG12" s="42"/>
      <c r="DH12" s="42"/>
      <c r="DI12" s="42"/>
      <c r="DJ12" s="42"/>
      <c r="DK12" s="42"/>
      <c r="DL12" s="42"/>
      <c r="DM12" s="42"/>
      <c r="DN12" s="42"/>
      <c r="DO12" s="42"/>
      <c r="DP12" s="42"/>
      <c r="DQ12" s="42"/>
      <c r="DR12" s="42"/>
      <c r="DS12" s="42"/>
      <c r="DT12" s="42"/>
      <c r="DU12" s="42"/>
      <c r="DV12" s="42"/>
      <c r="DW12" s="41"/>
      <c r="DX12" s="38"/>
      <c r="DY12" s="40"/>
      <c r="DZ12" s="40"/>
      <c r="EA12" s="38"/>
      <c r="EB12" s="39"/>
      <c r="EC12" s="38"/>
      <c r="ED12" s="37"/>
      <c r="EE12" s="37"/>
      <c r="EF12" s="35"/>
      <c r="EG12" s="36"/>
      <c r="EH12" s="36"/>
      <c r="EI12" s="35"/>
      <c r="EJ12" s="34"/>
      <c r="EL12" s="34"/>
      <c r="EM12" s="34"/>
      <c r="EN12" s="34"/>
      <c r="EO12" s="34"/>
      <c r="EP12" s="34"/>
      <c r="EQ12" s="34"/>
      <c r="ER12" s="34"/>
      <c r="ES12" s="34"/>
      <c r="ET12" s="33"/>
      <c r="EU12" s="32"/>
    </row>
    <row r="13" spans="1:151" ht="14.4" x14ac:dyDescent="0.3">
      <c r="A13" s="31" t="s">
        <v>13</v>
      </c>
      <c r="B13" s="18">
        <v>9</v>
      </c>
      <c r="C13" s="11">
        <v>5</v>
      </c>
      <c r="D13" s="3">
        <v>8</v>
      </c>
      <c r="E13" s="3"/>
      <c r="F13" s="3"/>
      <c r="G13" s="3"/>
      <c r="H13" s="3">
        <v>10</v>
      </c>
      <c r="I13" s="3"/>
      <c r="J13" s="3"/>
      <c r="K13" s="3"/>
      <c r="L13" s="3"/>
      <c r="M13" s="3"/>
      <c r="N13" s="11"/>
      <c r="O13" s="27">
        <f>MAX(C13:N13)</f>
        <v>10</v>
      </c>
      <c r="P13" s="11"/>
      <c r="Q13" s="3"/>
      <c r="R13" s="3" t="s">
        <v>11</v>
      </c>
      <c r="S13" s="3"/>
      <c r="T13" s="3"/>
      <c r="U13" s="3"/>
      <c r="V13" s="11"/>
      <c r="W13" s="3"/>
      <c r="X13" s="3">
        <v>11</v>
      </c>
      <c r="Y13" s="3"/>
      <c r="Z13" s="3"/>
      <c r="AA13" s="3">
        <v>18</v>
      </c>
      <c r="AB13" s="3"/>
      <c r="AC13" s="26">
        <f>MAX(V13:AB13)</f>
        <v>18</v>
      </c>
      <c r="AD13" s="3"/>
      <c r="AE13" s="3"/>
      <c r="AF13" s="3"/>
      <c r="AG13" s="3">
        <v>2</v>
      </c>
      <c r="AH13" s="3"/>
      <c r="AI13" s="3">
        <v>4</v>
      </c>
      <c r="AJ13" s="3"/>
      <c r="AK13" s="3"/>
      <c r="AL13" s="3">
        <v>4</v>
      </c>
      <c r="AM13" s="20">
        <v>0</v>
      </c>
      <c r="AN13" s="25"/>
      <c r="AO13" s="24"/>
      <c r="AP13" s="24"/>
      <c r="AQ13" s="24">
        <v>38855</v>
      </c>
      <c r="AR13" s="23">
        <f>IF(COUNTBLANK(AN13:AQ13)=10,"NA",MIN(AN13:AQ13))</f>
        <v>38855</v>
      </c>
      <c r="AS13" s="23" t="s">
        <v>9</v>
      </c>
      <c r="AT13" s="22" t="s">
        <v>94</v>
      </c>
      <c r="AU13" s="22"/>
      <c r="AV13" s="21"/>
      <c r="AW13" s="3"/>
      <c r="AX13" s="3"/>
      <c r="AY13" s="3">
        <v>27</v>
      </c>
      <c r="AZ13" s="3"/>
      <c r="BA13" s="3">
        <v>5</v>
      </c>
      <c r="BB13" s="20">
        <v>0</v>
      </c>
      <c r="BC13" s="3"/>
      <c r="BD13" s="3"/>
      <c r="BE13" s="3"/>
      <c r="BF13" s="3"/>
      <c r="BG13" s="3"/>
      <c r="BH13" s="3">
        <v>5</v>
      </c>
      <c r="BI13" s="20">
        <v>7</v>
      </c>
      <c r="BJ13" s="3"/>
      <c r="BK13" s="3">
        <v>3</v>
      </c>
      <c r="BL13" s="3">
        <v>3</v>
      </c>
      <c r="BM13" s="3"/>
      <c r="BN13" s="3">
        <v>3</v>
      </c>
      <c r="BO13" s="3"/>
      <c r="BP13" s="3"/>
      <c r="BQ13" s="3"/>
      <c r="BR13" s="3"/>
      <c r="BS13" s="20"/>
      <c r="BT13" s="2"/>
      <c r="BU13" s="2"/>
      <c r="BV13" s="2"/>
      <c r="BW13" s="2"/>
      <c r="BX13" s="2"/>
      <c r="BY13" s="2"/>
      <c r="BZ13" s="2"/>
      <c r="CA13" s="2"/>
      <c r="CB13" s="2"/>
      <c r="CC13" s="19">
        <v>1</v>
      </c>
      <c r="CD13" s="1"/>
      <c r="CE13" s="1"/>
      <c r="CF13" s="1"/>
      <c r="CG13" s="1"/>
      <c r="CH13" s="1"/>
      <c r="CI13" s="1" t="s">
        <v>93</v>
      </c>
      <c r="CJ13" s="1"/>
      <c r="CK13" s="18"/>
      <c r="CL13" s="17">
        <f>CM13+DN13</f>
        <v>7</v>
      </c>
      <c r="CM13" s="3">
        <v>7</v>
      </c>
      <c r="CN13" s="3">
        <v>1.78</v>
      </c>
      <c r="CO13" s="3">
        <v>2.17</v>
      </c>
      <c r="CP13" s="3">
        <v>2.5</v>
      </c>
      <c r="CQ13" s="3">
        <v>1.95</v>
      </c>
      <c r="CR13" s="3">
        <v>2.31</v>
      </c>
      <c r="CS13" s="3">
        <v>1.87</v>
      </c>
      <c r="CT13" s="3">
        <v>1.82</v>
      </c>
      <c r="CU13" s="3"/>
      <c r="CV13" s="3"/>
      <c r="CW13" s="3"/>
      <c r="CX13" s="3"/>
      <c r="CY13" s="3"/>
      <c r="CZ13" s="3"/>
      <c r="DA13" s="3">
        <v>205</v>
      </c>
      <c r="DB13" s="3">
        <v>238</v>
      </c>
      <c r="DC13" s="3">
        <v>199</v>
      </c>
      <c r="DD13" s="3">
        <v>129</v>
      </c>
      <c r="DE13" s="3">
        <v>253</v>
      </c>
      <c r="DF13" s="3">
        <v>224</v>
      </c>
      <c r="DG13" s="3">
        <v>257</v>
      </c>
      <c r="DH13" s="3"/>
      <c r="DI13" s="3"/>
      <c r="DJ13" s="3"/>
      <c r="DK13" s="3"/>
      <c r="DL13" s="3"/>
      <c r="DM13" s="3"/>
      <c r="DN13" s="3"/>
      <c r="DO13" s="3"/>
      <c r="DP13" s="3"/>
      <c r="DQ13" s="3"/>
      <c r="DR13" s="3"/>
      <c r="DS13" s="3"/>
      <c r="DT13" s="3"/>
      <c r="DU13" s="3"/>
      <c r="DV13" s="3"/>
      <c r="DW13" s="1"/>
      <c r="DX13" s="16">
        <f>((CN13^2*PI()*DA13)/4)+((CO13^2*PI()*DB13)/4)+((CP13^2*PI()*DC13)/4)+((CQ13^2*PI()*DD13)/4)+((CR13^2*PI()*DE13)/4)+((CS13^2*PI()*DF13)/4)+((CT13^2*PI()*DG13)/4)+((CU13^2*PI()*DH13)/4)+((CV13^2*PI()*DI13)/4)+((CW13^2*PI()*DJ13)/4)+((CX13^2*PI()*DK13)/4)+((CY13^2*PI()*DL13)/4)+((CZ13^2*PI()*DM13)/4)</f>
        <v>5096.5573813918563</v>
      </c>
      <c r="DY13" s="15"/>
      <c r="DZ13" s="15">
        <f>DX13+DY13</f>
        <v>5096.5573813918563</v>
      </c>
      <c r="EA13" s="14">
        <v>9</v>
      </c>
      <c r="EB13" s="13">
        <v>5</v>
      </c>
      <c r="EC13" s="12">
        <v>9</v>
      </c>
      <c r="ED13" s="11">
        <v>10</v>
      </c>
      <c r="EE13" s="11">
        <v>7</v>
      </c>
      <c r="EF13" s="3">
        <v>10</v>
      </c>
      <c r="EG13" s="10">
        <v>1.82</v>
      </c>
      <c r="EH13" s="9">
        <v>224</v>
      </c>
      <c r="EI13" s="8">
        <v>5096.5573813918563</v>
      </c>
      <c r="EJ13" s="3">
        <v>33</v>
      </c>
      <c r="EL13" s="7">
        <v>38855</v>
      </c>
      <c r="EM13" s="6"/>
      <c r="EN13" s="5">
        <v>38871</v>
      </c>
      <c r="EO13" s="4">
        <v>5</v>
      </c>
      <c r="EP13" s="3">
        <v>45</v>
      </c>
      <c r="EQ13" s="3">
        <v>19</v>
      </c>
      <c r="ER13" s="3">
        <v>11</v>
      </c>
      <c r="ES13" s="3"/>
      <c r="ET13" s="2">
        <v>3</v>
      </c>
      <c r="EU13" s="1"/>
    </row>
    <row r="14" spans="1:151" ht="14.4" x14ac:dyDescent="0.3">
      <c r="A14" s="31" t="s">
        <v>5</v>
      </c>
      <c r="B14" s="30" t="s">
        <v>92</v>
      </c>
      <c r="C14" s="11"/>
      <c r="D14" s="3"/>
      <c r="E14" s="3"/>
      <c r="F14" s="3"/>
      <c r="G14" s="3"/>
      <c r="H14" s="3"/>
      <c r="I14" s="3"/>
      <c r="J14" s="3"/>
      <c r="K14" s="3"/>
      <c r="L14" s="3"/>
      <c r="M14" s="3"/>
      <c r="N14" s="11"/>
      <c r="O14" s="27"/>
      <c r="P14" s="11"/>
      <c r="Q14" s="3"/>
      <c r="R14" s="3"/>
      <c r="S14" s="3"/>
      <c r="T14" s="3"/>
      <c r="U14" s="3"/>
      <c r="V14" s="11"/>
      <c r="W14" s="3"/>
      <c r="X14" s="3"/>
      <c r="Y14" s="3"/>
      <c r="Z14" s="3"/>
      <c r="AA14" s="3"/>
      <c r="AB14" s="3"/>
      <c r="AC14" s="26"/>
      <c r="AD14" s="3"/>
      <c r="AE14" s="3"/>
      <c r="AF14" s="3"/>
      <c r="AG14" s="3"/>
      <c r="AH14" s="3"/>
      <c r="AI14" s="3"/>
      <c r="AJ14" s="3"/>
      <c r="AK14" s="3"/>
      <c r="AL14" s="3"/>
      <c r="AM14" s="20"/>
      <c r="AN14" s="25"/>
      <c r="AO14" s="24"/>
      <c r="AP14" s="24"/>
      <c r="AQ14" s="24"/>
      <c r="AR14" s="23"/>
      <c r="AS14" s="23"/>
      <c r="AT14" s="22"/>
      <c r="AU14" s="22"/>
      <c r="AV14" s="21"/>
      <c r="AW14" s="3"/>
      <c r="AX14" s="3"/>
      <c r="AY14" s="3"/>
      <c r="AZ14" s="3"/>
      <c r="BA14" s="3"/>
      <c r="BB14" s="20"/>
      <c r="BC14" s="3"/>
      <c r="BD14" s="3"/>
      <c r="BE14" s="3"/>
      <c r="BF14" s="3"/>
      <c r="BG14" s="3"/>
      <c r="BH14" s="3"/>
      <c r="BI14" s="20"/>
      <c r="BJ14" s="3"/>
      <c r="BK14" s="3"/>
      <c r="BL14" s="3"/>
      <c r="BM14" s="3"/>
      <c r="BN14" s="3"/>
      <c r="BO14" s="3"/>
      <c r="BP14" s="3"/>
      <c r="BQ14" s="3"/>
      <c r="BR14" s="3"/>
      <c r="BS14" s="20"/>
      <c r="BT14" s="2"/>
      <c r="BU14" s="2"/>
      <c r="BV14" s="2"/>
      <c r="BW14" s="2"/>
      <c r="BX14" s="2"/>
      <c r="BY14" s="2"/>
      <c r="BZ14" s="2"/>
      <c r="CA14" s="2"/>
      <c r="CB14" s="2"/>
      <c r="CC14" s="19"/>
      <c r="CD14" s="1"/>
      <c r="CE14" s="1"/>
      <c r="CF14" s="1"/>
      <c r="CG14" s="1"/>
      <c r="CH14" s="1"/>
      <c r="CI14" s="1"/>
      <c r="CJ14" s="1"/>
      <c r="CK14" s="18"/>
      <c r="CL14" s="17"/>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1"/>
      <c r="DX14" s="16"/>
      <c r="DY14" s="15"/>
      <c r="DZ14" s="15"/>
      <c r="EA14" s="14"/>
      <c r="EB14" s="13"/>
      <c r="EC14" s="12"/>
      <c r="ED14" s="11"/>
      <c r="EE14" s="11"/>
      <c r="EF14" s="3"/>
      <c r="EG14" s="10"/>
      <c r="EH14" s="9"/>
      <c r="EI14" s="8"/>
      <c r="EJ14" s="3"/>
      <c r="EL14" s="7"/>
      <c r="EM14" s="6"/>
      <c r="EN14" s="5"/>
      <c r="EO14" s="4"/>
      <c r="EP14" s="3"/>
      <c r="EQ14" s="3"/>
      <c r="ER14" s="3"/>
      <c r="ES14" s="3"/>
      <c r="ET14" s="2"/>
      <c r="EU14" s="1"/>
    </row>
    <row r="15" spans="1:151" ht="14.4" x14ac:dyDescent="0.3">
      <c r="A15" s="31"/>
      <c r="B15" s="30" t="s">
        <v>91</v>
      </c>
      <c r="C15" s="11"/>
      <c r="D15" s="3"/>
      <c r="E15" s="3"/>
      <c r="F15" s="3"/>
      <c r="G15" s="3"/>
      <c r="H15" s="3"/>
      <c r="I15" s="3"/>
      <c r="J15" s="3"/>
      <c r="K15" s="3"/>
      <c r="L15" s="3"/>
      <c r="M15" s="3"/>
      <c r="N15" s="11"/>
      <c r="O15" s="27"/>
      <c r="P15" s="11"/>
      <c r="Q15" s="3"/>
      <c r="R15" s="3"/>
      <c r="S15" s="3"/>
      <c r="T15" s="3"/>
      <c r="U15" s="3"/>
      <c r="V15" s="11"/>
      <c r="W15" s="3"/>
      <c r="X15" s="3"/>
      <c r="Y15" s="3"/>
      <c r="Z15" s="3"/>
      <c r="AA15" s="3"/>
      <c r="AB15" s="3"/>
      <c r="AC15" s="26"/>
      <c r="AD15" s="3"/>
      <c r="AE15" s="3"/>
      <c r="AF15" s="3"/>
      <c r="AG15" s="3"/>
      <c r="AH15" s="3"/>
      <c r="AI15" s="3"/>
      <c r="AJ15" s="3"/>
      <c r="AK15" s="3"/>
      <c r="AL15" s="3"/>
      <c r="AM15" s="20"/>
      <c r="AN15" s="25"/>
      <c r="AO15" s="24"/>
      <c r="AP15" s="24"/>
      <c r="AQ15" s="24"/>
      <c r="AR15" s="23"/>
      <c r="AS15" s="23"/>
      <c r="AT15" s="22"/>
      <c r="AU15" s="22"/>
      <c r="AV15" s="21"/>
      <c r="AW15" s="3"/>
      <c r="AX15" s="3"/>
      <c r="AY15" s="3"/>
      <c r="AZ15" s="3"/>
      <c r="BA15" s="3"/>
      <c r="BB15" s="20"/>
      <c r="BC15" s="3"/>
      <c r="BD15" s="3"/>
      <c r="BE15" s="3"/>
      <c r="BF15" s="3"/>
      <c r="BG15" s="3"/>
      <c r="BH15" s="3"/>
      <c r="BI15" s="20"/>
      <c r="BJ15" s="3"/>
      <c r="BK15" s="3"/>
      <c r="BL15" s="3"/>
      <c r="BM15" s="3"/>
      <c r="BN15" s="3"/>
      <c r="BO15" s="3"/>
      <c r="BP15" s="3"/>
      <c r="BQ15" s="3"/>
      <c r="BR15" s="3"/>
      <c r="BS15" s="20"/>
      <c r="BT15" s="2"/>
      <c r="BU15" s="2"/>
      <c r="BV15" s="2"/>
      <c r="BW15" s="2"/>
      <c r="BX15" s="2"/>
      <c r="BY15" s="2"/>
      <c r="BZ15" s="2"/>
      <c r="CA15" s="2"/>
      <c r="CB15" s="2"/>
      <c r="CC15" s="19"/>
      <c r="CD15" s="1"/>
      <c r="CE15" s="1"/>
      <c r="CF15" s="1"/>
      <c r="CG15" s="1"/>
      <c r="CH15" s="1"/>
      <c r="CI15" s="1"/>
      <c r="CJ15" s="1"/>
      <c r="CK15" s="18"/>
      <c r="CL15" s="17"/>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1"/>
      <c r="DX15" s="16"/>
      <c r="DY15" s="15"/>
      <c r="DZ15" s="15"/>
      <c r="EA15" s="14"/>
      <c r="EB15" s="13"/>
      <c r="EC15" s="12"/>
      <c r="ED15" s="11"/>
      <c r="EE15" s="11"/>
      <c r="EF15" s="3"/>
      <c r="EG15" s="10"/>
      <c r="EH15" s="9"/>
      <c r="EI15" s="8"/>
      <c r="EJ15" s="3"/>
      <c r="EL15" s="7"/>
      <c r="EM15" s="6"/>
      <c r="EN15" s="5"/>
      <c r="EO15" s="4"/>
      <c r="EP15" s="3"/>
      <c r="EQ15" s="3"/>
      <c r="ER15" s="3"/>
      <c r="ES15" s="3"/>
      <c r="ET15" s="2"/>
      <c r="EU15" s="1"/>
    </row>
    <row r="16" spans="1:151" ht="14.4" x14ac:dyDescent="0.3">
      <c r="A16" s="31"/>
      <c r="B16" s="30" t="s">
        <v>90</v>
      </c>
      <c r="C16" s="11"/>
      <c r="D16" s="3"/>
      <c r="E16" s="3"/>
      <c r="F16" s="3"/>
      <c r="G16" s="3"/>
      <c r="H16" s="3"/>
      <c r="I16" s="3"/>
      <c r="J16" s="3"/>
      <c r="K16" s="3"/>
      <c r="L16" s="3"/>
      <c r="M16" s="3"/>
      <c r="N16" s="11"/>
      <c r="O16" s="27"/>
      <c r="P16" s="11"/>
      <c r="Q16" s="3"/>
      <c r="R16" s="3"/>
      <c r="S16" s="3"/>
      <c r="T16" s="3"/>
      <c r="U16" s="3"/>
      <c r="V16" s="11"/>
      <c r="W16" s="3"/>
      <c r="X16" s="3"/>
      <c r="Y16" s="3"/>
      <c r="Z16" s="3"/>
      <c r="AA16" s="3"/>
      <c r="AB16" s="3"/>
      <c r="AC16" s="26"/>
      <c r="AD16" s="3"/>
      <c r="AE16" s="3"/>
      <c r="AF16" s="3"/>
      <c r="AG16" s="3"/>
      <c r="AH16" s="3"/>
      <c r="AI16" s="3"/>
      <c r="AJ16" s="3"/>
      <c r="AK16" s="3"/>
      <c r="AL16" s="3"/>
      <c r="AM16" s="20"/>
      <c r="AN16" s="25"/>
      <c r="AO16" s="24"/>
      <c r="AP16" s="24"/>
      <c r="AQ16" s="24"/>
      <c r="AR16" s="23"/>
      <c r="AS16" s="23"/>
      <c r="AT16" s="22"/>
      <c r="AU16" s="22"/>
      <c r="AV16" s="21"/>
      <c r="AW16" s="3"/>
      <c r="AX16" s="3"/>
      <c r="AY16" s="3"/>
      <c r="AZ16" s="3"/>
      <c r="BA16" s="3"/>
      <c r="BB16" s="20"/>
      <c r="BC16" s="3"/>
      <c r="BD16" s="3"/>
      <c r="BE16" s="3"/>
      <c r="BF16" s="3"/>
      <c r="BG16" s="3"/>
      <c r="BH16" s="3"/>
      <c r="BI16" s="20"/>
      <c r="BJ16" s="3"/>
      <c r="BK16" s="3"/>
      <c r="BL16" s="3"/>
      <c r="BM16" s="3"/>
      <c r="BN16" s="3"/>
      <c r="BO16" s="3"/>
      <c r="BP16" s="3"/>
      <c r="BQ16" s="3"/>
      <c r="BR16" s="3"/>
      <c r="BS16" s="20"/>
      <c r="BT16" s="2"/>
      <c r="BU16" s="2"/>
      <c r="BV16" s="2"/>
      <c r="BW16" s="2"/>
      <c r="BX16" s="2"/>
      <c r="BY16" s="2"/>
      <c r="BZ16" s="2"/>
      <c r="CA16" s="2"/>
      <c r="CB16" s="2"/>
      <c r="CC16" s="19"/>
      <c r="CD16" s="1"/>
      <c r="CE16" s="1"/>
      <c r="CF16" s="1"/>
      <c r="CG16" s="1"/>
      <c r="CH16" s="1"/>
      <c r="CI16" s="1"/>
      <c r="CJ16" s="1"/>
      <c r="CK16" s="18"/>
      <c r="CL16" s="17"/>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1"/>
      <c r="DX16" s="16"/>
      <c r="DY16" s="15"/>
      <c r="DZ16" s="15"/>
      <c r="EA16" s="14"/>
      <c r="EB16" s="13"/>
      <c r="EC16" s="12"/>
      <c r="ED16" s="11"/>
      <c r="EE16" s="11"/>
      <c r="EF16" s="3"/>
      <c r="EG16" s="10"/>
      <c r="EH16" s="9"/>
      <c r="EI16" s="8"/>
      <c r="EJ16" s="3"/>
      <c r="EL16" s="7"/>
      <c r="EM16" s="6"/>
      <c r="EN16" s="5"/>
      <c r="EO16" s="4"/>
      <c r="EP16" s="3"/>
      <c r="EQ16" s="3"/>
      <c r="ER16" s="3"/>
      <c r="ES16" s="3"/>
      <c r="ET16" s="2"/>
      <c r="EU16" s="1"/>
    </row>
    <row r="17" spans="1:151" ht="14.4" x14ac:dyDescent="0.3">
      <c r="A17" s="31"/>
      <c r="B17" s="30" t="s">
        <v>89</v>
      </c>
      <c r="C17" s="11"/>
      <c r="D17" s="3"/>
      <c r="E17" s="3"/>
      <c r="F17" s="3"/>
      <c r="G17" s="3"/>
      <c r="H17" s="3"/>
      <c r="I17" s="3"/>
      <c r="J17" s="3"/>
      <c r="K17" s="3"/>
      <c r="L17" s="3"/>
      <c r="M17" s="3"/>
      <c r="N17" s="11"/>
      <c r="O17" s="27"/>
      <c r="P17" s="11"/>
      <c r="Q17" s="3"/>
      <c r="R17" s="3"/>
      <c r="S17" s="3"/>
      <c r="T17" s="3"/>
      <c r="U17" s="3"/>
      <c r="V17" s="11"/>
      <c r="W17" s="3"/>
      <c r="X17" s="3"/>
      <c r="Y17" s="3"/>
      <c r="Z17" s="3"/>
      <c r="AA17" s="3"/>
      <c r="AB17" s="3"/>
      <c r="AC17" s="26"/>
      <c r="AD17" s="3"/>
      <c r="AE17" s="3"/>
      <c r="AF17" s="3"/>
      <c r="AG17" s="3"/>
      <c r="AH17" s="3"/>
      <c r="AI17" s="3"/>
      <c r="AJ17" s="3"/>
      <c r="AK17" s="3"/>
      <c r="AL17" s="3"/>
      <c r="AM17" s="20"/>
      <c r="AN17" s="25"/>
      <c r="AO17" s="24"/>
      <c r="AP17" s="24"/>
      <c r="AQ17" s="24"/>
      <c r="AR17" s="23"/>
      <c r="AS17" s="23"/>
      <c r="AT17" s="22"/>
      <c r="AU17" s="22"/>
      <c r="AV17" s="21"/>
      <c r="AW17" s="3"/>
      <c r="AX17" s="3"/>
      <c r="AY17" s="3"/>
      <c r="AZ17" s="3"/>
      <c r="BA17" s="3"/>
      <c r="BB17" s="20"/>
      <c r="BC17" s="3"/>
      <c r="BD17" s="3"/>
      <c r="BE17" s="3"/>
      <c r="BF17" s="3"/>
      <c r="BG17" s="3"/>
      <c r="BH17" s="3"/>
      <c r="BI17" s="20"/>
      <c r="BJ17" s="3"/>
      <c r="BK17" s="3"/>
      <c r="BL17" s="3"/>
      <c r="BM17" s="3"/>
      <c r="BN17" s="3"/>
      <c r="BO17" s="3"/>
      <c r="BP17" s="3"/>
      <c r="BQ17" s="3"/>
      <c r="BR17" s="3"/>
      <c r="BS17" s="20"/>
      <c r="BT17" s="2"/>
      <c r="BU17" s="2"/>
      <c r="BV17" s="2"/>
      <c r="BW17" s="2"/>
      <c r="BX17" s="2"/>
      <c r="BY17" s="2"/>
      <c r="BZ17" s="2"/>
      <c r="CA17" s="2"/>
      <c r="CB17" s="2"/>
      <c r="CC17" s="19"/>
      <c r="CD17" s="1"/>
      <c r="CE17" s="1"/>
      <c r="CF17" s="1"/>
      <c r="CG17" s="1"/>
      <c r="CH17" s="1"/>
      <c r="CI17" s="1"/>
      <c r="CJ17" s="1"/>
      <c r="CK17" s="18"/>
      <c r="CL17" s="17"/>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1"/>
      <c r="DX17" s="16"/>
      <c r="DY17" s="15"/>
      <c r="DZ17" s="15"/>
      <c r="EA17" s="14"/>
      <c r="EB17" s="13"/>
      <c r="EC17" s="12"/>
      <c r="ED17" s="11"/>
      <c r="EE17" s="11"/>
      <c r="EF17" s="3"/>
      <c r="EG17" s="10"/>
      <c r="EH17" s="9"/>
      <c r="EI17" s="8"/>
      <c r="EJ17" s="3"/>
      <c r="EL17" s="7"/>
      <c r="EM17" s="6"/>
      <c r="EN17" s="5"/>
      <c r="EO17" s="4"/>
      <c r="EP17" s="3"/>
      <c r="EQ17" s="3"/>
      <c r="ER17" s="3"/>
      <c r="ES17" s="3"/>
      <c r="ET17" s="2"/>
      <c r="EU17" s="1"/>
    </row>
    <row r="18" spans="1:151" ht="14.4" x14ac:dyDescent="0.3">
      <c r="A18" s="31"/>
      <c r="B18" s="30" t="s">
        <v>88</v>
      </c>
      <c r="C18" s="11"/>
      <c r="D18" s="3"/>
      <c r="E18" s="3"/>
      <c r="F18" s="3"/>
      <c r="G18" s="3"/>
      <c r="H18" s="3"/>
      <c r="I18" s="3"/>
      <c r="J18" s="3"/>
      <c r="K18" s="3"/>
      <c r="L18" s="3"/>
      <c r="M18" s="3"/>
      <c r="N18" s="11"/>
      <c r="O18" s="27"/>
      <c r="P18" s="11"/>
      <c r="Q18" s="3"/>
      <c r="R18" s="3"/>
      <c r="S18" s="3"/>
      <c r="T18" s="3"/>
      <c r="U18" s="3"/>
      <c r="V18" s="11"/>
      <c r="W18" s="3"/>
      <c r="X18" s="3"/>
      <c r="Y18" s="3"/>
      <c r="Z18" s="3"/>
      <c r="AA18" s="3"/>
      <c r="AB18" s="3"/>
      <c r="AC18" s="26"/>
      <c r="AD18" s="3"/>
      <c r="AE18" s="3"/>
      <c r="AF18" s="3"/>
      <c r="AG18" s="3"/>
      <c r="AH18" s="3"/>
      <c r="AI18" s="3"/>
      <c r="AJ18" s="3"/>
      <c r="AK18" s="3"/>
      <c r="AL18" s="3"/>
      <c r="AM18" s="20"/>
      <c r="AN18" s="25"/>
      <c r="AO18" s="24"/>
      <c r="AP18" s="24"/>
      <c r="AQ18" s="24"/>
      <c r="AR18" s="23"/>
      <c r="AS18" s="23"/>
      <c r="AT18" s="22"/>
      <c r="AU18" s="22"/>
      <c r="AV18" s="21"/>
      <c r="AW18" s="3"/>
      <c r="AX18" s="3"/>
      <c r="AY18" s="3"/>
      <c r="AZ18" s="3"/>
      <c r="BA18" s="3"/>
      <c r="BB18" s="20"/>
      <c r="BC18" s="3"/>
      <c r="BD18" s="3"/>
      <c r="BE18" s="3"/>
      <c r="BF18" s="3"/>
      <c r="BG18" s="3"/>
      <c r="BH18" s="3"/>
      <c r="BI18" s="20"/>
      <c r="BJ18" s="3"/>
      <c r="BK18" s="3"/>
      <c r="BL18" s="3"/>
      <c r="BM18" s="3"/>
      <c r="BN18" s="3"/>
      <c r="BO18" s="3"/>
      <c r="BP18" s="3"/>
      <c r="BQ18" s="3"/>
      <c r="BR18" s="3"/>
      <c r="BS18" s="20"/>
      <c r="BT18" s="2"/>
      <c r="BU18" s="2"/>
      <c r="BV18" s="2"/>
      <c r="BW18" s="2"/>
      <c r="BX18" s="2"/>
      <c r="BY18" s="2"/>
      <c r="BZ18" s="2"/>
      <c r="CA18" s="2"/>
      <c r="CB18" s="2"/>
      <c r="CC18" s="19"/>
      <c r="CD18" s="1"/>
      <c r="CE18" s="1"/>
      <c r="CF18" s="1"/>
      <c r="CG18" s="1"/>
      <c r="CH18" s="1"/>
      <c r="CI18" s="1"/>
      <c r="CJ18" s="1"/>
      <c r="CK18" s="18"/>
      <c r="CL18" s="17"/>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1"/>
      <c r="DX18" s="16"/>
      <c r="DY18" s="15"/>
      <c r="DZ18" s="15"/>
      <c r="EA18" s="14"/>
      <c r="EB18" s="13"/>
      <c r="EC18" s="12"/>
      <c r="ED18" s="11"/>
      <c r="EE18" s="11"/>
      <c r="EF18" s="3"/>
      <c r="EG18" s="10"/>
      <c r="EH18" s="9"/>
      <c r="EI18" s="8"/>
      <c r="EJ18" s="3"/>
      <c r="EL18" s="7"/>
      <c r="EM18" s="6"/>
      <c r="EN18" s="5"/>
      <c r="EO18" s="4"/>
      <c r="EP18" s="3"/>
      <c r="EQ18" s="3"/>
      <c r="ER18" s="3"/>
      <c r="ES18" s="3"/>
      <c r="ET18" s="2"/>
      <c r="EU18" s="1"/>
    </row>
    <row r="19" spans="1:151" ht="14.4" x14ac:dyDescent="0.3">
      <c r="A19" s="31"/>
      <c r="B19" s="30" t="s">
        <v>87</v>
      </c>
      <c r="C19" s="11"/>
      <c r="D19" s="3"/>
      <c r="E19" s="3"/>
      <c r="F19" s="3"/>
      <c r="G19" s="3"/>
      <c r="H19" s="3"/>
      <c r="I19" s="3"/>
      <c r="J19" s="3"/>
      <c r="K19" s="3"/>
      <c r="L19" s="3"/>
      <c r="M19" s="3"/>
      <c r="N19" s="11"/>
      <c r="O19" s="27"/>
      <c r="P19" s="11"/>
      <c r="Q19" s="3"/>
      <c r="R19" s="3"/>
      <c r="S19" s="3"/>
      <c r="T19" s="3"/>
      <c r="U19" s="3"/>
      <c r="V19" s="11"/>
      <c r="W19" s="3"/>
      <c r="X19" s="3"/>
      <c r="Y19" s="3"/>
      <c r="Z19" s="3"/>
      <c r="AA19" s="3"/>
      <c r="AB19" s="3"/>
      <c r="AC19" s="26"/>
      <c r="AD19" s="3"/>
      <c r="AE19" s="3"/>
      <c r="AF19" s="3"/>
      <c r="AG19" s="3"/>
      <c r="AH19" s="3"/>
      <c r="AI19" s="3"/>
      <c r="AJ19" s="3"/>
      <c r="AK19" s="3"/>
      <c r="AL19" s="3"/>
      <c r="AM19" s="20"/>
      <c r="AN19" s="25"/>
      <c r="AO19" s="24"/>
      <c r="AP19" s="24"/>
      <c r="AQ19" s="24"/>
      <c r="AR19" s="23"/>
      <c r="AS19" s="23"/>
      <c r="AT19" s="22"/>
      <c r="AU19" s="22"/>
      <c r="AV19" s="21"/>
      <c r="AW19" s="3"/>
      <c r="AX19" s="3"/>
      <c r="AY19" s="3"/>
      <c r="AZ19" s="3"/>
      <c r="BA19" s="3"/>
      <c r="BB19" s="20"/>
      <c r="BC19" s="3"/>
      <c r="BD19" s="3"/>
      <c r="BE19" s="3"/>
      <c r="BF19" s="3"/>
      <c r="BG19" s="3"/>
      <c r="BH19" s="3"/>
      <c r="BI19" s="20"/>
      <c r="BJ19" s="3"/>
      <c r="BK19" s="3"/>
      <c r="BL19" s="3"/>
      <c r="BM19" s="3"/>
      <c r="BN19" s="3"/>
      <c r="BO19" s="3"/>
      <c r="BP19" s="3"/>
      <c r="BQ19" s="3"/>
      <c r="BR19" s="3"/>
      <c r="BS19" s="20"/>
      <c r="BT19" s="2"/>
      <c r="BU19" s="2"/>
      <c r="BV19" s="2"/>
      <c r="BW19" s="2"/>
      <c r="BX19" s="2"/>
      <c r="BY19" s="2"/>
      <c r="BZ19" s="2"/>
      <c r="CA19" s="2"/>
      <c r="CB19" s="2"/>
      <c r="CC19" s="19"/>
      <c r="CD19" s="1"/>
      <c r="CE19" s="1"/>
      <c r="CF19" s="1"/>
      <c r="CG19" s="1"/>
      <c r="CH19" s="1"/>
      <c r="CI19" s="1"/>
      <c r="CJ19" s="1"/>
      <c r="CK19" s="18"/>
      <c r="CL19" s="17"/>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1"/>
      <c r="DX19" s="16"/>
      <c r="DY19" s="15"/>
      <c r="DZ19" s="15"/>
      <c r="EA19" s="14"/>
      <c r="EB19" s="13"/>
      <c r="EC19" s="12"/>
      <c r="ED19" s="11"/>
      <c r="EE19" s="11"/>
      <c r="EF19" s="3"/>
      <c r="EG19" s="10"/>
      <c r="EH19" s="9"/>
      <c r="EI19" s="8"/>
      <c r="EJ19" s="3"/>
      <c r="EL19" s="7"/>
      <c r="EM19" s="6"/>
      <c r="EN19" s="5"/>
      <c r="EO19" s="4"/>
      <c r="EP19" s="3"/>
      <c r="EQ19" s="3"/>
      <c r="ER19" s="3"/>
      <c r="ES19" s="3"/>
      <c r="ET19" s="2"/>
      <c r="EU19" s="1"/>
    </row>
    <row r="20" spans="1:151" ht="14.4" x14ac:dyDescent="0.3">
      <c r="A20" s="29" t="s">
        <v>1</v>
      </c>
      <c r="B20" s="28" t="s">
        <v>86</v>
      </c>
      <c r="C20" s="11"/>
      <c r="D20" s="3"/>
      <c r="E20" s="3"/>
      <c r="F20" s="3"/>
      <c r="G20" s="3"/>
      <c r="H20" s="3"/>
      <c r="I20" s="3"/>
      <c r="J20" s="3"/>
      <c r="K20" s="3"/>
      <c r="L20" s="3"/>
      <c r="M20" s="3"/>
      <c r="N20" s="11"/>
      <c r="O20" s="27"/>
      <c r="P20" s="11"/>
      <c r="Q20" s="3"/>
      <c r="R20" s="3"/>
      <c r="S20" s="3"/>
      <c r="T20" s="3"/>
      <c r="U20" s="3"/>
      <c r="V20" s="11"/>
      <c r="W20" s="3"/>
      <c r="X20" s="3"/>
      <c r="Y20" s="3"/>
      <c r="Z20" s="3"/>
      <c r="AA20" s="3"/>
      <c r="AB20" s="3"/>
      <c r="AC20" s="26"/>
      <c r="AD20" s="3"/>
      <c r="AE20" s="3"/>
      <c r="AF20" s="3"/>
      <c r="AG20" s="3"/>
      <c r="AH20" s="3"/>
      <c r="AI20" s="3"/>
      <c r="AJ20" s="3"/>
      <c r="AK20" s="3"/>
      <c r="AL20" s="3"/>
      <c r="AM20" s="20"/>
      <c r="AN20" s="25"/>
      <c r="AO20" s="24"/>
      <c r="AP20" s="24"/>
      <c r="AQ20" s="24"/>
      <c r="AR20" s="23"/>
      <c r="AS20" s="23"/>
      <c r="AT20" s="22"/>
      <c r="AU20" s="22"/>
      <c r="AV20" s="21"/>
      <c r="AW20" s="3"/>
      <c r="AX20" s="3"/>
      <c r="AY20" s="3"/>
      <c r="AZ20" s="3"/>
      <c r="BA20" s="3"/>
      <c r="BB20" s="20"/>
      <c r="BC20" s="3"/>
      <c r="BD20" s="3"/>
      <c r="BE20" s="3"/>
      <c r="BF20" s="3"/>
      <c r="BG20" s="3"/>
      <c r="BH20" s="3"/>
      <c r="BI20" s="20"/>
      <c r="BJ20" s="3"/>
      <c r="BK20" s="3"/>
      <c r="BL20" s="3"/>
      <c r="BM20" s="3"/>
      <c r="BN20" s="3"/>
      <c r="BO20" s="3"/>
      <c r="BP20" s="3"/>
      <c r="BQ20" s="3"/>
      <c r="BR20" s="3"/>
      <c r="BS20" s="20"/>
      <c r="BT20" s="2"/>
      <c r="BU20" s="2"/>
      <c r="BV20" s="2"/>
      <c r="BW20" s="2"/>
      <c r="BX20" s="2"/>
      <c r="BY20" s="2"/>
      <c r="BZ20" s="2"/>
      <c r="CA20" s="2"/>
      <c r="CB20" s="2"/>
      <c r="CC20" s="19"/>
      <c r="CD20" s="1"/>
      <c r="CE20" s="1"/>
      <c r="CF20" s="1"/>
      <c r="CG20" s="1"/>
      <c r="CH20" s="1"/>
      <c r="CI20" s="1"/>
      <c r="CJ20" s="1"/>
      <c r="CK20" s="18"/>
      <c r="CL20" s="17"/>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1"/>
      <c r="DX20" s="16"/>
      <c r="DY20" s="15"/>
      <c r="DZ20" s="15"/>
      <c r="EA20" s="14"/>
      <c r="EB20" s="13"/>
      <c r="EC20" s="12"/>
      <c r="ED20" s="11"/>
      <c r="EE20" s="11"/>
      <c r="EF20" s="3"/>
      <c r="EG20" s="10"/>
      <c r="EH20" s="9"/>
      <c r="EI20" s="8"/>
      <c r="EJ20" s="3"/>
      <c r="EL20" s="7"/>
      <c r="EM20" s="6"/>
      <c r="EN20" s="5"/>
      <c r="EO20" s="4"/>
      <c r="EP20" s="3"/>
      <c r="EQ20" s="3"/>
      <c r="ER20" s="3"/>
      <c r="ES20" s="3"/>
      <c r="ET20" s="2"/>
      <c r="EU20" s="1"/>
    </row>
    <row r="21" spans="1:151" ht="20.25" customHeight="1" x14ac:dyDescent="0.3">
      <c r="B21" s="41" t="s">
        <v>85</v>
      </c>
      <c r="C21" s="60" t="s">
        <v>76</v>
      </c>
      <c r="D21" s="60"/>
      <c r="E21" s="60"/>
      <c r="F21" s="60"/>
      <c r="G21" s="60"/>
      <c r="H21" s="60"/>
      <c r="I21" s="60"/>
      <c r="J21" s="60"/>
      <c r="K21" s="60"/>
      <c r="L21" s="60"/>
      <c r="M21" s="60"/>
      <c r="N21" s="60"/>
      <c r="O21" s="63" t="s">
        <v>35</v>
      </c>
      <c r="P21" s="60" t="s">
        <v>84</v>
      </c>
      <c r="Q21" s="60"/>
      <c r="R21" s="60"/>
      <c r="S21" s="60"/>
      <c r="T21" s="60"/>
      <c r="U21" s="60"/>
      <c r="V21" s="60" t="s">
        <v>83</v>
      </c>
      <c r="W21" s="18"/>
      <c r="X21" s="18"/>
      <c r="Y21" s="18"/>
      <c r="Z21" s="18"/>
      <c r="AA21" s="18"/>
      <c r="AB21" s="18"/>
      <c r="AC21" s="30"/>
      <c r="AD21" s="60" t="s">
        <v>82</v>
      </c>
      <c r="AE21" s="18"/>
      <c r="AF21" s="18"/>
      <c r="AG21" s="18"/>
      <c r="AH21" s="18"/>
      <c r="AI21" s="18"/>
      <c r="AJ21" s="18"/>
      <c r="AK21" s="18"/>
      <c r="AL21" s="18"/>
      <c r="AM21" s="62"/>
      <c r="AN21" s="18" t="s">
        <v>81</v>
      </c>
      <c r="AO21" s="18"/>
      <c r="AP21" s="18"/>
      <c r="AQ21" s="18"/>
      <c r="AR21" s="30"/>
      <c r="AS21" s="30"/>
      <c r="AT21" s="30"/>
      <c r="AU21" s="30"/>
      <c r="AV21" s="12" t="s">
        <v>80</v>
      </c>
      <c r="AW21" s="60"/>
      <c r="AX21" s="60"/>
      <c r="AY21" s="60"/>
      <c r="AZ21" s="60"/>
      <c r="BA21" s="60"/>
      <c r="BB21" s="61"/>
      <c r="BC21" s="60" t="s">
        <v>79</v>
      </c>
      <c r="BD21" s="59"/>
      <c r="BE21" s="59"/>
      <c r="BF21" s="59"/>
      <c r="BG21" s="59"/>
      <c r="BH21" s="59"/>
      <c r="BI21" s="58"/>
      <c r="BJ21" s="60" t="s">
        <v>78</v>
      </c>
      <c r="BK21" s="59"/>
      <c r="BL21" s="59"/>
      <c r="BM21" s="59"/>
      <c r="BN21" s="59"/>
      <c r="BO21" s="59"/>
      <c r="BP21" s="59"/>
      <c r="BQ21" s="59"/>
      <c r="BR21" s="59"/>
      <c r="BS21" s="58"/>
      <c r="BT21" s="60" t="s">
        <v>77</v>
      </c>
      <c r="BU21" s="59"/>
      <c r="BV21" s="59"/>
      <c r="BW21" s="59"/>
      <c r="BX21" s="59"/>
      <c r="BY21" s="59"/>
      <c r="BZ21" s="59"/>
      <c r="CA21" s="59"/>
      <c r="CB21" s="59"/>
      <c r="CC21" s="58"/>
      <c r="CD21" s="57" t="s">
        <v>40</v>
      </c>
      <c r="CE21" s="57"/>
      <c r="CF21" s="57"/>
      <c r="CG21" s="57"/>
      <c r="CH21" s="57"/>
      <c r="CI21" s="57"/>
      <c r="CJ21" s="57"/>
      <c r="CK21" s="56"/>
      <c r="CL21" s="55" t="s">
        <v>34</v>
      </c>
      <c r="CM21" s="42" t="s">
        <v>76</v>
      </c>
      <c r="CN21" s="42" t="s">
        <v>75</v>
      </c>
      <c r="CO21" s="42" t="s">
        <v>74</v>
      </c>
      <c r="CP21" s="42" t="s">
        <v>73</v>
      </c>
      <c r="CQ21" s="42" t="s">
        <v>72</v>
      </c>
      <c r="CR21" s="42" t="s">
        <v>71</v>
      </c>
      <c r="CS21" s="42" t="s">
        <v>70</v>
      </c>
      <c r="CT21" s="42" t="s">
        <v>69</v>
      </c>
      <c r="CU21" s="42" t="s">
        <v>68</v>
      </c>
      <c r="CV21" s="42" t="s">
        <v>67</v>
      </c>
      <c r="CW21" s="42" t="s">
        <v>66</v>
      </c>
      <c r="CX21" s="42" t="s">
        <v>65</v>
      </c>
      <c r="CY21" s="42" t="s">
        <v>64</v>
      </c>
      <c r="CZ21" s="42" t="s">
        <v>63</v>
      </c>
      <c r="DA21" s="42" t="s">
        <v>62</v>
      </c>
      <c r="DB21" s="42" t="s">
        <v>61</v>
      </c>
      <c r="DC21" s="42" t="s">
        <v>60</v>
      </c>
      <c r="DD21" s="42" t="s">
        <v>59</v>
      </c>
      <c r="DE21" s="42" t="s">
        <v>58</v>
      </c>
      <c r="DF21" s="42" t="s">
        <v>57</v>
      </c>
      <c r="DG21" s="42" t="s">
        <v>56</v>
      </c>
      <c r="DH21" s="42" t="s">
        <v>55</v>
      </c>
      <c r="DI21" s="42" t="s">
        <v>54</v>
      </c>
      <c r="DJ21" s="42" t="s">
        <v>53</v>
      </c>
      <c r="DK21" s="42" t="s">
        <v>52</v>
      </c>
      <c r="DL21" s="42" t="s">
        <v>51</v>
      </c>
      <c r="DM21" s="42" t="s">
        <v>50</v>
      </c>
      <c r="DN21" s="42" t="s">
        <v>49</v>
      </c>
      <c r="DO21" s="42" t="s">
        <v>48</v>
      </c>
      <c r="DP21" s="42" t="s">
        <v>47</v>
      </c>
      <c r="DQ21" s="42" t="s">
        <v>46</v>
      </c>
      <c r="DR21" s="42" t="s">
        <v>45</v>
      </c>
      <c r="DS21" s="42" t="s">
        <v>44</v>
      </c>
      <c r="DT21" s="42" t="s">
        <v>43</v>
      </c>
      <c r="DU21" s="42" t="s">
        <v>42</v>
      </c>
      <c r="DV21" s="42" t="s">
        <v>41</v>
      </c>
      <c r="DW21" s="41" t="s">
        <v>40</v>
      </c>
      <c r="DX21" s="38" t="s">
        <v>39</v>
      </c>
      <c r="DY21" s="40" t="s">
        <v>38</v>
      </c>
      <c r="DZ21" s="40" t="s">
        <v>30</v>
      </c>
      <c r="EA21" s="38" t="s">
        <v>36</v>
      </c>
      <c r="EB21" s="39" t="s">
        <v>37</v>
      </c>
      <c r="EC21" s="38" t="s">
        <v>36</v>
      </c>
      <c r="ED21" s="54" t="s">
        <v>35</v>
      </c>
      <c r="EE21" s="54" t="s">
        <v>34</v>
      </c>
      <c r="EF21" s="40" t="s">
        <v>33</v>
      </c>
      <c r="EG21" s="42" t="s">
        <v>32</v>
      </c>
      <c r="EH21" s="42" t="s">
        <v>31</v>
      </c>
      <c r="EI21" s="40" t="s">
        <v>30</v>
      </c>
      <c r="EJ21" s="34" t="s">
        <v>29</v>
      </c>
      <c r="EL21" s="34" t="s">
        <v>28</v>
      </c>
      <c r="EM21" s="34" t="s">
        <v>27</v>
      </c>
      <c r="EN21" s="34" t="s">
        <v>26</v>
      </c>
      <c r="EO21" s="34" t="s">
        <v>25</v>
      </c>
      <c r="EP21" s="34" t="s">
        <v>24</v>
      </c>
      <c r="EQ21" s="34" t="s">
        <v>23</v>
      </c>
      <c r="ER21" s="34" t="s">
        <v>22</v>
      </c>
      <c r="ES21" s="34" t="s">
        <v>21</v>
      </c>
      <c r="ET21" s="33" t="s">
        <v>20</v>
      </c>
      <c r="EU21" s="32" t="s">
        <v>19</v>
      </c>
    </row>
    <row r="22" spans="1:151" ht="24" customHeight="1" x14ac:dyDescent="0.3">
      <c r="B22" s="41"/>
      <c r="C22" s="49">
        <v>38840</v>
      </c>
      <c r="D22" s="49">
        <v>38845</v>
      </c>
      <c r="E22" s="49">
        <v>38849</v>
      </c>
      <c r="F22" s="49">
        <v>38853</v>
      </c>
      <c r="G22" s="49">
        <v>38854</v>
      </c>
      <c r="H22" s="49">
        <v>38855</v>
      </c>
      <c r="I22" s="49">
        <v>38856</v>
      </c>
      <c r="J22" s="49">
        <v>38859</v>
      </c>
      <c r="K22" s="49">
        <v>38863</v>
      </c>
      <c r="L22" s="49">
        <v>38866</v>
      </c>
      <c r="M22" s="49">
        <v>38868</v>
      </c>
      <c r="N22" s="49">
        <v>38873</v>
      </c>
      <c r="O22" s="53"/>
      <c r="P22" s="49">
        <v>38840</v>
      </c>
      <c r="Q22" s="49">
        <v>38845</v>
      </c>
      <c r="R22" s="49">
        <v>38849</v>
      </c>
      <c r="S22" s="49">
        <v>38853</v>
      </c>
      <c r="T22" s="49">
        <v>38854</v>
      </c>
      <c r="U22" s="49">
        <v>38855</v>
      </c>
      <c r="V22" s="49">
        <v>38840</v>
      </c>
      <c r="W22" s="49">
        <v>38845</v>
      </c>
      <c r="X22" s="49">
        <v>38849</v>
      </c>
      <c r="Y22" s="49">
        <v>38853</v>
      </c>
      <c r="Z22" s="49">
        <v>38854</v>
      </c>
      <c r="AA22" s="49">
        <v>38855</v>
      </c>
      <c r="AB22" s="49">
        <v>38856</v>
      </c>
      <c r="AC22" s="51" t="s">
        <v>18</v>
      </c>
      <c r="AD22" s="49">
        <v>38849</v>
      </c>
      <c r="AE22" s="49">
        <v>38853</v>
      </c>
      <c r="AF22" s="49">
        <v>38854</v>
      </c>
      <c r="AG22" s="49">
        <v>38855</v>
      </c>
      <c r="AH22" s="49">
        <v>38856</v>
      </c>
      <c r="AI22" s="49">
        <v>38859</v>
      </c>
      <c r="AJ22" s="49">
        <v>38863</v>
      </c>
      <c r="AK22" s="49">
        <v>38866</v>
      </c>
      <c r="AL22" s="49">
        <v>38868</v>
      </c>
      <c r="AM22" s="52">
        <v>38873</v>
      </c>
      <c r="AN22" s="49">
        <v>38849</v>
      </c>
      <c r="AO22" s="49">
        <v>38853</v>
      </c>
      <c r="AP22" s="49">
        <v>38854</v>
      </c>
      <c r="AQ22" s="49">
        <v>38855</v>
      </c>
      <c r="AR22" s="51" t="s">
        <v>17</v>
      </c>
      <c r="AS22" s="51" t="s">
        <v>16</v>
      </c>
      <c r="AT22" s="51" t="s">
        <v>15</v>
      </c>
      <c r="AU22" s="26" t="s">
        <v>14</v>
      </c>
      <c r="AV22" s="50">
        <v>38855</v>
      </c>
      <c r="AW22" s="49">
        <v>38856</v>
      </c>
      <c r="AX22" s="49">
        <v>38859</v>
      </c>
      <c r="AY22" s="49">
        <v>38863</v>
      </c>
      <c r="AZ22" s="49">
        <v>38866</v>
      </c>
      <c r="BA22" s="49">
        <v>38868</v>
      </c>
      <c r="BB22" s="48">
        <v>38873</v>
      </c>
      <c r="BC22" s="47">
        <v>38855</v>
      </c>
      <c r="BD22" s="45">
        <v>38856</v>
      </c>
      <c r="BE22" s="45">
        <v>38859</v>
      </c>
      <c r="BF22" s="45">
        <v>38863</v>
      </c>
      <c r="BG22" s="45">
        <v>38866</v>
      </c>
      <c r="BH22" s="45">
        <v>38868</v>
      </c>
      <c r="BI22" s="46">
        <v>38873</v>
      </c>
      <c r="BJ22" s="47">
        <v>38840</v>
      </c>
      <c r="BK22" s="45">
        <v>38845</v>
      </c>
      <c r="BL22" s="45">
        <v>38849</v>
      </c>
      <c r="BM22" s="45">
        <v>38853</v>
      </c>
      <c r="BN22" s="45">
        <v>38855</v>
      </c>
      <c r="BO22" s="45">
        <v>38856</v>
      </c>
      <c r="BP22" s="45">
        <v>38859</v>
      </c>
      <c r="BQ22" s="45">
        <v>38866</v>
      </c>
      <c r="BR22" s="45">
        <v>38868</v>
      </c>
      <c r="BS22" s="46">
        <v>38873</v>
      </c>
      <c r="BT22" s="45">
        <v>38845</v>
      </c>
      <c r="BU22" s="45">
        <v>38849</v>
      </c>
      <c r="BV22" s="45">
        <v>38853</v>
      </c>
      <c r="BW22" s="45">
        <v>38854</v>
      </c>
      <c r="BX22" s="45">
        <v>38855</v>
      </c>
      <c r="BY22" s="45">
        <v>38856</v>
      </c>
      <c r="BZ22" s="45">
        <v>38859</v>
      </c>
      <c r="CA22" s="45">
        <v>38863</v>
      </c>
      <c r="CB22" s="45">
        <v>38868</v>
      </c>
      <c r="CC22" s="46">
        <v>38873</v>
      </c>
      <c r="CD22" s="45">
        <v>38845</v>
      </c>
      <c r="CE22" s="45">
        <v>38849</v>
      </c>
      <c r="CF22" s="45">
        <v>38853</v>
      </c>
      <c r="CG22" s="45">
        <v>38855</v>
      </c>
      <c r="CH22" s="45">
        <v>38859</v>
      </c>
      <c r="CI22" s="45">
        <v>38863</v>
      </c>
      <c r="CJ22" s="6">
        <v>38868</v>
      </c>
      <c r="CK22" s="44">
        <v>38873</v>
      </c>
      <c r="CL22" s="43"/>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1"/>
      <c r="DX22" s="38"/>
      <c r="DY22" s="40"/>
      <c r="DZ22" s="40"/>
      <c r="EA22" s="38"/>
      <c r="EB22" s="39"/>
      <c r="EC22" s="38"/>
      <c r="ED22" s="37"/>
      <c r="EE22" s="37"/>
      <c r="EF22" s="35"/>
      <c r="EG22" s="36"/>
      <c r="EH22" s="36"/>
      <c r="EI22" s="35"/>
      <c r="EJ22" s="34"/>
      <c r="EL22" s="34"/>
      <c r="EM22" s="34"/>
      <c r="EN22" s="34"/>
      <c r="EO22" s="34"/>
      <c r="EP22" s="34"/>
      <c r="EQ22" s="34"/>
      <c r="ER22" s="34"/>
      <c r="ES22" s="34"/>
      <c r="ET22" s="33"/>
      <c r="EU22" s="32"/>
    </row>
    <row r="23" spans="1:151" ht="14.4" x14ac:dyDescent="0.3">
      <c r="A23" s="31" t="s">
        <v>13</v>
      </c>
      <c r="B23" s="18">
        <v>10</v>
      </c>
      <c r="C23" s="11">
        <v>8</v>
      </c>
      <c r="D23" s="3">
        <v>14</v>
      </c>
      <c r="E23" s="3"/>
      <c r="F23" s="3"/>
      <c r="G23" s="3"/>
      <c r="H23" s="3"/>
      <c r="I23" s="3"/>
      <c r="J23" s="3"/>
      <c r="K23" s="3">
        <v>3</v>
      </c>
      <c r="L23" s="3"/>
      <c r="M23" s="3"/>
      <c r="N23" s="11"/>
      <c r="O23" s="27">
        <f>MAX(C23:N23)</f>
        <v>14</v>
      </c>
      <c r="P23" s="11"/>
      <c r="Q23" s="3" t="s">
        <v>12</v>
      </c>
      <c r="R23" s="3" t="s">
        <v>11</v>
      </c>
      <c r="S23" s="3"/>
      <c r="T23" s="3"/>
      <c r="U23" s="3"/>
      <c r="V23" s="11"/>
      <c r="W23" s="3"/>
      <c r="X23" s="3">
        <v>87</v>
      </c>
      <c r="Y23" s="3"/>
      <c r="Z23" s="3"/>
      <c r="AA23" s="3">
        <v>180</v>
      </c>
      <c r="AB23" s="3"/>
      <c r="AC23" s="26">
        <f>MAX(V23:AB23)</f>
        <v>180</v>
      </c>
      <c r="AD23" s="3"/>
      <c r="AE23" s="3"/>
      <c r="AF23" s="3"/>
      <c r="AG23" s="3" t="s">
        <v>10</v>
      </c>
      <c r="AH23" s="3"/>
      <c r="AI23" s="3">
        <v>31</v>
      </c>
      <c r="AJ23" s="3"/>
      <c r="AK23" s="3"/>
      <c r="AL23" s="3">
        <v>11</v>
      </c>
      <c r="AM23" s="20">
        <v>3</v>
      </c>
      <c r="AN23" s="25"/>
      <c r="AO23" s="24"/>
      <c r="AP23" s="24"/>
      <c r="AQ23" s="24">
        <v>38855</v>
      </c>
      <c r="AR23" s="23">
        <f>IF(COUNTBLANK(AN23:AQ23)=10,"NA",MIN(AN23:AQ23))</f>
        <v>38855</v>
      </c>
      <c r="AS23" s="23" t="s">
        <v>9</v>
      </c>
      <c r="AT23" s="22" t="s">
        <v>8</v>
      </c>
      <c r="AU23" s="22"/>
      <c r="AV23" s="21"/>
      <c r="AW23" s="3"/>
      <c r="AX23" s="3"/>
      <c r="AY23" s="3"/>
      <c r="AZ23" s="3"/>
      <c r="BA23" s="3">
        <v>10</v>
      </c>
      <c r="BB23" s="20">
        <v>0</v>
      </c>
      <c r="BC23" s="3"/>
      <c r="BD23" s="3"/>
      <c r="BE23" s="3"/>
      <c r="BF23" s="3"/>
      <c r="BG23" s="3"/>
      <c r="BH23" s="3">
        <v>70</v>
      </c>
      <c r="BI23" s="20">
        <v>49</v>
      </c>
      <c r="BJ23" s="3"/>
      <c r="BK23" s="3">
        <v>3</v>
      </c>
      <c r="BL23" s="3"/>
      <c r="BM23" s="3"/>
      <c r="BN23" s="3"/>
      <c r="BO23" s="3"/>
      <c r="BP23" s="3"/>
      <c r="BQ23" s="3"/>
      <c r="BR23" s="3"/>
      <c r="BS23" s="20"/>
      <c r="BT23" s="2"/>
      <c r="BU23" s="2"/>
      <c r="BV23" s="2"/>
      <c r="BW23" s="2"/>
      <c r="BX23" s="2"/>
      <c r="BY23" s="2"/>
      <c r="BZ23" s="2">
        <v>1</v>
      </c>
      <c r="CA23" s="2"/>
      <c r="CB23" s="2"/>
      <c r="CC23" s="19"/>
      <c r="CD23" s="1"/>
      <c r="CE23" s="1"/>
      <c r="CF23" s="1"/>
      <c r="CG23" s="1"/>
      <c r="CH23" s="1"/>
      <c r="CI23" s="1" t="s">
        <v>7</v>
      </c>
      <c r="CJ23" s="1" t="s">
        <v>6</v>
      </c>
      <c r="CK23" s="18"/>
      <c r="CL23" s="17">
        <f>CM23+DN23</f>
        <v>13</v>
      </c>
      <c r="CM23" s="3">
        <v>13</v>
      </c>
      <c r="CN23" s="3">
        <v>1.92</v>
      </c>
      <c r="CO23" s="3">
        <v>3.79</v>
      </c>
      <c r="CP23" s="3">
        <v>2.79</v>
      </c>
      <c r="CQ23" s="3">
        <v>1.92</v>
      </c>
      <c r="CR23" s="3">
        <v>2.27</v>
      </c>
      <c r="CS23" s="3">
        <v>2.65</v>
      </c>
      <c r="CT23" s="3">
        <v>3.26</v>
      </c>
      <c r="CU23" s="3">
        <v>2.96</v>
      </c>
      <c r="CV23" s="3">
        <v>2.4500000000000002</v>
      </c>
      <c r="CW23" s="3">
        <v>2.76</v>
      </c>
      <c r="CX23" s="3">
        <v>2.54</v>
      </c>
      <c r="CY23" s="3">
        <v>2.42</v>
      </c>
      <c r="CZ23" s="3">
        <v>0.72</v>
      </c>
      <c r="DA23" s="3">
        <v>254</v>
      </c>
      <c r="DB23" s="3">
        <v>365</v>
      </c>
      <c r="DC23" s="3">
        <v>330</v>
      </c>
      <c r="DD23" s="3">
        <v>274</v>
      </c>
      <c r="DE23" s="3">
        <v>295</v>
      </c>
      <c r="DF23" s="3">
        <v>305</v>
      </c>
      <c r="DG23" s="3">
        <v>298</v>
      </c>
      <c r="DH23" s="3">
        <v>330</v>
      </c>
      <c r="DI23" s="3">
        <v>335</v>
      </c>
      <c r="DJ23" s="3">
        <v>337</v>
      </c>
      <c r="DK23" s="3">
        <v>342</v>
      </c>
      <c r="DL23" s="3">
        <v>287</v>
      </c>
      <c r="DM23" s="3">
        <v>71</v>
      </c>
      <c r="DN23" s="3"/>
      <c r="DO23" s="3"/>
      <c r="DP23" s="3"/>
      <c r="DQ23" s="3"/>
      <c r="DR23" s="3"/>
      <c r="DS23" s="3"/>
      <c r="DT23" s="3"/>
      <c r="DU23" s="3"/>
      <c r="DV23" s="3"/>
      <c r="DW23" s="1"/>
      <c r="DX23" s="16">
        <f>((CN23^2*PI()*DA23)/4)+((CO23^2*PI()*DB23)/4)+((CP23^2*PI()*DC23)/4)+((CQ23^2*PI()*DD23)/4)+((CR23^2*PI()*DE23)/4)+((CS23^2*PI()*DF23)/4)+((CT23^2*PI()*DG23)/4)+((CU23^2*PI()*DH23)/4)+((CV23^2*PI()*DI23)/4)+((CW23^2*PI()*DJ23)/4)+((CX23^2*PI()*DK23)/4)+((CY23^2*PI()*DL23)/4)+((CZ23^2*PI()*DM23)/4)</f>
        <v>21975.753671568535</v>
      </c>
      <c r="DY23" s="15"/>
      <c r="DZ23" s="15">
        <f>DX23+DY23</f>
        <v>21975.753671568535</v>
      </c>
      <c r="EA23" s="14">
        <v>10</v>
      </c>
      <c r="EB23" s="13">
        <v>25</v>
      </c>
      <c r="EC23" s="12">
        <v>10</v>
      </c>
      <c r="ED23" s="11">
        <v>14</v>
      </c>
      <c r="EE23" s="11">
        <v>13</v>
      </c>
      <c r="EF23" s="3">
        <v>14</v>
      </c>
      <c r="EG23" s="10">
        <v>2.65</v>
      </c>
      <c r="EH23" s="9">
        <v>305</v>
      </c>
      <c r="EI23" s="8">
        <v>21975.753671568535</v>
      </c>
      <c r="EJ23" s="3">
        <v>180</v>
      </c>
      <c r="EL23" s="7">
        <v>38851</v>
      </c>
      <c r="EM23" s="6"/>
      <c r="EN23" s="5">
        <v>38873</v>
      </c>
      <c r="EO23" s="4">
        <v>25</v>
      </c>
      <c r="EP23" s="3">
        <v>223</v>
      </c>
      <c r="EQ23" s="3">
        <v>115</v>
      </c>
      <c r="ER23" s="3">
        <v>59</v>
      </c>
      <c r="ES23" s="3"/>
      <c r="ET23" s="2">
        <v>3</v>
      </c>
      <c r="EU23" s="1"/>
    </row>
    <row r="24" spans="1:151" ht="14.4" x14ac:dyDescent="0.3">
      <c r="A24" s="31" t="s">
        <v>5</v>
      </c>
      <c r="B24" s="30" t="s">
        <v>4</v>
      </c>
      <c r="C24" s="11"/>
      <c r="D24" s="3"/>
      <c r="E24" s="3"/>
      <c r="F24" s="3"/>
      <c r="G24" s="3"/>
      <c r="H24" s="3"/>
      <c r="I24" s="3"/>
      <c r="J24" s="3"/>
      <c r="K24" s="3"/>
      <c r="L24" s="3"/>
      <c r="M24" s="3"/>
      <c r="N24" s="11"/>
      <c r="O24" s="27"/>
      <c r="P24" s="11"/>
      <c r="Q24" s="3"/>
      <c r="R24" s="3"/>
      <c r="S24" s="3"/>
      <c r="T24" s="3"/>
      <c r="U24" s="3"/>
      <c r="V24" s="11"/>
      <c r="W24" s="3"/>
      <c r="X24" s="3"/>
      <c r="Y24" s="3"/>
      <c r="Z24" s="3"/>
      <c r="AA24" s="3"/>
      <c r="AB24" s="3"/>
      <c r="AC24" s="26"/>
      <c r="AD24" s="3"/>
      <c r="AE24" s="3"/>
      <c r="AF24" s="3"/>
      <c r="AG24" s="3"/>
      <c r="AH24" s="3"/>
      <c r="AI24" s="3"/>
      <c r="AJ24" s="3"/>
      <c r="AK24" s="3"/>
      <c r="AL24" s="3"/>
      <c r="AM24" s="20"/>
      <c r="AN24" s="25"/>
      <c r="AO24" s="24"/>
      <c r="AP24" s="24"/>
      <c r="AQ24" s="24"/>
      <c r="AR24" s="23"/>
      <c r="AS24" s="23"/>
      <c r="AT24" s="22"/>
      <c r="AU24" s="22"/>
      <c r="AV24" s="21"/>
      <c r="AW24" s="3"/>
      <c r="AX24" s="3"/>
      <c r="AY24" s="3"/>
      <c r="AZ24" s="3"/>
      <c r="BA24" s="3"/>
      <c r="BB24" s="20"/>
      <c r="BC24" s="3"/>
      <c r="BD24" s="3"/>
      <c r="BE24" s="3"/>
      <c r="BF24" s="3"/>
      <c r="BG24" s="3"/>
      <c r="BH24" s="3"/>
      <c r="BI24" s="20"/>
      <c r="BJ24" s="3"/>
      <c r="BK24" s="3"/>
      <c r="BL24" s="3"/>
      <c r="BM24" s="3"/>
      <c r="BN24" s="3"/>
      <c r="BO24" s="3"/>
      <c r="BP24" s="3"/>
      <c r="BQ24" s="3"/>
      <c r="BR24" s="3"/>
      <c r="BS24" s="20"/>
      <c r="BT24" s="2"/>
      <c r="BU24" s="2"/>
      <c r="BV24" s="2"/>
      <c r="BW24" s="2"/>
      <c r="BX24" s="2"/>
      <c r="BY24" s="2"/>
      <c r="BZ24" s="2"/>
      <c r="CA24" s="2"/>
      <c r="CB24" s="2"/>
      <c r="CC24" s="19"/>
      <c r="CD24" s="1"/>
      <c r="CE24" s="1"/>
      <c r="CF24" s="1"/>
      <c r="CG24" s="1"/>
      <c r="CH24" s="1"/>
      <c r="CI24" s="1"/>
      <c r="CJ24" s="1"/>
      <c r="CK24" s="18"/>
      <c r="CL24" s="17"/>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1"/>
      <c r="DX24" s="16"/>
      <c r="DY24" s="15"/>
      <c r="DZ24" s="15"/>
      <c r="EA24" s="14"/>
      <c r="EB24" s="13"/>
      <c r="EC24" s="12"/>
      <c r="ED24" s="11"/>
      <c r="EE24" s="11"/>
      <c r="EF24" s="3"/>
      <c r="EG24" s="10"/>
      <c r="EH24" s="9"/>
      <c r="EI24" s="8"/>
      <c r="EJ24" s="3"/>
      <c r="EL24" s="7"/>
      <c r="EM24" s="6"/>
      <c r="EN24" s="5"/>
      <c r="EO24" s="4"/>
      <c r="EP24" s="3"/>
      <c r="EQ24" s="3"/>
      <c r="ER24" s="3"/>
      <c r="ES24" s="3"/>
      <c r="ET24" s="2"/>
      <c r="EU24" s="1"/>
    </row>
    <row r="25" spans="1:151" ht="14.4" x14ac:dyDescent="0.3">
      <c r="B25" s="30" t="s">
        <v>3</v>
      </c>
      <c r="C25" s="11"/>
      <c r="D25" s="3"/>
      <c r="E25" s="3"/>
      <c r="F25" s="3"/>
      <c r="G25" s="3"/>
      <c r="H25" s="3"/>
      <c r="I25" s="3"/>
      <c r="J25" s="3"/>
      <c r="K25" s="3"/>
      <c r="L25" s="3"/>
      <c r="M25" s="3"/>
      <c r="N25" s="11"/>
      <c r="O25" s="27"/>
      <c r="P25" s="11"/>
      <c r="Q25" s="3"/>
      <c r="R25" s="3"/>
      <c r="S25" s="3"/>
      <c r="T25" s="3"/>
      <c r="U25" s="3"/>
      <c r="V25" s="11"/>
      <c r="W25" s="3"/>
      <c r="X25" s="3"/>
      <c r="Y25" s="3"/>
      <c r="Z25" s="3"/>
      <c r="AA25" s="3"/>
      <c r="AB25" s="3"/>
      <c r="AC25" s="26"/>
      <c r="AD25" s="3"/>
      <c r="AE25" s="3"/>
      <c r="AF25" s="3"/>
      <c r="AG25" s="3"/>
      <c r="AH25" s="3"/>
      <c r="AI25" s="3"/>
      <c r="AJ25" s="3"/>
      <c r="AK25" s="3"/>
      <c r="AL25" s="3"/>
      <c r="AM25" s="20"/>
      <c r="AN25" s="25"/>
      <c r="AO25" s="24"/>
      <c r="AP25" s="24"/>
      <c r="AQ25" s="24"/>
      <c r="AR25" s="23"/>
      <c r="AS25" s="23"/>
      <c r="AT25" s="22"/>
      <c r="AU25" s="22"/>
      <c r="AV25" s="21"/>
      <c r="AW25" s="3"/>
      <c r="AX25" s="3"/>
      <c r="AY25" s="3"/>
      <c r="AZ25" s="3"/>
      <c r="BA25" s="3"/>
      <c r="BB25" s="20"/>
      <c r="BC25" s="3"/>
      <c r="BD25" s="3"/>
      <c r="BE25" s="3"/>
      <c r="BF25" s="3"/>
      <c r="BG25" s="3"/>
      <c r="BH25" s="3"/>
      <c r="BI25" s="20"/>
      <c r="BJ25" s="3"/>
      <c r="BK25" s="3"/>
      <c r="BL25" s="3"/>
      <c r="BM25" s="3"/>
      <c r="BN25" s="3"/>
      <c r="BO25" s="3"/>
      <c r="BP25" s="3"/>
      <c r="BQ25" s="3"/>
      <c r="BR25" s="3"/>
      <c r="BS25" s="20"/>
      <c r="BT25" s="2"/>
      <c r="BU25" s="2"/>
      <c r="BV25" s="2"/>
      <c r="BW25" s="2"/>
      <c r="BX25" s="2"/>
      <c r="BY25" s="2"/>
      <c r="BZ25" s="2"/>
      <c r="CA25" s="2"/>
      <c r="CB25" s="2"/>
      <c r="CC25" s="19"/>
      <c r="CD25" s="1"/>
      <c r="CE25" s="1"/>
      <c r="CF25" s="1"/>
      <c r="CG25" s="1"/>
      <c r="CH25" s="1"/>
      <c r="CI25" s="1"/>
      <c r="CJ25" s="1"/>
      <c r="CK25" s="18"/>
      <c r="CL25" s="17"/>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1"/>
      <c r="DX25" s="16"/>
      <c r="DY25" s="15"/>
      <c r="DZ25" s="15"/>
      <c r="EA25" s="14"/>
      <c r="EB25" s="13"/>
      <c r="EC25" s="12"/>
      <c r="ED25" s="11"/>
      <c r="EE25" s="11"/>
      <c r="EF25" s="3"/>
      <c r="EG25" s="10"/>
      <c r="EH25" s="9"/>
      <c r="EI25" s="8"/>
      <c r="EJ25" s="3"/>
      <c r="EL25" s="7"/>
      <c r="EM25" s="6"/>
      <c r="EN25" s="5"/>
      <c r="EO25" s="4"/>
      <c r="EP25" s="3"/>
      <c r="EQ25" s="3"/>
      <c r="ER25" s="3"/>
      <c r="ES25" s="3"/>
      <c r="ET25" s="2"/>
      <c r="EU25" s="1"/>
    </row>
    <row r="26" spans="1:151" ht="14.4" x14ac:dyDescent="0.3">
      <c r="B26" s="30" t="s">
        <v>2</v>
      </c>
      <c r="C26" s="11"/>
      <c r="D26" s="3"/>
      <c r="E26" s="3"/>
      <c r="F26" s="3"/>
      <c r="G26" s="3"/>
      <c r="H26" s="3"/>
      <c r="I26" s="3"/>
      <c r="J26" s="3"/>
      <c r="K26" s="3"/>
      <c r="L26" s="3"/>
      <c r="M26" s="3"/>
      <c r="N26" s="11"/>
      <c r="O26" s="27"/>
      <c r="P26" s="11"/>
      <c r="Q26" s="3"/>
      <c r="R26" s="3"/>
      <c r="S26" s="3"/>
      <c r="T26" s="3"/>
      <c r="U26" s="3"/>
      <c r="V26" s="11"/>
      <c r="W26" s="3"/>
      <c r="X26" s="3"/>
      <c r="Y26" s="3"/>
      <c r="Z26" s="3"/>
      <c r="AA26" s="3"/>
      <c r="AB26" s="3"/>
      <c r="AC26" s="26"/>
      <c r="AD26" s="3"/>
      <c r="AE26" s="3"/>
      <c r="AF26" s="3"/>
      <c r="AG26" s="3"/>
      <c r="AH26" s="3"/>
      <c r="AI26" s="3"/>
      <c r="AJ26" s="3"/>
      <c r="AK26" s="3"/>
      <c r="AL26" s="3"/>
      <c r="AM26" s="20"/>
      <c r="AN26" s="25"/>
      <c r="AO26" s="24"/>
      <c r="AP26" s="24"/>
      <c r="AQ26" s="24"/>
      <c r="AR26" s="23"/>
      <c r="AS26" s="23"/>
      <c r="AT26" s="22"/>
      <c r="AU26" s="22"/>
      <c r="AV26" s="21"/>
      <c r="AW26" s="3"/>
      <c r="AX26" s="3"/>
      <c r="AY26" s="3"/>
      <c r="AZ26" s="3"/>
      <c r="BA26" s="3"/>
      <c r="BB26" s="20"/>
      <c r="BC26" s="3"/>
      <c r="BD26" s="3"/>
      <c r="BE26" s="3"/>
      <c r="BF26" s="3"/>
      <c r="BG26" s="3"/>
      <c r="BH26" s="3"/>
      <c r="BI26" s="20"/>
      <c r="BJ26" s="3"/>
      <c r="BK26" s="3"/>
      <c r="BL26" s="3"/>
      <c r="BM26" s="3"/>
      <c r="BN26" s="3"/>
      <c r="BO26" s="3"/>
      <c r="BP26" s="3"/>
      <c r="BQ26" s="3"/>
      <c r="BR26" s="3"/>
      <c r="BS26" s="20"/>
      <c r="BT26" s="2"/>
      <c r="BU26" s="2"/>
      <c r="BV26" s="2"/>
      <c r="BW26" s="2"/>
      <c r="BX26" s="2"/>
      <c r="BY26" s="2"/>
      <c r="BZ26" s="2"/>
      <c r="CA26" s="2"/>
      <c r="CB26" s="2"/>
      <c r="CC26" s="19"/>
      <c r="CD26" s="1"/>
      <c r="CE26" s="1"/>
      <c r="CF26" s="1"/>
      <c r="CG26" s="1"/>
      <c r="CH26" s="1"/>
      <c r="CI26" s="1"/>
      <c r="CJ26" s="1"/>
      <c r="CK26" s="18"/>
      <c r="CL26" s="17"/>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1"/>
      <c r="DX26" s="16"/>
      <c r="DY26" s="15"/>
      <c r="DZ26" s="15"/>
      <c r="EA26" s="14"/>
      <c r="EB26" s="13"/>
      <c r="EC26" s="12"/>
      <c r="ED26" s="11"/>
      <c r="EE26" s="11"/>
      <c r="EF26" s="3"/>
      <c r="EG26" s="10"/>
      <c r="EH26" s="9"/>
      <c r="EI26" s="8"/>
      <c r="EJ26" s="3"/>
      <c r="EL26" s="7"/>
      <c r="EM26" s="6"/>
      <c r="EN26" s="5"/>
      <c r="EO26" s="4"/>
      <c r="EP26" s="3"/>
      <c r="EQ26" s="3"/>
      <c r="ER26" s="3"/>
      <c r="ES26" s="3"/>
      <c r="ET26" s="2"/>
      <c r="EU26" s="1"/>
    </row>
    <row r="27" spans="1:151" ht="14.4" x14ac:dyDescent="0.3">
      <c r="A27" s="29" t="s">
        <v>1</v>
      </c>
      <c r="B27" s="28" t="s">
        <v>0</v>
      </c>
      <c r="C27" s="11"/>
      <c r="D27" s="3"/>
      <c r="E27" s="3"/>
      <c r="F27" s="3"/>
      <c r="G27" s="3"/>
      <c r="H27" s="3"/>
      <c r="I27" s="3"/>
      <c r="J27" s="3"/>
      <c r="K27" s="3"/>
      <c r="L27" s="3"/>
      <c r="M27" s="3"/>
      <c r="N27" s="11"/>
      <c r="O27" s="27"/>
      <c r="P27" s="11"/>
      <c r="Q27" s="3"/>
      <c r="R27" s="3"/>
      <c r="S27" s="3"/>
      <c r="T27" s="3"/>
      <c r="U27" s="3"/>
      <c r="V27" s="11"/>
      <c r="W27" s="3"/>
      <c r="X27" s="3"/>
      <c r="Y27" s="3"/>
      <c r="Z27" s="3"/>
      <c r="AA27" s="3"/>
      <c r="AB27" s="3"/>
      <c r="AC27" s="26"/>
      <c r="AD27" s="3"/>
      <c r="AE27" s="3"/>
      <c r="AF27" s="3"/>
      <c r="AG27" s="3"/>
      <c r="AH27" s="3"/>
      <c r="AI27" s="3"/>
      <c r="AJ27" s="3"/>
      <c r="AK27" s="3"/>
      <c r="AL27" s="3"/>
      <c r="AM27" s="20"/>
      <c r="AN27" s="25"/>
      <c r="AO27" s="24"/>
      <c r="AP27" s="24"/>
      <c r="AQ27" s="24"/>
      <c r="AR27" s="23"/>
      <c r="AS27" s="23"/>
      <c r="AT27" s="22"/>
      <c r="AU27" s="22"/>
      <c r="AV27" s="21"/>
      <c r="AW27" s="3"/>
      <c r="AX27" s="3"/>
      <c r="AY27" s="3"/>
      <c r="AZ27" s="3"/>
      <c r="BA27" s="3"/>
      <c r="BB27" s="20"/>
      <c r="BC27" s="3"/>
      <c r="BD27" s="3"/>
      <c r="BE27" s="3"/>
      <c r="BF27" s="3"/>
      <c r="BG27" s="3"/>
      <c r="BH27" s="3"/>
      <c r="BI27" s="20"/>
      <c r="BJ27" s="3"/>
      <c r="BK27" s="3"/>
      <c r="BL27" s="3"/>
      <c r="BM27" s="3"/>
      <c r="BN27" s="3"/>
      <c r="BO27" s="3"/>
      <c r="BP27" s="3"/>
      <c r="BQ27" s="3"/>
      <c r="BR27" s="3"/>
      <c r="BS27" s="20"/>
      <c r="BT27" s="2"/>
      <c r="BU27" s="2"/>
      <c r="BV27" s="2"/>
      <c r="BW27" s="2"/>
      <c r="BX27" s="2"/>
      <c r="BY27" s="2"/>
      <c r="BZ27" s="2"/>
      <c r="CA27" s="2"/>
      <c r="CB27" s="2"/>
      <c r="CC27" s="19"/>
      <c r="CD27" s="1"/>
      <c r="CE27" s="1"/>
      <c r="CF27" s="1"/>
      <c r="CG27" s="1"/>
      <c r="CH27" s="1"/>
      <c r="CI27" s="1"/>
      <c r="CJ27" s="1"/>
      <c r="CK27" s="18"/>
      <c r="CL27" s="17"/>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1"/>
      <c r="DX27" s="16"/>
      <c r="DY27" s="15"/>
      <c r="DZ27" s="15"/>
      <c r="EA27" s="14"/>
      <c r="EB27" s="13"/>
      <c r="EC27" s="12"/>
      <c r="ED27" s="11"/>
      <c r="EE27" s="11"/>
      <c r="EF27" s="3"/>
      <c r="EG27" s="10"/>
      <c r="EH27" s="9"/>
      <c r="EI27" s="8"/>
      <c r="EJ27" s="3"/>
      <c r="EL27" s="7"/>
      <c r="EM27" s="6"/>
      <c r="EN27" s="5"/>
      <c r="EO27" s="4"/>
      <c r="EP27" s="3"/>
      <c r="EQ27" s="3"/>
      <c r="ER27" s="3"/>
      <c r="ES27" s="3"/>
      <c r="ET27" s="2"/>
      <c r="EU27" s="1"/>
    </row>
  </sheetData>
  <mergeCells count="192">
    <mergeCell ref="DD4:DD5"/>
    <mergeCell ref="CW4:CW5"/>
    <mergeCell ref="CL4:CL5"/>
    <mergeCell ref="CM4:CM5"/>
    <mergeCell ref="CN4:CN5"/>
    <mergeCell ref="CO4:CO5"/>
    <mergeCell ref="CP4:CP5"/>
    <mergeCell ref="CQ4:CQ5"/>
    <mergeCell ref="DC4:DC5"/>
    <mergeCell ref="CN3:CQ3"/>
    <mergeCell ref="DA3:DD3"/>
    <mergeCell ref="B4:B5"/>
    <mergeCell ref="O4:O5"/>
    <mergeCell ref="CR4:CR5"/>
    <mergeCell ref="CS4:CS5"/>
    <mergeCell ref="CT4:CT5"/>
    <mergeCell ref="CU4:CU5"/>
    <mergeCell ref="CV4:CV5"/>
    <mergeCell ref="DE4:DE5"/>
    <mergeCell ref="DF4:DF5"/>
    <mergeCell ref="DG4:DG5"/>
    <mergeCell ref="DH4:DH5"/>
    <mergeCell ref="DI4:DI5"/>
    <mergeCell ref="CX4:CX5"/>
    <mergeCell ref="CY4:CY5"/>
    <mergeCell ref="CZ4:CZ5"/>
    <mergeCell ref="DA4:DA5"/>
    <mergeCell ref="DB4:DB5"/>
    <mergeCell ref="DJ4:DJ5"/>
    <mergeCell ref="DK4:DK5"/>
    <mergeCell ref="DL4:DL5"/>
    <mergeCell ref="DM4:DM5"/>
    <mergeCell ref="DN4:DN5"/>
    <mergeCell ref="DO4:DO5"/>
    <mergeCell ref="DP4:DP5"/>
    <mergeCell ref="DQ4:DQ5"/>
    <mergeCell ref="DR4:DR5"/>
    <mergeCell ref="DS4:DS5"/>
    <mergeCell ref="DT4:DT5"/>
    <mergeCell ref="DU4:DU5"/>
    <mergeCell ref="DV4:DV5"/>
    <mergeCell ref="DW4:DW5"/>
    <mergeCell ref="DX4:DX5"/>
    <mergeCell ref="DY4:DY5"/>
    <mergeCell ref="DZ4:DZ5"/>
    <mergeCell ref="EA4:EA5"/>
    <mergeCell ref="EN4:EN5"/>
    <mergeCell ref="EB4:EB5"/>
    <mergeCell ref="EC4:EC5"/>
    <mergeCell ref="ED4:ED5"/>
    <mergeCell ref="EE4:EE5"/>
    <mergeCell ref="EF4:EF5"/>
    <mergeCell ref="EG4:EG5"/>
    <mergeCell ref="EP4:EP5"/>
    <mergeCell ref="EQ4:EQ5"/>
    <mergeCell ref="ER4:ER5"/>
    <mergeCell ref="ES4:ES5"/>
    <mergeCell ref="ET4:ET5"/>
    <mergeCell ref="EH4:EH5"/>
    <mergeCell ref="EI4:EI5"/>
    <mergeCell ref="EJ4:EJ5"/>
    <mergeCell ref="EL4:EL5"/>
    <mergeCell ref="EM4:EM5"/>
    <mergeCell ref="EU4:EU5"/>
    <mergeCell ref="A7:A9"/>
    <mergeCell ref="B11:B12"/>
    <mergeCell ref="O11:O12"/>
    <mergeCell ref="CL11:CL12"/>
    <mergeCell ref="CM11:CM12"/>
    <mergeCell ref="CN11:CN12"/>
    <mergeCell ref="CO11:CO12"/>
    <mergeCell ref="CP11:CP12"/>
    <mergeCell ref="EO4:EO5"/>
    <mergeCell ref="CQ11:CQ12"/>
    <mergeCell ref="CR11:CR12"/>
    <mergeCell ref="CS11:CS12"/>
    <mergeCell ref="CT11:CT12"/>
    <mergeCell ref="CU11:CU12"/>
    <mergeCell ref="CV11:CV12"/>
    <mergeCell ref="CW11:CW12"/>
    <mergeCell ref="CX11:CX12"/>
    <mergeCell ref="CY11:CY12"/>
    <mergeCell ref="CZ11:CZ12"/>
    <mergeCell ref="DA11:DA12"/>
    <mergeCell ref="DB11:DB12"/>
    <mergeCell ref="DC11:DC12"/>
    <mergeCell ref="DD11:DD12"/>
    <mergeCell ref="DE11:DE12"/>
    <mergeCell ref="DF11:DF12"/>
    <mergeCell ref="DG11:DG12"/>
    <mergeCell ref="DH11:DH12"/>
    <mergeCell ref="DI11:DI12"/>
    <mergeCell ref="DJ11:DJ12"/>
    <mergeCell ref="DK11:DK12"/>
    <mergeCell ref="DL11:DL12"/>
    <mergeCell ref="DM11:DM12"/>
    <mergeCell ref="DN11:DN12"/>
    <mergeCell ref="DO11:DO12"/>
    <mergeCell ref="DP11:DP12"/>
    <mergeCell ref="DQ11:DQ12"/>
    <mergeCell ref="DR11:DR12"/>
    <mergeCell ref="DS11:DS12"/>
    <mergeCell ref="DT11:DT12"/>
    <mergeCell ref="DU11:DU12"/>
    <mergeCell ref="DV11:DV12"/>
    <mergeCell ref="DW11:DW12"/>
    <mergeCell ref="DX11:DX12"/>
    <mergeCell ref="DY11:DY12"/>
    <mergeCell ref="DZ11:DZ12"/>
    <mergeCell ref="EA11:EA12"/>
    <mergeCell ref="EB11:EB12"/>
    <mergeCell ref="EC11:EC12"/>
    <mergeCell ref="ED11:ED12"/>
    <mergeCell ref="EE11:EE12"/>
    <mergeCell ref="EF11:EF12"/>
    <mergeCell ref="EG11:EG12"/>
    <mergeCell ref="EH11:EH12"/>
    <mergeCell ref="EI11:EI12"/>
    <mergeCell ref="EJ11:EJ12"/>
    <mergeCell ref="EL11:EL12"/>
    <mergeCell ref="EM11:EM12"/>
    <mergeCell ref="EN11:EN12"/>
    <mergeCell ref="EO11:EO12"/>
    <mergeCell ref="EP11:EP12"/>
    <mergeCell ref="EQ11:EQ12"/>
    <mergeCell ref="ER11:ER12"/>
    <mergeCell ref="ES11:ES12"/>
    <mergeCell ref="ET11:ET12"/>
    <mergeCell ref="EU11:EU12"/>
    <mergeCell ref="B21:B22"/>
    <mergeCell ref="O21:O22"/>
    <mergeCell ref="CL21:CL22"/>
    <mergeCell ref="CM21:CM22"/>
    <mergeCell ref="CN21:CN22"/>
    <mergeCell ref="CO21:CO22"/>
    <mergeCell ref="CP21:CP22"/>
    <mergeCell ref="CQ21:CQ22"/>
    <mergeCell ref="CR21:CR22"/>
    <mergeCell ref="CS21:CS22"/>
    <mergeCell ref="CT21:CT22"/>
    <mergeCell ref="CU21:CU22"/>
    <mergeCell ref="CV21:CV22"/>
    <mergeCell ref="CW21:CW22"/>
    <mergeCell ref="CX21:CX22"/>
    <mergeCell ref="CY21:CY22"/>
    <mergeCell ref="CZ21:CZ22"/>
    <mergeCell ref="DA21:DA22"/>
    <mergeCell ref="DB21:DB22"/>
    <mergeCell ref="DC21:DC22"/>
    <mergeCell ref="DD21:DD22"/>
    <mergeCell ref="DE21:DE22"/>
    <mergeCell ref="DF21:DF22"/>
    <mergeCell ref="DG21:DG22"/>
    <mergeCell ref="DH21:DH22"/>
    <mergeCell ref="DI21:DI22"/>
    <mergeCell ref="DJ21:DJ22"/>
    <mergeCell ref="DK21:DK22"/>
    <mergeCell ref="DL21:DL22"/>
    <mergeCell ref="DM21:DM22"/>
    <mergeCell ref="DN21:DN22"/>
    <mergeCell ref="DO21:DO22"/>
    <mergeCell ref="DP21:DP22"/>
    <mergeCell ref="DQ21:DQ22"/>
    <mergeCell ref="DR21:DR22"/>
    <mergeCell ref="DS21:DS22"/>
    <mergeCell ref="DT21:DT22"/>
    <mergeCell ref="DU21:DU22"/>
    <mergeCell ref="DV21:DV22"/>
    <mergeCell ref="DW21:DW22"/>
    <mergeCell ref="DX21:DX22"/>
    <mergeCell ref="DY21:DY22"/>
    <mergeCell ref="DZ21:DZ22"/>
    <mergeCell ref="EA21:EA22"/>
    <mergeCell ref="EB21:EB22"/>
    <mergeCell ref="EC21:EC22"/>
    <mergeCell ref="ED21:ED22"/>
    <mergeCell ref="EE21:EE22"/>
    <mergeCell ref="EF21:EF22"/>
    <mergeCell ref="EG21:EG22"/>
    <mergeCell ref="EH21:EH22"/>
    <mergeCell ref="EI21:EI22"/>
    <mergeCell ref="EJ21:EJ22"/>
    <mergeCell ref="EL21:EL22"/>
    <mergeCell ref="EM21:EM22"/>
    <mergeCell ref="EN21:EN22"/>
    <mergeCell ref="EU21:EU22"/>
    <mergeCell ref="EO21:EO22"/>
    <mergeCell ref="EP21:EP22"/>
    <mergeCell ref="EQ21:EQ22"/>
    <mergeCell ref="ER21:ER22"/>
    <mergeCell ref="ES21:ES22"/>
    <mergeCell ref="ET21:ET22"/>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2006_problems_grazing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dc:creator>
  <cp:lastModifiedBy>Alicia</cp:lastModifiedBy>
  <dcterms:created xsi:type="dcterms:W3CDTF">2018-01-03T14:38:36Z</dcterms:created>
  <dcterms:modified xsi:type="dcterms:W3CDTF">2018-01-03T14:38:52Z</dcterms:modified>
</cp:coreProperties>
</file>