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U\Projects\lathyrus\data\edited\"/>
    </mc:Choice>
  </mc:AlternateContent>
  <bookViews>
    <workbookView xWindow="0" yWindow="0" windowWidth="23040" windowHeight="9048" xr2:uid="{675D6EEC-D8F1-4F95-9B3A-74A99BDF76C9}"/>
  </bookViews>
  <sheets>
    <sheet name="2007" sheetId="1" r:id="rId1"/>
  </sheets>
  <definedNames>
    <definedName name="_xlnm._FilterDatabase" localSheetId="0" hidden="1">'2007'!$S$1:$S$28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8" i="1" l="1"/>
  <c r="S28" i="1"/>
  <c r="T27" i="1"/>
  <c r="S27" i="1"/>
  <c r="T26" i="1"/>
  <c r="S26" i="1"/>
  <c r="S25" i="1"/>
  <c r="T24" i="1"/>
  <c r="S24" i="1"/>
  <c r="T23" i="1"/>
  <c r="S23" i="1"/>
  <c r="S22" i="1"/>
  <c r="T22" i="1" s="1"/>
  <c r="T21" i="1"/>
  <c r="S21" i="1"/>
  <c r="T20" i="1"/>
  <c r="S20" i="1"/>
  <c r="T19" i="1"/>
  <c r="S19" i="1"/>
  <c r="T18" i="1"/>
  <c r="S18" i="1"/>
  <c r="T17" i="1"/>
  <c r="S17" i="1"/>
  <c r="S16" i="1"/>
  <c r="T15" i="1"/>
  <c r="S15" i="1"/>
  <c r="T14" i="1"/>
  <c r="S14" i="1"/>
  <c r="T13" i="1"/>
  <c r="S13" i="1"/>
  <c r="T12" i="1"/>
  <c r="S12" i="1"/>
  <c r="S11" i="1"/>
  <c r="T10" i="1"/>
  <c r="S10" i="1"/>
  <c r="T9" i="1"/>
  <c r="S9" i="1"/>
  <c r="T8" i="1"/>
  <c r="S8" i="1"/>
  <c r="T7" i="1"/>
  <c r="S7" i="1"/>
  <c r="T6" i="1"/>
  <c r="S6" i="1"/>
  <c r="T5" i="1"/>
  <c r="S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Alicia</author>
  </authors>
  <commentList>
    <comment ref="S4" authorId="0" shapeId="0" xr:uid="{AB7AA7EF-85AD-4C29-87A8-630A9B0B91D4}">
      <text>
        <r>
          <rPr>
            <b/>
            <sz val="9"/>
            <color indexed="81"/>
            <rFont val="Tahoma"/>
            <family val="2"/>
          </rPr>
          <t xml:space="preserve">Alicia: </t>
        </r>
        <r>
          <rPr>
            <sz val="9"/>
            <color indexed="81"/>
            <rFont val="Tahoma"/>
            <family val="2"/>
          </rPr>
          <t>Max value of previous columns</t>
        </r>
      </text>
    </comment>
    <comment ref="T4" authorId="0" shapeId="0" xr:uid="{51B77ADA-50D9-4930-9F57-9E6BBFCF063D}">
      <text>
        <r>
          <rPr>
            <b/>
            <sz val="9"/>
            <color indexed="81"/>
            <rFont val="Tahoma"/>
            <family val="2"/>
          </rPr>
          <t xml:space="preserve">Alicia: </t>
        </r>
        <r>
          <rPr>
            <sz val="9"/>
            <color indexed="81"/>
            <rFont val="Tahoma"/>
            <family val="2"/>
          </rPr>
          <t>Based on value and comments: n grazed shoots / n total shoots. For example:
- if there were 2 shoots and bete=0.3, I supposed that only 1 of the 2 shoots was grazed, and bete_shoots=0.5
- if there were 2 shoots and bete=0.8, I supposed that both 2 shoots were grazed, and bete_shoots=1</t>
        </r>
      </text>
    </comment>
  </commentList>
</comments>
</file>

<file path=xl/sharedStrings.xml><?xml version="1.0" encoding="utf-8"?>
<sst xmlns="http://schemas.openxmlformats.org/spreadsheetml/2006/main" count="34" uniqueCount="33">
  <si>
    <t>Tullgarn Stigen 2007</t>
  </si>
  <si>
    <t>Individ nr</t>
  </si>
  <si>
    <t>n skott</t>
  </si>
  <si>
    <t>bete (10%)</t>
  </si>
  <si>
    <t>övrigt</t>
  </si>
  <si>
    <t>bete</t>
  </si>
  <si>
    <t>bete_shoots</t>
  </si>
  <si>
    <t>2-maj: Ett skott ätet</t>
  </si>
  <si>
    <t>7-maj: Två avbitna skott. 15-maj: Ett avbrutet skott. 21-maj: Fanns några torra knoppar också. 25-maj: Ett avbrutet skott. 5 knoppar kvar att slå ut. Fanns också några torra knoppar också.</t>
  </si>
  <si>
    <t>15-maj: Brucus.</t>
  </si>
  <si>
    <t>7-maj: Ena skottet lite ätet.</t>
  </si>
  <si>
    <t>7-maj:Tre skott lite ätna, ett skott brutet. 10-maj: Brucus. 25-maj: 19 stora (L) och 7 små(S) knoppar kvar att slå ut + några torra knoppar. 1-juni: En stor (L) knopp kvar att slå ut.</t>
  </si>
  <si>
    <t xml:space="preserve">10-maj: Två skott ätna. 21-maj: Två skott ätna o ett dött skott. 25-maj: Fyra stora (L) knoppar kvar att slå ut och tre torra knoppar. </t>
  </si>
  <si>
    <t>15-maj: Ätet på blad.</t>
  </si>
  <si>
    <t>10-maj: Ett skott ätet, 9 knoppar har ramlat av. 25-maj: Tre stora knoppar kvar att slå ut.</t>
  </si>
  <si>
    <t>2-maj: Ena skotte lite ätet. 21-maj: Tre knoppar kvar att slå ut. 25-maj: Två torra knoppar kvar.</t>
  </si>
  <si>
    <t>21-maj: Två avbitna skott. 25-maj: ett avbitet skott.</t>
  </si>
  <si>
    <t>21-maj: Ett skott ätet.</t>
  </si>
  <si>
    <t>1+1fgr</t>
  </si>
  <si>
    <t>21-maj: Bladen på förgreningen lite ätna.</t>
  </si>
  <si>
    <t>7-maj: Ett skott avbitet. 21-maj: Fanns två torra knoppar också. 25-maj: Två stora knoppar kvar att slå ut.</t>
  </si>
  <si>
    <t>10-maj: Ett skott ätet. 25-maj: 6 stora (L) knoppar kvar att slå ut.</t>
  </si>
  <si>
    <t>7-maj: Ett skott ätet. 25-maj: 9 stora (L) och tre små (S) knoppar kvar att slå ut.</t>
  </si>
  <si>
    <t>10-maj: Ett skott ätet. 25-maj: Ett lite skott visset. Fem stora (L) knoppar kvar att slå ut.</t>
  </si>
  <si>
    <t>7-maj: Ett skott snigelätet. 25-maj: En stor (L) knopp kvar att slå ut.</t>
  </si>
  <si>
    <t>21-maj: Fanns några torra knoppar</t>
  </si>
  <si>
    <t>7-maj: Fyra skott betade. 10-maj: Ett skott har torkat. 25-maj: 13 stora (L) o tre små (S) knoppar kvar att slå ut o tre torra knoppar. 1-juni: En stor (L) knopp kvar att slå ut.</t>
  </si>
  <si>
    <t>7-maj: Ett skott ätet. 25-maj: Fyra stora (L) knoppar kvar att slå ut och några torra knoppar.</t>
  </si>
  <si>
    <t>15-maj: Bladen lite ätna. 21-maj: En knopp kvar att slå ut.</t>
  </si>
  <si>
    <t>21-maj: En skottet ätet; 1 blomstängel och blad.</t>
  </si>
  <si>
    <t>15-maj: Bete, inkluderat knoppar.</t>
  </si>
  <si>
    <t>2+2fgr</t>
  </si>
  <si>
    <t>GRAZED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</si>
</sst>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6" formatCode="[$-409]mmm\-yy;@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4"/>
      <name val="Calibri"/>
      <family val="2"/>
    </font>
    <font>
      <b/>
      <i/>
      <sz val="11"/>
      <name val="Calibri"/>
      <family val="2"/>
    </font>
    <font>
      <sz val="10"/>
      <color theme="4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/>
    <xf numFmtId="0" fontId="2" fillId="0" borderId="1" xfId="0" applyFont="1" applyBorder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0" xfId="0" applyFont="1" applyBorder="1" applyAlignment="1"/>
    <xf numFmtId="0" fontId="3" fillId="0" borderId="0" xfId="0" applyFont="1" applyBorder="1" applyAlignment="1"/>
    <xf numFmtId="164" fontId="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0" xfId="0" applyNumberFormat="1" applyFont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0" fontId="0" fillId="0" borderId="1" xfId="0" applyBorder="1"/>
    <xf numFmtId="0" fontId="5" fillId="0" borderId="0" xfId="0" applyFont="1"/>
    <xf numFmtId="166" fontId="2" fillId="0" borderId="1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A54FC-BA3F-49A3-B09E-B6A6B7556A82}">
  <dimension ref="A1:U28"/>
  <sheetViews>
    <sheetView tabSelected="1" workbookViewId="0"/>
  </sheetViews>
  <sheetFormatPr baseColWidth="10" defaultRowHeight="14.4" x14ac:dyDescent="0.3"/>
  <cols>
    <col min="2" max="2" width="6.5546875" bestFit="1" customWidth="1"/>
    <col min="3" max="3" width="6.44140625" bestFit="1" customWidth="1"/>
    <col min="4" max="9" width="7.21875" bestFit="1" customWidth="1"/>
    <col min="10" max="10" width="9.6640625" style="18" bestFit="1" customWidth="1"/>
    <col min="11" max="11" width="6.44140625" bestFit="1" customWidth="1"/>
    <col min="12" max="17" width="7.21875" bestFit="1" customWidth="1"/>
    <col min="18" max="18" width="6.33203125" bestFit="1" customWidth="1"/>
    <col min="19" max="20" width="10.5546875" style="19" customWidth="1"/>
    <col min="21" max="21" width="70.77734375" customWidth="1"/>
  </cols>
  <sheetData>
    <row r="1" spans="1:21" x14ac:dyDescent="0.3">
      <c r="A1" s="1" t="s">
        <v>0</v>
      </c>
      <c r="B1" s="3"/>
      <c r="C1" s="4"/>
      <c r="D1" s="22" t="s">
        <v>32</v>
      </c>
      <c r="E1" s="4"/>
      <c r="F1" s="4"/>
      <c r="G1" s="4"/>
      <c r="H1" s="4"/>
      <c r="I1" s="4"/>
      <c r="J1" s="3"/>
      <c r="K1" s="4"/>
      <c r="L1" s="4"/>
      <c r="M1" s="4"/>
      <c r="N1" s="4"/>
      <c r="O1" s="4"/>
      <c r="P1" s="4"/>
      <c r="Q1" s="4"/>
      <c r="R1" s="4"/>
      <c r="S1" s="5"/>
      <c r="T1" s="5"/>
      <c r="U1" s="4"/>
    </row>
    <row r="2" spans="1:21" x14ac:dyDescent="0.3">
      <c r="A2" s="4"/>
      <c r="B2" s="6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9"/>
      <c r="T2" s="9"/>
      <c r="U2" s="2"/>
    </row>
    <row r="3" spans="1:21" ht="14.4" customHeight="1" x14ac:dyDescent="0.3">
      <c r="A3" s="10" t="s">
        <v>1</v>
      </c>
      <c r="B3" s="11" t="s">
        <v>2</v>
      </c>
      <c r="C3" s="12"/>
      <c r="D3" s="12"/>
      <c r="E3" s="12"/>
      <c r="F3" s="12"/>
      <c r="G3" s="12"/>
      <c r="H3" s="12"/>
      <c r="I3" s="12"/>
      <c r="J3" s="11" t="s">
        <v>3</v>
      </c>
      <c r="K3" s="12"/>
      <c r="L3" s="12"/>
      <c r="M3" s="12"/>
      <c r="N3" s="12"/>
      <c r="O3" s="12"/>
      <c r="P3" s="12"/>
      <c r="Q3" s="12"/>
      <c r="R3" s="12"/>
      <c r="S3" s="13"/>
      <c r="T3" s="13"/>
      <c r="U3" s="10" t="s">
        <v>4</v>
      </c>
    </row>
    <row r="4" spans="1:21" x14ac:dyDescent="0.3">
      <c r="A4" s="10"/>
      <c r="B4" s="20">
        <v>39196</v>
      </c>
      <c r="C4" s="21">
        <v>39199</v>
      </c>
      <c r="D4" s="21">
        <v>39204</v>
      </c>
      <c r="E4" s="21">
        <v>39209</v>
      </c>
      <c r="F4" s="21">
        <v>39212</v>
      </c>
      <c r="G4" s="21">
        <v>39217</v>
      </c>
      <c r="H4" s="21">
        <v>39223</v>
      </c>
      <c r="I4" s="21">
        <v>39227</v>
      </c>
      <c r="J4" s="20">
        <v>39196</v>
      </c>
      <c r="K4" s="21">
        <v>39199</v>
      </c>
      <c r="L4" s="21">
        <v>39204</v>
      </c>
      <c r="M4" s="21">
        <v>39209</v>
      </c>
      <c r="N4" s="21">
        <v>39212</v>
      </c>
      <c r="O4" s="21">
        <v>39217</v>
      </c>
      <c r="P4" s="21">
        <v>39223</v>
      </c>
      <c r="Q4" s="21">
        <v>39227</v>
      </c>
      <c r="R4" s="21">
        <v>39234</v>
      </c>
      <c r="S4" s="14" t="s">
        <v>5</v>
      </c>
      <c r="T4" s="14" t="s">
        <v>6</v>
      </c>
      <c r="U4" s="10"/>
    </row>
    <row r="5" spans="1:21" x14ac:dyDescent="0.3">
      <c r="A5" s="15">
        <v>11</v>
      </c>
      <c r="B5" s="7">
        <v>2</v>
      </c>
      <c r="C5" s="8"/>
      <c r="D5" s="8"/>
      <c r="E5" s="8"/>
      <c r="F5" s="8"/>
      <c r="G5" s="8"/>
      <c r="H5" s="8"/>
      <c r="I5" s="8"/>
      <c r="J5" s="7"/>
      <c r="K5" s="8"/>
      <c r="L5" s="8">
        <v>0.5</v>
      </c>
      <c r="M5" s="8"/>
      <c r="N5" s="8"/>
      <c r="O5" s="8"/>
      <c r="P5" s="8"/>
      <c r="Q5" s="8"/>
      <c r="R5" s="8"/>
      <c r="S5" s="16">
        <f t="shared" ref="S5:S16" si="0">MAX(J5:R5)</f>
        <v>0.5</v>
      </c>
      <c r="T5" s="16">
        <f>1/2</f>
        <v>0.5</v>
      </c>
      <c r="U5" s="15" t="s">
        <v>7</v>
      </c>
    </row>
    <row r="6" spans="1:21" x14ac:dyDescent="0.3">
      <c r="A6" s="15">
        <v>13</v>
      </c>
      <c r="B6" s="7">
        <v>8</v>
      </c>
      <c r="C6" s="8"/>
      <c r="D6" s="8"/>
      <c r="E6" s="8"/>
      <c r="F6" s="8"/>
      <c r="G6" s="8"/>
      <c r="H6" s="8"/>
      <c r="I6" s="8"/>
      <c r="J6" s="7"/>
      <c r="K6" s="8"/>
      <c r="L6" s="8"/>
      <c r="M6" s="8">
        <v>0.2</v>
      </c>
      <c r="N6" s="8"/>
      <c r="O6" s="8"/>
      <c r="P6" s="8"/>
      <c r="Q6" s="8"/>
      <c r="R6" s="8"/>
      <c r="S6" s="16">
        <f t="shared" si="0"/>
        <v>0.2</v>
      </c>
      <c r="T6" s="16">
        <f>2/8</f>
        <v>0.25</v>
      </c>
      <c r="U6" s="15" t="s">
        <v>8</v>
      </c>
    </row>
    <row r="7" spans="1:21" x14ac:dyDescent="0.3">
      <c r="A7" s="15">
        <v>17</v>
      </c>
      <c r="B7" s="7">
        <v>1</v>
      </c>
      <c r="C7" s="8"/>
      <c r="D7" s="8"/>
      <c r="E7" s="8">
        <v>2</v>
      </c>
      <c r="F7" s="8"/>
      <c r="G7" s="8"/>
      <c r="H7" s="8"/>
      <c r="I7" s="8">
        <v>3</v>
      </c>
      <c r="J7" s="7"/>
      <c r="K7" s="8"/>
      <c r="L7" s="8"/>
      <c r="M7" s="8"/>
      <c r="N7" s="8">
        <v>0.3</v>
      </c>
      <c r="O7" s="17"/>
      <c r="P7" s="8"/>
      <c r="Q7" s="8"/>
      <c r="R7" s="8"/>
      <c r="S7" s="16">
        <f t="shared" si="0"/>
        <v>0.3</v>
      </c>
      <c r="T7" s="16">
        <f>1/2</f>
        <v>0.5</v>
      </c>
      <c r="U7" s="15" t="s">
        <v>9</v>
      </c>
    </row>
    <row r="8" spans="1:21" x14ac:dyDescent="0.3">
      <c r="A8" s="15">
        <v>20</v>
      </c>
      <c r="B8" s="7">
        <v>5</v>
      </c>
      <c r="C8" s="8"/>
      <c r="D8" s="8"/>
      <c r="E8" s="8">
        <v>7</v>
      </c>
      <c r="F8" s="8"/>
      <c r="G8" s="8"/>
      <c r="H8" s="8"/>
      <c r="I8" s="8"/>
      <c r="J8" s="7"/>
      <c r="K8" s="8"/>
      <c r="L8" s="8"/>
      <c r="M8" s="8">
        <v>0.1</v>
      </c>
      <c r="N8" s="8"/>
      <c r="O8" s="8"/>
      <c r="P8" s="8">
        <v>0.2</v>
      </c>
      <c r="Q8" s="8"/>
      <c r="R8" s="8"/>
      <c r="S8" s="16">
        <f t="shared" si="0"/>
        <v>0.2</v>
      </c>
      <c r="T8" s="16">
        <f>1/5</f>
        <v>0.2</v>
      </c>
      <c r="U8" s="15" t="s">
        <v>10</v>
      </c>
    </row>
    <row r="9" spans="1:21" x14ac:dyDescent="0.3">
      <c r="A9" s="15">
        <v>22</v>
      </c>
      <c r="B9" s="7">
        <v>10</v>
      </c>
      <c r="C9" s="8"/>
      <c r="D9" s="8">
        <v>15</v>
      </c>
      <c r="E9" s="8">
        <v>16</v>
      </c>
      <c r="F9" s="8"/>
      <c r="G9" s="8"/>
      <c r="H9" s="8"/>
      <c r="I9" s="8"/>
      <c r="J9" s="7"/>
      <c r="K9" s="8"/>
      <c r="L9" s="8"/>
      <c r="M9" s="8">
        <v>0.1</v>
      </c>
      <c r="N9" s="17"/>
      <c r="O9" s="8"/>
      <c r="P9" s="8"/>
      <c r="Q9" s="8"/>
      <c r="R9" s="8"/>
      <c r="S9" s="16">
        <f t="shared" si="0"/>
        <v>0.1</v>
      </c>
      <c r="T9" s="16">
        <f>3/16</f>
        <v>0.1875</v>
      </c>
      <c r="U9" s="15" t="s">
        <v>11</v>
      </c>
    </row>
    <row r="10" spans="1:21" x14ac:dyDescent="0.3">
      <c r="A10" s="15">
        <v>24</v>
      </c>
      <c r="B10" s="7">
        <v>3</v>
      </c>
      <c r="C10" s="8"/>
      <c r="D10" s="8"/>
      <c r="E10" s="8">
        <v>4</v>
      </c>
      <c r="F10" s="8">
        <v>5</v>
      </c>
      <c r="G10" s="8"/>
      <c r="H10" s="8"/>
      <c r="I10" s="8">
        <v>6</v>
      </c>
      <c r="J10" s="7"/>
      <c r="K10" s="8"/>
      <c r="L10" s="8"/>
      <c r="M10" s="8"/>
      <c r="N10" s="8">
        <v>0.4</v>
      </c>
      <c r="O10" s="8"/>
      <c r="P10" s="8"/>
      <c r="Q10" s="8"/>
      <c r="R10" s="8"/>
      <c r="S10" s="16">
        <f t="shared" si="0"/>
        <v>0.4</v>
      </c>
      <c r="T10" s="16">
        <f>2/5</f>
        <v>0.4</v>
      </c>
      <c r="U10" s="15" t="s">
        <v>12</v>
      </c>
    </row>
    <row r="11" spans="1:21" x14ac:dyDescent="0.3">
      <c r="A11" s="15">
        <v>25</v>
      </c>
      <c r="B11" s="7">
        <v>1</v>
      </c>
      <c r="C11" s="8"/>
      <c r="D11" s="8"/>
      <c r="E11" s="8"/>
      <c r="F11" s="8"/>
      <c r="G11" s="8"/>
      <c r="H11" s="8">
        <v>2</v>
      </c>
      <c r="I11" s="8"/>
      <c r="J11" s="7"/>
      <c r="K11" s="8"/>
      <c r="L11" s="8"/>
      <c r="M11" s="8"/>
      <c r="N11" s="8"/>
      <c r="O11" s="8">
        <v>0.1</v>
      </c>
      <c r="P11" s="8"/>
      <c r="Q11" s="8"/>
      <c r="R11" s="8"/>
      <c r="S11" s="16">
        <f t="shared" si="0"/>
        <v>0.1</v>
      </c>
      <c r="T11" s="16">
        <v>0</v>
      </c>
      <c r="U11" s="15" t="s">
        <v>13</v>
      </c>
    </row>
    <row r="12" spans="1:21" x14ac:dyDescent="0.3">
      <c r="A12" s="15">
        <v>26</v>
      </c>
      <c r="B12" s="7">
        <v>3</v>
      </c>
      <c r="C12" s="8"/>
      <c r="D12" s="8"/>
      <c r="E12" s="8"/>
      <c r="F12" s="8"/>
      <c r="G12" s="8"/>
      <c r="H12" s="8"/>
      <c r="I12" s="8"/>
      <c r="J12" s="7"/>
      <c r="K12" s="8"/>
      <c r="L12" s="8"/>
      <c r="M12" s="17"/>
      <c r="N12" s="8">
        <v>0.3</v>
      </c>
      <c r="O12" s="8"/>
      <c r="P12" s="8"/>
      <c r="Q12" s="8"/>
      <c r="R12" s="8"/>
      <c r="S12" s="16">
        <f t="shared" si="0"/>
        <v>0.3</v>
      </c>
      <c r="T12" s="16">
        <f>1/3</f>
        <v>0.33333333333333331</v>
      </c>
      <c r="U12" s="15" t="s">
        <v>14</v>
      </c>
    </row>
    <row r="13" spans="1:21" x14ac:dyDescent="0.3">
      <c r="A13" s="15">
        <v>27</v>
      </c>
      <c r="B13" s="7">
        <v>2</v>
      </c>
      <c r="C13" s="8"/>
      <c r="D13" s="8"/>
      <c r="E13" s="8"/>
      <c r="F13" s="8"/>
      <c r="G13" s="8">
        <v>3</v>
      </c>
      <c r="H13" s="8"/>
      <c r="I13" s="8"/>
      <c r="J13" s="7"/>
      <c r="K13" s="8"/>
      <c r="L13" s="8">
        <v>0.1</v>
      </c>
      <c r="M13" s="8"/>
      <c r="N13" s="8"/>
      <c r="O13" s="8"/>
      <c r="P13" s="8"/>
      <c r="Q13" s="8"/>
      <c r="R13" s="8"/>
      <c r="S13" s="16">
        <f t="shared" si="0"/>
        <v>0.1</v>
      </c>
      <c r="T13" s="16">
        <f>1/2</f>
        <v>0.5</v>
      </c>
      <c r="U13" s="15" t="s">
        <v>15</v>
      </c>
    </row>
    <row r="14" spans="1:21" x14ac:dyDescent="0.3">
      <c r="A14" s="15">
        <v>31</v>
      </c>
      <c r="B14" s="7">
        <v>4</v>
      </c>
      <c r="C14" s="8"/>
      <c r="D14" s="8"/>
      <c r="E14" s="8"/>
      <c r="F14" s="8"/>
      <c r="G14" s="8"/>
      <c r="H14" s="8"/>
      <c r="I14" s="8"/>
      <c r="J14" s="7"/>
      <c r="K14" s="8"/>
      <c r="L14" s="8"/>
      <c r="M14" s="8"/>
      <c r="N14" s="8"/>
      <c r="O14" s="8"/>
      <c r="P14" s="8">
        <v>0.3</v>
      </c>
      <c r="Q14" s="8">
        <v>0.3</v>
      </c>
      <c r="R14" s="8"/>
      <c r="S14" s="16">
        <f t="shared" si="0"/>
        <v>0.3</v>
      </c>
      <c r="T14" s="16">
        <f>2/4</f>
        <v>0.5</v>
      </c>
      <c r="U14" s="15" t="s">
        <v>16</v>
      </c>
    </row>
    <row r="15" spans="1:21" x14ac:dyDescent="0.3">
      <c r="A15" s="15">
        <v>36</v>
      </c>
      <c r="B15" s="7">
        <v>2</v>
      </c>
      <c r="C15" s="8"/>
      <c r="D15" s="8"/>
      <c r="E15" s="8"/>
      <c r="F15" s="8"/>
      <c r="G15" s="8"/>
      <c r="H15" s="8">
        <v>1</v>
      </c>
      <c r="I15" s="8"/>
      <c r="J15" s="7"/>
      <c r="K15" s="8"/>
      <c r="L15" s="8"/>
      <c r="M15" s="8"/>
      <c r="N15" s="8"/>
      <c r="O15" s="8"/>
      <c r="P15" s="8">
        <v>0.5</v>
      </c>
      <c r="Q15" s="8"/>
      <c r="R15" s="8"/>
      <c r="S15" s="16">
        <f t="shared" si="0"/>
        <v>0.5</v>
      </c>
      <c r="T15" s="16">
        <f>1/2</f>
        <v>0.5</v>
      </c>
      <c r="U15" s="15" t="s">
        <v>17</v>
      </c>
    </row>
    <row r="16" spans="1:21" x14ac:dyDescent="0.3">
      <c r="A16" s="15">
        <v>50</v>
      </c>
      <c r="B16" s="7" t="s">
        <v>18</v>
      </c>
      <c r="C16" s="8">
        <v>1</v>
      </c>
      <c r="D16" s="8"/>
      <c r="E16" s="8"/>
      <c r="F16" s="8"/>
      <c r="G16" s="8"/>
      <c r="H16" s="8"/>
      <c r="I16" s="8"/>
      <c r="J16" s="7"/>
      <c r="K16" s="8"/>
      <c r="L16" s="8"/>
      <c r="M16" s="8"/>
      <c r="N16" s="8"/>
      <c r="O16" s="8"/>
      <c r="P16" s="8">
        <v>0.1</v>
      </c>
      <c r="Q16" s="8"/>
      <c r="R16" s="8"/>
      <c r="S16" s="16">
        <f t="shared" si="0"/>
        <v>0.1</v>
      </c>
      <c r="T16" s="16">
        <v>0</v>
      </c>
      <c r="U16" s="15" t="s">
        <v>19</v>
      </c>
    </row>
    <row r="17" spans="1:21" x14ac:dyDescent="0.3">
      <c r="A17" s="15">
        <v>75</v>
      </c>
      <c r="B17" s="7">
        <v>2</v>
      </c>
      <c r="C17" s="8"/>
      <c r="D17" s="8"/>
      <c r="E17" s="8">
        <v>7</v>
      </c>
      <c r="F17" s="8"/>
      <c r="G17" s="8"/>
      <c r="H17" s="8"/>
      <c r="I17" s="8"/>
      <c r="J17" s="7"/>
      <c r="K17" s="8"/>
      <c r="L17" s="8"/>
      <c r="M17" s="8">
        <v>0.1</v>
      </c>
      <c r="N17" s="8"/>
      <c r="O17" s="8"/>
      <c r="P17" s="8"/>
      <c r="Q17" s="8"/>
      <c r="R17" s="8"/>
      <c r="S17" s="16">
        <f t="shared" ref="S17" si="1">MAX(J17:R17)</f>
        <v>0.1</v>
      </c>
      <c r="T17" s="16">
        <f>1/7</f>
        <v>0.14285714285714285</v>
      </c>
      <c r="U17" s="15" t="s">
        <v>20</v>
      </c>
    </row>
    <row r="18" spans="1:21" x14ac:dyDescent="0.3">
      <c r="A18" s="15">
        <v>90</v>
      </c>
      <c r="B18" s="7">
        <v>5</v>
      </c>
      <c r="C18" s="8"/>
      <c r="D18" s="8"/>
      <c r="E18" s="8"/>
      <c r="F18" s="8"/>
      <c r="G18" s="8"/>
      <c r="H18" s="8"/>
      <c r="I18" s="8"/>
      <c r="J18" s="7"/>
      <c r="K18" s="8"/>
      <c r="L18" s="8"/>
      <c r="M18" s="8"/>
      <c r="N18" s="8">
        <v>0.1</v>
      </c>
      <c r="O18" s="8"/>
      <c r="P18" s="8"/>
      <c r="Q18" s="8"/>
      <c r="R18" s="8"/>
      <c r="S18" s="16">
        <f t="shared" ref="S18:S28" si="2">MAX(J18:R18)</f>
        <v>0.1</v>
      </c>
      <c r="T18" s="16">
        <f>1/5</f>
        <v>0.2</v>
      </c>
      <c r="U18" s="15" t="s">
        <v>21</v>
      </c>
    </row>
    <row r="19" spans="1:21" x14ac:dyDescent="0.3">
      <c r="A19" s="15">
        <v>92</v>
      </c>
      <c r="B19" s="7">
        <v>2</v>
      </c>
      <c r="C19" s="8"/>
      <c r="D19" s="8"/>
      <c r="E19" s="8">
        <v>3</v>
      </c>
      <c r="F19" s="8"/>
      <c r="G19" s="8"/>
      <c r="H19" s="8"/>
      <c r="I19" s="8"/>
      <c r="J19" s="7"/>
      <c r="K19" s="8"/>
      <c r="L19" s="8"/>
      <c r="M19" s="8">
        <v>0.5</v>
      </c>
      <c r="N19" s="8"/>
      <c r="O19" s="8"/>
      <c r="P19" s="8"/>
      <c r="Q19" s="8"/>
      <c r="R19" s="8"/>
      <c r="S19" s="16">
        <f t="shared" si="2"/>
        <v>0.5</v>
      </c>
      <c r="T19" s="16">
        <f>1/3</f>
        <v>0.33333333333333331</v>
      </c>
      <c r="U19" s="15" t="s">
        <v>22</v>
      </c>
    </row>
    <row r="20" spans="1:21" x14ac:dyDescent="0.3">
      <c r="A20" s="15">
        <v>94</v>
      </c>
      <c r="B20" s="7">
        <v>2</v>
      </c>
      <c r="C20" s="8"/>
      <c r="D20" s="8">
        <v>4</v>
      </c>
      <c r="E20" s="8"/>
      <c r="F20" s="8"/>
      <c r="G20" s="8"/>
      <c r="H20" s="8"/>
      <c r="I20" s="8"/>
      <c r="J20" s="7"/>
      <c r="K20" s="8"/>
      <c r="L20" s="8"/>
      <c r="M20" s="8"/>
      <c r="N20" s="8">
        <v>0.2</v>
      </c>
      <c r="O20" s="17"/>
      <c r="P20" s="8"/>
      <c r="Q20" s="8"/>
      <c r="R20" s="8"/>
      <c r="S20" s="16">
        <f t="shared" si="2"/>
        <v>0.2</v>
      </c>
      <c r="T20" s="16">
        <f>1/4</f>
        <v>0.25</v>
      </c>
      <c r="U20" s="15" t="s">
        <v>23</v>
      </c>
    </row>
    <row r="21" spans="1:21" x14ac:dyDescent="0.3">
      <c r="A21" s="15">
        <v>96</v>
      </c>
      <c r="B21" s="7">
        <v>1</v>
      </c>
      <c r="C21" s="8"/>
      <c r="D21" s="8"/>
      <c r="E21" s="8">
        <v>2</v>
      </c>
      <c r="F21" s="8"/>
      <c r="G21" s="8"/>
      <c r="H21" s="8"/>
      <c r="I21" s="8"/>
      <c r="J21" s="7"/>
      <c r="K21" s="8"/>
      <c r="L21" s="8"/>
      <c r="M21" s="8">
        <v>0.1</v>
      </c>
      <c r="N21" s="8"/>
      <c r="O21" s="8"/>
      <c r="P21" s="8"/>
      <c r="Q21" s="8"/>
      <c r="R21" s="8"/>
      <c r="S21" s="16">
        <f t="shared" si="2"/>
        <v>0.1</v>
      </c>
      <c r="T21" s="16">
        <f>1/2</f>
        <v>0.5</v>
      </c>
      <c r="U21" s="15" t="s">
        <v>24</v>
      </c>
    </row>
    <row r="22" spans="1:21" x14ac:dyDescent="0.3">
      <c r="A22" s="15">
        <v>104</v>
      </c>
      <c r="B22" s="7"/>
      <c r="C22" s="8">
        <v>3</v>
      </c>
      <c r="D22" s="8"/>
      <c r="E22" s="8"/>
      <c r="F22" s="8"/>
      <c r="G22" s="8"/>
      <c r="H22" s="8"/>
      <c r="I22" s="8"/>
      <c r="J22" s="7"/>
      <c r="K22" s="8"/>
      <c r="L22" s="8"/>
      <c r="M22" s="8"/>
      <c r="N22" s="8"/>
      <c r="O22" s="8">
        <v>0.9</v>
      </c>
      <c r="P22" s="8"/>
      <c r="Q22" s="8"/>
      <c r="R22" s="8"/>
      <c r="S22" s="16">
        <f t="shared" si="2"/>
        <v>0.9</v>
      </c>
      <c r="T22" s="16">
        <f t="shared" ref="T22" si="3">S22</f>
        <v>0.9</v>
      </c>
      <c r="U22" s="15" t="s">
        <v>25</v>
      </c>
    </row>
    <row r="23" spans="1:21" x14ac:dyDescent="0.3">
      <c r="A23" s="15">
        <v>105</v>
      </c>
      <c r="B23" s="7"/>
      <c r="C23" s="8"/>
      <c r="D23" s="8">
        <v>7</v>
      </c>
      <c r="E23" s="8"/>
      <c r="F23" s="8"/>
      <c r="G23" s="8"/>
      <c r="H23" s="8"/>
      <c r="I23" s="8"/>
      <c r="J23" s="7"/>
      <c r="K23" s="8"/>
      <c r="L23" s="8"/>
      <c r="M23" s="8">
        <v>0.5</v>
      </c>
      <c r="N23" s="8"/>
      <c r="O23" s="8"/>
      <c r="P23" s="8"/>
      <c r="Q23" s="8"/>
      <c r="R23" s="8"/>
      <c r="S23" s="16">
        <f t="shared" si="2"/>
        <v>0.5</v>
      </c>
      <c r="T23" s="16">
        <f>4/7</f>
        <v>0.5714285714285714</v>
      </c>
      <c r="U23" s="15" t="s">
        <v>26</v>
      </c>
    </row>
    <row r="24" spans="1:21" x14ac:dyDescent="0.3">
      <c r="A24" s="15">
        <v>109</v>
      </c>
      <c r="B24" s="3"/>
      <c r="C24" s="2"/>
      <c r="D24" s="2">
        <v>3</v>
      </c>
      <c r="E24" s="2"/>
      <c r="F24" s="2"/>
      <c r="G24" s="2"/>
      <c r="H24" s="2"/>
      <c r="I24" s="2"/>
      <c r="J24" s="3"/>
      <c r="K24" s="2"/>
      <c r="L24" s="2"/>
      <c r="M24" s="2">
        <v>0.3</v>
      </c>
      <c r="N24" s="2"/>
      <c r="O24" s="2"/>
      <c r="P24" s="2"/>
      <c r="Q24" s="2"/>
      <c r="R24" s="2"/>
      <c r="S24" s="16">
        <f t="shared" si="2"/>
        <v>0.3</v>
      </c>
      <c r="T24" s="16">
        <f>1/3</f>
        <v>0.33333333333333331</v>
      </c>
      <c r="U24" s="2" t="s">
        <v>27</v>
      </c>
    </row>
    <row r="25" spans="1:21" x14ac:dyDescent="0.3">
      <c r="A25" s="15">
        <v>115</v>
      </c>
      <c r="B25" s="3"/>
      <c r="C25" s="2"/>
      <c r="D25" s="2">
        <v>3</v>
      </c>
      <c r="E25" s="2"/>
      <c r="F25" s="2"/>
      <c r="G25" s="2"/>
      <c r="H25" s="2"/>
      <c r="I25" s="2"/>
      <c r="J25" s="3"/>
      <c r="K25" s="4"/>
      <c r="L25" s="4"/>
      <c r="M25" s="4"/>
      <c r="N25" s="4"/>
      <c r="O25" s="4">
        <v>0.1</v>
      </c>
      <c r="P25" s="4"/>
      <c r="Q25" s="4"/>
      <c r="R25" s="4"/>
      <c r="S25" s="16">
        <f t="shared" si="2"/>
        <v>0.1</v>
      </c>
      <c r="T25" s="16">
        <v>0</v>
      </c>
      <c r="U25" s="4" t="s">
        <v>28</v>
      </c>
    </row>
    <row r="26" spans="1:21" x14ac:dyDescent="0.3">
      <c r="A26" s="15">
        <v>117</v>
      </c>
      <c r="B26" s="3"/>
      <c r="C26" s="2"/>
      <c r="D26" s="2">
        <v>1</v>
      </c>
      <c r="E26" s="2">
        <v>2</v>
      </c>
      <c r="F26" s="2"/>
      <c r="G26" s="2"/>
      <c r="H26" s="2"/>
      <c r="I26" s="2"/>
      <c r="J26" s="3"/>
      <c r="K26" s="4"/>
      <c r="L26" s="4"/>
      <c r="M26" s="4"/>
      <c r="N26" s="4"/>
      <c r="O26" s="4"/>
      <c r="P26" s="4">
        <v>0.2</v>
      </c>
      <c r="Q26" s="4"/>
      <c r="R26" s="4"/>
      <c r="S26" s="16">
        <f t="shared" si="2"/>
        <v>0.2</v>
      </c>
      <c r="T26" s="16">
        <f>1/2</f>
        <v>0.5</v>
      </c>
      <c r="U26" s="4" t="s">
        <v>29</v>
      </c>
    </row>
    <row r="27" spans="1:21" x14ac:dyDescent="0.3">
      <c r="A27" s="15">
        <v>127</v>
      </c>
      <c r="B27" s="3"/>
      <c r="C27" s="2"/>
      <c r="D27" s="2"/>
      <c r="E27" s="2"/>
      <c r="F27" s="2">
        <v>1</v>
      </c>
      <c r="G27" s="2"/>
      <c r="H27" s="2"/>
      <c r="I27" s="2"/>
      <c r="J27" s="3"/>
      <c r="K27" s="4"/>
      <c r="L27" s="4"/>
      <c r="M27" s="4"/>
      <c r="N27" s="4"/>
      <c r="O27" s="4">
        <v>0.3</v>
      </c>
      <c r="P27" s="4"/>
      <c r="Q27" s="4"/>
      <c r="R27" s="4"/>
      <c r="S27" s="16">
        <f t="shared" si="2"/>
        <v>0.3</v>
      </c>
      <c r="T27" s="16">
        <f>1/1</f>
        <v>1</v>
      </c>
      <c r="U27" s="4" t="s">
        <v>30</v>
      </c>
    </row>
    <row r="28" spans="1:21" x14ac:dyDescent="0.3">
      <c r="A28" s="15">
        <v>133</v>
      </c>
      <c r="B28" s="3"/>
      <c r="C28" s="2"/>
      <c r="D28" s="2"/>
      <c r="E28" s="2"/>
      <c r="F28" s="2"/>
      <c r="G28" s="2"/>
      <c r="H28" s="2"/>
      <c r="I28" s="2" t="s">
        <v>31</v>
      </c>
      <c r="J28" s="3"/>
      <c r="K28" s="4"/>
      <c r="L28" s="4"/>
      <c r="M28" s="4"/>
      <c r="N28" s="4"/>
      <c r="O28" s="4"/>
      <c r="P28" s="4">
        <v>0.3</v>
      </c>
      <c r="Q28" s="4"/>
      <c r="R28" s="4"/>
      <c r="S28" s="16">
        <f t="shared" si="2"/>
        <v>0.3</v>
      </c>
      <c r="T28" s="16">
        <f>1/2</f>
        <v>0.5</v>
      </c>
      <c r="U28" s="4" t="s">
        <v>17</v>
      </c>
    </row>
  </sheetData>
  <mergeCells count="2">
    <mergeCell ref="U3:U4"/>
    <mergeCell ref="A3:A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</dc:creator>
  <cp:lastModifiedBy>Alicia</cp:lastModifiedBy>
  <dcterms:created xsi:type="dcterms:W3CDTF">2018-01-03T14:17:52Z</dcterms:created>
  <dcterms:modified xsi:type="dcterms:W3CDTF">2018-01-03T14:32:35Z</dcterms:modified>
</cp:coreProperties>
</file>