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ser\Dropbox\SU\Projects\lathyrus\data\edited\"/>
    </mc:Choice>
  </mc:AlternateContent>
  <bookViews>
    <workbookView xWindow="0" yWindow="0" windowWidth="23040" windowHeight="8760" xr2:uid="{8C70ACC2-217F-4255-B1DB-813D3B1DA881}"/>
  </bookViews>
  <sheets>
    <sheet name="2006_Ali" sheetId="1" r:id="rId1"/>
  </sheets>
  <externalReferences>
    <externalReference r:id="rId2"/>
  </externalReferences>
  <definedNames>
    <definedName name="_xlnm._FilterDatabase" localSheetId="0" hidden="1">'2006_Ali'!$GG$1:$GG$257</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E257" i="1" l="1"/>
  <c r="GA257" i="1"/>
  <c r="FZ257" i="1"/>
  <c r="GB257" i="1" s="1"/>
  <c r="GC257" i="1" s="1"/>
  <c r="EZ257" i="1"/>
  <c r="EY257" i="1"/>
  <c r="BL257" i="1"/>
  <c r="H257" i="1"/>
  <c r="GE256" i="1"/>
  <c r="GA256" i="1"/>
  <c r="FZ256" i="1"/>
  <c r="GB256" i="1" s="1"/>
  <c r="EZ256" i="1"/>
  <c r="EY256" i="1"/>
  <c r="BL256" i="1"/>
  <c r="H256" i="1"/>
  <c r="GE255" i="1"/>
  <c r="GA255" i="1"/>
  <c r="FZ255" i="1"/>
  <c r="GB255" i="1" s="1"/>
  <c r="GF255" i="1" s="1"/>
  <c r="EZ255" i="1"/>
  <c r="EY255" i="1"/>
  <c r="BL255" i="1"/>
  <c r="H255" i="1"/>
  <c r="GE254" i="1"/>
  <c r="GA254" i="1"/>
  <c r="FZ254" i="1"/>
  <c r="GB254" i="1" s="1"/>
  <c r="EZ254" i="1"/>
  <c r="EY254" i="1"/>
  <c r="BL254" i="1"/>
  <c r="H254" i="1"/>
  <c r="GE253" i="1"/>
  <c r="GA253" i="1"/>
  <c r="GB253" i="1" s="1"/>
  <c r="FZ253" i="1"/>
  <c r="EZ253" i="1"/>
  <c r="EY253" i="1"/>
  <c r="BL253" i="1"/>
  <c r="H253" i="1"/>
  <c r="GE252" i="1"/>
  <c r="GB252" i="1"/>
  <c r="GF252" i="1" s="1"/>
  <c r="GA252" i="1"/>
  <c r="FZ252" i="1"/>
  <c r="EZ252" i="1"/>
  <c r="EY252" i="1"/>
  <c r="BL252" i="1"/>
  <c r="H252" i="1"/>
  <c r="GE251" i="1"/>
  <c r="GA251" i="1"/>
  <c r="GB251" i="1" s="1"/>
  <c r="FZ251" i="1"/>
  <c r="EZ251" i="1"/>
  <c r="EY251" i="1"/>
  <c r="BL251" i="1"/>
  <c r="H251" i="1"/>
  <c r="GE250" i="1"/>
  <c r="GB250" i="1"/>
  <c r="GA250" i="1"/>
  <c r="FZ250" i="1"/>
  <c r="EZ250" i="1"/>
  <c r="EY250" i="1"/>
  <c r="DJ250" i="1"/>
  <c r="BL250" i="1"/>
  <c r="U250" i="1"/>
  <c r="H250" i="1"/>
  <c r="GE249" i="1"/>
  <c r="GA249" i="1"/>
  <c r="GB249" i="1" s="1"/>
  <c r="FZ249" i="1"/>
  <c r="EZ249" i="1"/>
  <c r="EY249" i="1"/>
  <c r="DJ249" i="1"/>
  <c r="BL249" i="1"/>
  <c r="U249" i="1"/>
  <c r="H249" i="1"/>
  <c r="GE248" i="1"/>
  <c r="GA248" i="1"/>
  <c r="GB248" i="1" s="1"/>
  <c r="FZ248" i="1"/>
  <c r="EZ248" i="1"/>
  <c r="EY248" i="1"/>
  <c r="DJ248" i="1"/>
  <c r="BL248" i="1"/>
  <c r="U248" i="1"/>
  <c r="H248" i="1"/>
  <c r="GE247" i="1"/>
  <c r="GA247" i="1"/>
  <c r="GB247" i="1" s="1"/>
  <c r="FZ247" i="1"/>
  <c r="EZ247" i="1"/>
  <c r="EY247" i="1"/>
  <c r="DJ247" i="1"/>
  <c r="BL247" i="1"/>
  <c r="U247" i="1"/>
  <c r="H247" i="1"/>
  <c r="GE246" i="1"/>
  <c r="GA246" i="1"/>
  <c r="FZ246" i="1"/>
  <c r="GB246" i="1" s="1"/>
  <c r="EZ246" i="1"/>
  <c r="EY246" i="1"/>
  <c r="DJ246" i="1"/>
  <c r="BL246" i="1"/>
  <c r="U246" i="1"/>
  <c r="H246" i="1"/>
  <c r="GE245" i="1"/>
  <c r="GA245" i="1"/>
  <c r="FZ245" i="1"/>
  <c r="GB245" i="1" s="1"/>
  <c r="GF245" i="1" s="1"/>
  <c r="EZ245" i="1"/>
  <c r="EY245" i="1"/>
  <c r="DJ245" i="1"/>
  <c r="BL245" i="1"/>
  <c r="U245" i="1"/>
  <c r="H245" i="1"/>
  <c r="GE244" i="1"/>
  <c r="GA244" i="1"/>
  <c r="FZ244" i="1"/>
  <c r="GB244" i="1" s="1"/>
  <c r="EZ244" i="1"/>
  <c r="EY244" i="1"/>
  <c r="DJ244" i="1"/>
  <c r="BL244" i="1"/>
  <c r="U244" i="1"/>
  <c r="H244" i="1"/>
  <c r="GF243" i="1"/>
  <c r="GE243" i="1"/>
  <c r="GA243" i="1"/>
  <c r="FZ243" i="1"/>
  <c r="GB243" i="1" s="1"/>
  <c r="GC243" i="1" s="1"/>
  <c r="EZ243" i="1"/>
  <c r="EY243" i="1"/>
  <c r="DJ243" i="1"/>
  <c r="BL243" i="1"/>
  <c r="U243" i="1"/>
  <c r="H243" i="1"/>
  <c r="GE242" i="1"/>
  <c r="GB242" i="1"/>
  <c r="GA242" i="1"/>
  <c r="FZ242" i="1"/>
  <c r="EZ242" i="1"/>
  <c r="EY242" i="1"/>
  <c r="DJ242" i="1"/>
  <c r="BL242" i="1"/>
  <c r="U242" i="1"/>
  <c r="H242" i="1"/>
  <c r="GE241" i="1"/>
  <c r="GA241" i="1"/>
  <c r="GB241" i="1" s="1"/>
  <c r="FZ241" i="1"/>
  <c r="EZ241" i="1"/>
  <c r="EY241" i="1"/>
  <c r="DJ241" i="1"/>
  <c r="BL241" i="1"/>
  <c r="U241" i="1"/>
  <c r="H241" i="1"/>
  <c r="GE240" i="1"/>
  <c r="GA240" i="1"/>
  <c r="GB240" i="1" s="1"/>
  <c r="FZ240" i="1"/>
  <c r="EZ240" i="1"/>
  <c r="EY240" i="1"/>
  <c r="DJ240" i="1"/>
  <c r="BL240" i="1"/>
  <c r="U240" i="1"/>
  <c r="H240" i="1"/>
  <c r="GE239" i="1"/>
  <c r="GA239" i="1"/>
  <c r="GB239" i="1" s="1"/>
  <c r="FZ239" i="1"/>
  <c r="EZ239" i="1"/>
  <c r="EY239" i="1"/>
  <c r="DJ239" i="1"/>
  <c r="BL239" i="1"/>
  <c r="U239" i="1"/>
  <c r="H239" i="1"/>
  <c r="GE238" i="1"/>
  <c r="GA238" i="1"/>
  <c r="FZ238" i="1"/>
  <c r="GB238" i="1" s="1"/>
  <c r="EZ238" i="1"/>
  <c r="EY238" i="1"/>
  <c r="DJ238" i="1"/>
  <c r="BL238" i="1"/>
  <c r="U238" i="1"/>
  <c r="H238" i="1"/>
  <c r="GE237" i="1"/>
  <c r="GA237" i="1"/>
  <c r="FZ237" i="1"/>
  <c r="GB237" i="1" s="1"/>
  <c r="GF237" i="1" s="1"/>
  <c r="EZ237" i="1"/>
  <c r="EY237" i="1"/>
  <c r="DJ237" i="1"/>
  <c r="BL237" i="1"/>
  <c r="U237" i="1"/>
  <c r="H237" i="1"/>
  <c r="GE236" i="1"/>
  <c r="GA236" i="1"/>
  <c r="FZ236" i="1"/>
  <c r="GB236" i="1" s="1"/>
  <c r="EZ236" i="1"/>
  <c r="EY236" i="1"/>
  <c r="DJ236" i="1"/>
  <c r="BL236" i="1"/>
  <c r="U236" i="1"/>
  <c r="H236" i="1"/>
  <c r="GE235" i="1"/>
  <c r="GA235" i="1"/>
  <c r="FZ235" i="1"/>
  <c r="GB235" i="1" s="1"/>
  <c r="GC235" i="1" s="1"/>
  <c r="EZ235" i="1"/>
  <c r="EY235" i="1"/>
  <c r="DJ235" i="1"/>
  <c r="BL235" i="1"/>
  <c r="U235" i="1"/>
  <c r="H235" i="1"/>
  <c r="GE234" i="1"/>
  <c r="GB234" i="1"/>
  <c r="GA234" i="1"/>
  <c r="FZ234" i="1"/>
  <c r="EZ234" i="1"/>
  <c r="EY234" i="1"/>
  <c r="DJ234" i="1"/>
  <c r="BL234" i="1"/>
  <c r="U234" i="1"/>
  <c r="H234" i="1"/>
  <c r="GE233" i="1"/>
  <c r="GA233" i="1"/>
  <c r="GB233" i="1" s="1"/>
  <c r="FZ233" i="1"/>
  <c r="EZ233" i="1"/>
  <c r="EY233" i="1"/>
  <c r="DJ233" i="1"/>
  <c r="BL233" i="1"/>
  <c r="U233" i="1"/>
  <c r="H233" i="1"/>
  <c r="GE232" i="1"/>
  <c r="GA232" i="1"/>
  <c r="GB232" i="1" s="1"/>
  <c r="FZ232" i="1"/>
  <c r="EZ232" i="1"/>
  <c r="EY232" i="1"/>
  <c r="DJ232" i="1"/>
  <c r="BL232" i="1"/>
  <c r="U232" i="1"/>
  <c r="H232" i="1"/>
  <c r="GE231" i="1"/>
  <c r="GA231" i="1"/>
  <c r="GB231" i="1" s="1"/>
  <c r="FZ231" i="1"/>
  <c r="EZ231" i="1"/>
  <c r="EY231" i="1"/>
  <c r="DJ231" i="1"/>
  <c r="BL231" i="1"/>
  <c r="U231" i="1"/>
  <c r="H231" i="1"/>
  <c r="GE230" i="1"/>
  <c r="GA230" i="1"/>
  <c r="FZ230" i="1"/>
  <c r="GB230" i="1" s="1"/>
  <c r="EZ230" i="1"/>
  <c r="EY230" i="1"/>
  <c r="DJ230" i="1"/>
  <c r="BL230" i="1"/>
  <c r="U230" i="1"/>
  <c r="H230" i="1"/>
  <c r="GE229" i="1"/>
  <c r="GC229" i="1"/>
  <c r="GG229" i="1" s="1"/>
  <c r="GA229" i="1"/>
  <c r="FZ229" i="1"/>
  <c r="GB229" i="1" s="1"/>
  <c r="GF229" i="1" s="1"/>
  <c r="EZ229" i="1"/>
  <c r="EY229" i="1"/>
  <c r="DJ229" i="1"/>
  <c r="BL229" i="1"/>
  <c r="U229" i="1"/>
  <c r="H229" i="1"/>
  <c r="GE228" i="1"/>
  <c r="GA228" i="1"/>
  <c r="FZ228" i="1"/>
  <c r="GB228" i="1" s="1"/>
  <c r="EZ228" i="1"/>
  <c r="EY228" i="1"/>
  <c r="DJ228" i="1"/>
  <c r="BL228" i="1"/>
  <c r="U228" i="1"/>
  <c r="H228" i="1"/>
  <c r="GF227" i="1"/>
  <c r="GE227" i="1"/>
  <c r="GA227" i="1"/>
  <c r="FZ227" i="1"/>
  <c r="GB227" i="1" s="1"/>
  <c r="GC227" i="1" s="1"/>
  <c r="EZ227" i="1"/>
  <c r="EY227" i="1"/>
  <c r="DJ227" i="1"/>
  <c r="BL227" i="1"/>
  <c r="U227" i="1"/>
  <c r="H227" i="1"/>
  <c r="GE226" i="1"/>
  <c r="GB226" i="1"/>
  <c r="GA226" i="1"/>
  <c r="FZ226" i="1"/>
  <c r="EZ226" i="1"/>
  <c r="EY226" i="1"/>
  <c r="DJ226" i="1"/>
  <c r="BL226" i="1"/>
  <c r="U226" i="1"/>
  <c r="H226" i="1"/>
  <c r="GE225" i="1"/>
  <c r="GA225" i="1"/>
  <c r="GB225" i="1" s="1"/>
  <c r="FZ225" i="1"/>
  <c r="EZ225" i="1"/>
  <c r="EY225" i="1"/>
  <c r="DJ225" i="1"/>
  <c r="BL225" i="1"/>
  <c r="U225" i="1"/>
  <c r="H225" i="1"/>
  <c r="GE224" i="1"/>
  <c r="GA224" i="1"/>
  <c r="GB224" i="1" s="1"/>
  <c r="FZ224" i="1"/>
  <c r="EZ224" i="1"/>
  <c r="EY224" i="1"/>
  <c r="DJ224" i="1"/>
  <c r="BL224" i="1"/>
  <c r="U224" i="1"/>
  <c r="H224" i="1"/>
  <c r="GE223" i="1"/>
  <c r="GA223" i="1"/>
  <c r="GB223" i="1" s="1"/>
  <c r="FZ223" i="1"/>
  <c r="EZ223" i="1"/>
  <c r="EY223" i="1"/>
  <c r="DJ223" i="1"/>
  <c r="BL223" i="1"/>
  <c r="U223" i="1"/>
  <c r="H223" i="1"/>
  <c r="GE222" i="1"/>
  <c r="GA222" i="1"/>
  <c r="FZ222" i="1"/>
  <c r="GB222" i="1" s="1"/>
  <c r="EZ222" i="1"/>
  <c r="EY222" i="1"/>
  <c r="DJ222" i="1"/>
  <c r="BL222" i="1"/>
  <c r="U222" i="1"/>
  <c r="H222" i="1"/>
  <c r="GE221" i="1"/>
  <c r="GA221" i="1"/>
  <c r="FZ221" i="1"/>
  <c r="GB221" i="1" s="1"/>
  <c r="GF221" i="1" s="1"/>
  <c r="EZ221" i="1"/>
  <c r="EY221" i="1"/>
  <c r="DJ221" i="1"/>
  <c r="BL221" i="1"/>
  <c r="U221" i="1"/>
  <c r="H221" i="1"/>
  <c r="GE220" i="1"/>
  <c r="GA220" i="1"/>
  <c r="FZ220" i="1"/>
  <c r="GB220" i="1" s="1"/>
  <c r="EZ220" i="1"/>
  <c r="EY220" i="1"/>
  <c r="DJ220" i="1"/>
  <c r="BL220" i="1"/>
  <c r="U220" i="1"/>
  <c r="H220" i="1"/>
  <c r="GE219" i="1"/>
  <c r="GA219" i="1"/>
  <c r="FZ219" i="1"/>
  <c r="GB219" i="1" s="1"/>
  <c r="GC219" i="1" s="1"/>
  <c r="EZ219" i="1"/>
  <c r="EY219" i="1"/>
  <c r="DJ219" i="1"/>
  <c r="BL219" i="1"/>
  <c r="U219" i="1"/>
  <c r="H219" i="1"/>
  <c r="GE218" i="1"/>
  <c r="GB218" i="1"/>
  <c r="GA218" i="1"/>
  <c r="FZ218" i="1"/>
  <c r="EZ218" i="1"/>
  <c r="EY218" i="1"/>
  <c r="DJ218" i="1"/>
  <c r="BL218" i="1"/>
  <c r="U218" i="1"/>
  <c r="H218" i="1"/>
  <c r="GE217" i="1"/>
  <c r="GA217" i="1"/>
  <c r="GB217" i="1" s="1"/>
  <c r="FZ217" i="1"/>
  <c r="EZ217" i="1"/>
  <c r="EY217" i="1"/>
  <c r="DJ217" i="1"/>
  <c r="BL217" i="1"/>
  <c r="U217" i="1"/>
  <c r="H217" i="1"/>
  <c r="GE216" i="1"/>
  <c r="GA216" i="1"/>
  <c r="GB216" i="1" s="1"/>
  <c r="FZ216" i="1"/>
  <c r="EZ216" i="1"/>
  <c r="EY216" i="1"/>
  <c r="DJ216" i="1"/>
  <c r="BL216" i="1"/>
  <c r="U216" i="1"/>
  <c r="H216" i="1"/>
  <c r="GE215" i="1"/>
  <c r="GA215" i="1"/>
  <c r="GB215" i="1" s="1"/>
  <c r="FZ215" i="1"/>
  <c r="EZ215" i="1"/>
  <c r="EY215" i="1"/>
  <c r="DJ215" i="1"/>
  <c r="BL215" i="1"/>
  <c r="U215" i="1"/>
  <c r="H215" i="1"/>
  <c r="GE214" i="1"/>
  <c r="GA214" i="1"/>
  <c r="FZ214" i="1"/>
  <c r="GB214" i="1" s="1"/>
  <c r="EZ214" i="1"/>
  <c r="EY214" i="1"/>
  <c r="DJ214" i="1"/>
  <c r="BL214" i="1"/>
  <c r="U214" i="1"/>
  <c r="H214" i="1"/>
  <c r="GE213" i="1"/>
  <c r="GA213" i="1"/>
  <c r="FZ213" i="1"/>
  <c r="GB213" i="1" s="1"/>
  <c r="GF213" i="1" s="1"/>
  <c r="EZ213" i="1"/>
  <c r="EY213" i="1"/>
  <c r="DJ213" i="1"/>
  <c r="BL213" i="1"/>
  <c r="U213" i="1"/>
  <c r="H213" i="1"/>
  <c r="GE212" i="1"/>
  <c r="GA212" i="1"/>
  <c r="FZ212" i="1"/>
  <c r="GB212" i="1" s="1"/>
  <c r="EZ212" i="1"/>
  <c r="EY212" i="1"/>
  <c r="DJ212" i="1"/>
  <c r="BL212" i="1"/>
  <c r="U212" i="1"/>
  <c r="H212" i="1"/>
  <c r="GF211" i="1"/>
  <c r="GE211" i="1"/>
  <c r="GA211" i="1"/>
  <c r="FZ211" i="1"/>
  <c r="GB211" i="1" s="1"/>
  <c r="GC211" i="1" s="1"/>
  <c r="EZ211" i="1"/>
  <c r="EY211" i="1"/>
  <c r="DJ211" i="1"/>
  <c r="BL211" i="1"/>
  <c r="U211" i="1"/>
  <c r="H211" i="1"/>
  <c r="GE210" i="1"/>
  <c r="GB210" i="1"/>
  <c r="GA210" i="1"/>
  <c r="FZ210" i="1"/>
  <c r="EZ210" i="1"/>
  <c r="EY210" i="1"/>
  <c r="DJ210" i="1"/>
  <c r="BL210" i="1"/>
  <c r="U210" i="1"/>
  <c r="H210" i="1"/>
  <c r="GE209" i="1"/>
  <c r="GA209" i="1"/>
  <c r="GB209" i="1" s="1"/>
  <c r="FZ209" i="1"/>
  <c r="EZ209" i="1"/>
  <c r="EY209" i="1"/>
  <c r="DJ209" i="1"/>
  <c r="BL209" i="1"/>
  <c r="U209" i="1"/>
  <c r="H209" i="1"/>
  <c r="GE208" i="1"/>
  <c r="GA208" i="1"/>
  <c r="GB208" i="1" s="1"/>
  <c r="FZ208" i="1"/>
  <c r="EZ208" i="1"/>
  <c r="EY208" i="1"/>
  <c r="DJ208" i="1"/>
  <c r="BL208" i="1"/>
  <c r="U208" i="1"/>
  <c r="H208" i="1"/>
  <c r="GE207" i="1"/>
  <c r="GA207" i="1"/>
  <c r="GB207" i="1" s="1"/>
  <c r="FZ207" i="1"/>
  <c r="EZ207" i="1"/>
  <c r="EY207" i="1"/>
  <c r="DJ207" i="1"/>
  <c r="BL207" i="1"/>
  <c r="U207" i="1"/>
  <c r="H207" i="1"/>
  <c r="GE206" i="1"/>
  <c r="GA206" i="1"/>
  <c r="FZ206" i="1"/>
  <c r="GB206" i="1" s="1"/>
  <c r="EZ206" i="1"/>
  <c r="EY206" i="1"/>
  <c r="DJ206" i="1"/>
  <c r="BL206" i="1"/>
  <c r="U206" i="1"/>
  <c r="H206" i="1"/>
  <c r="GE205" i="1"/>
  <c r="GA205" i="1"/>
  <c r="FZ205" i="1"/>
  <c r="GB205" i="1" s="1"/>
  <c r="GF205" i="1" s="1"/>
  <c r="EZ205" i="1"/>
  <c r="EY205" i="1"/>
  <c r="DJ205" i="1"/>
  <c r="BL205" i="1"/>
  <c r="U205" i="1"/>
  <c r="H205" i="1"/>
  <c r="GE204" i="1"/>
  <c r="GA204" i="1"/>
  <c r="FZ204" i="1"/>
  <c r="GB204" i="1" s="1"/>
  <c r="EZ204" i="1"/>
  <c r="EY204" i="1"/>
  <c r="DJ204" i="1"/>
  <c r="BL204" i="1"/>
  <c r="U204" i="1"/>
  <c r="H204" i="1"/>
  <c r="GE203" i="1"/>
  <c r="GA203" i="1"/>
  <c r="FZ203" i="1"/>
  <c r="GB203" i="1" s="1"/>
  <c r="GC203" i="1" s="1"/>
  <c r="EZ203" i="1"/>
  <c r="EY203" i="1"/>
  <c r="DJ203" i="1"/>
  <c r="BL203" i="1"/>
  <c r="U203" i="1"/>
  <c r="H203" i="1"/>
  <c r="GE202" i="1"/>
  <c r="GB202" i="1"/>
  <c r="GA202" i="1"/>
  <c r="FZ202" i="1"/>
  <c r="EZ202" i="1"/>
  <c r="EY202" i="1"/>
  <c r="DJ202" i="1"/>
  <c r="BL202" i="1"/>
  <c r="U202" i="1"/>
  <c r="H202" i="1"/>
  <c r="GE201" i="1"/>
  <c r="GA201" i="1"/>
  <c r="GB201" i="1" s="1"/>
  <c r="FZ201" i="1"/>
  <c r="EZ201" i="1"/>
  <c r="EY201" i="1"/>
  <c r="DJ201" i="1"/>
  <c r="BL201" i="1"/>
  <c r="U201" i="1"/>
  <c r="H201" i="1"/>
  <c r="GE200" i="1"/>
  <c r="GA200" i="1"/>
  <c r="GB200" i="1" s="1"/>
  <c r="FZ200" i="1"/>
  <c r="EZ200" i="1"/>
  <c r="EY200" i="1"/>
  <c r="DJ200" i="1"/>
  <c r="BL200" i="1"/>
  <c r="U200" i="1"/>
  <c r="H200" i="1"/>
  <c r="GE199" i="1"/>
  <c r="GA199" i="1"/>
  <c r="FZ199" i="1"/>
  <c r="EZ199" i="1"/>
  <c r="EY199" i="1"/>
  <c r="DJ199" i="1"/>
  <c r="BL199" i="1"/>
  <c r="U199" i="1"/>
  <c r="H199" i="1"/>
  <c r="GE198" i="1"/>
  <c r="GA198" i="1"/>
  <c r="FZ198" i="1"/>
  <c r="GB198" i="1" s="1"/>
  <c r="EZ198" i="1"/>
  <c r="EY198" i="1"/>
  <c r="DJ198" i="1"/>
  <c r="BL198" i="1"/>
  <c r="U198" i="1"/>
  <c r="H198" i="1"/>
  <c r="GE197" i="1"/>
  <c r="GA197" i="1"/>
  <c r="FZ197" i="1"/>
  <c r="GB197" i="1" s="1"/>
  <c r="GF197" i="1" s="1"/>
  <c r="EZ197" i="1"/>
  <c r="EY197" i="1"/>
  <c r="DJ197" i="1"/>
  <c r="BL197" i="1"/>
  <c r="U197" i="1"/>
  <c r="H197" i="1"/>
  <c r="GE196" i="1"/>
  <c r="GA196" i="1"/>
  <c r="FZ196" i="1"/>
  <c r="GB196" i="1" s="1"/>
  <c r="EZ196" i="1"/>
  <c r="EY196" i="1"/>
  <c r="DJ196" i="1"/>
  <c r="BL196" i="1"/>
  <c r="U196" i="1"/>
  <c r="H196" i="1"/>
  <c r="GF195" i="1"/>
  <c r="GE195" i="1"/>
  <c r="GA195" i="1"/>
  <c r="FZ195" i="1"/>
  <c r="GB195" i="1" s="1"/>
  <c r="GC195" i="1" s="1"/>
  <c r="EZ195" i="1"/>
  <c r="EY195" i="1"/>
  <c r="DJ195" i="1"/>
  <c r="BL195" i="1"/>
  <c r="U195" i="1"/>
  <c r="H195" i="1"/>
  <c r="GE194" i="1"/>
  <c r="GB194" i="1"/>
  <c r="GA194" i="1"/>
  <c r="FZ194" i="1"/>
  <c r="EZ194" i="1"/>
  <c r="EY194" i="1"/>
  <c r="DJ194" i="1"/>
  <c r="BL194" i="1"/>
  <c r="U194" i="1"/>
  <c r="H194" i="1"/>
  <c r="GE193" i="1"/>
  <c r="GA193" i="1"/>
  <c r="GB193" i="1" s="1"/>
  <c r="FZ193" i="1"/>
  <c r="EZ193" i="1"/>
  <c r="EY193" i="1"/>
  <c r="DJ193" i="1"/>
  <c r="BL193" i="1"/>
  <c r="U193" i="1"/>
  <c r="H193" i="1"/>
  <c r="GE192" i="1"/>
  <c r="GA192" i="1"/>
  <c r="GB192" i="1" s="1"/>
  <c r="FZ192" i="1"/>
  <c r="EZ192" i="1"/>
  <c r="EY192" i="1"/>
  <c r="DJ192" i="1"/>
  <c r="BL192" i="1"/>
  <c r="U192" i="1"/>
  <c r="H192" i="1"/>
  <c r="GE191" i="1"/>
  <c r="GA191" i="1"/>
  <c r="FZ191" i="1"/>
  <c r="GB191" i="1" s="1"/>
  <c r="EZ191" i="1"/>
  <c r="EY191" i="1"/>
  <c r="DJ191" i="1"/>
  <c r="BL191" i="1"/>
  <c r="U191" i="1"/>
  <c r="H191" i="1"/>
  <c r="GE190" i="1"/>
  <c r="GA190" i="1"/>
  <c r="FZ190" i="1"/>
  <c r="GB190" i="1" s="1"/>
  <c r="EZ190" i="1"/>
  <c r="EY190" i="1"/>
  <c r="DJ190" i="1"/>
  <c r="BL190" i="1"/>
  <c r="U190" i="1"/>
  <c r="H190" i="1"/>
  <c r="GE189" i="1"/>
  <c r="GA189" i="1"/>
  <c r="FZ189" i="1"/>
  <c r="GB189" i="1" s="1"/>
  <c r="GF189" i="1" s="1"/>
  <c r="EZ189" i="1"/>
  <c r="EY189" i="1"/>
  <c r="DJ189" i="1"/>
  <c r="BL189" i="1"/>
  <c r="U189" i="1"/>
  <c r="H189" i="1"/>
  <c r="GE188" i="1"/>
  <c r="GA188" i="1"/>
  <c r="FZ188" i="1"/>
  <c r="GB188" i="1" s="1"/>
  <c r="EZ188" i="1"/>
  <c r="EY188" i="1"/>
  <c r="DJ188" i="1"/>
  <c r="BL188" i="1"/>
  <c r="U188" i="1"/>
  <c r="H188" i="1"/>
  <c r="GE187" i="1"/>
  <c r="GA187" i="1"/>
  <c r="FZ187" i="1"/>
  <c r="GB187" i="1" s="1"/>
  <c r="GC187" i="1" s="1"/>
  <c r="EZ187" i="1"/>
  <c r="EY187" i="1"/>
  <c r="DJ187" i="1"/>
  <c r="BL187" i="1"/>
  <c r="U187" i="1"/>
  <c r="H187" i="1"/>
  <c r="GE186" i="1"/>
  <c r="GB186" i="1"/>
  <c r="GA186" i="1"/>
  <c r="FZ186" i="1"/>
  <c r="EZ186" i="1"/>
  <c r="EY186" i="1"/>
  <c r="DJ186" i="1"/>
  <c r="BL186" i="1"/>
  <c r="U186" i="1"/>
  <c r="H186" i="1"/>
  <c r="GE185" i="1"/>
  <c r="GA185" i="1"/>
  <c r="GB185" i="1" s="1"/>
  <c r="FZ185" i="1"/>
  <c r="EZ185" i="1"/>
  <c r="EY185" i="1"/>
  <c r="DJ185" i="1"/>
  <c r="BL185" i="1"/>
  <c r="U185" i="1"/>
  <c r="H185" i="1"/>
  <c r="GE184" i="1"/>
  <c r="GA184" i="1"/>
  <c r="GB184" i="1" s="1"/>
  <c r="FZ184" i="1"/>
  <c r="EZ184" i="1"/>
  <c r="EY184" i="1"/>
  <c r="DJ184" i="1"/>
  <c r="BL184" i="1"/>
  <c r="U184" i="1"/>
  <c r="H184" i="1"/>
  <c r="GE183" i="1"/>
  <c r="GA183" i="1"/>
  <c r="FZ183" i="1"/>
  <c r="EZ183" i="1"/>
  <c r="EY183" i="1"/>
  <c r="DJ183" i="1"/>
  <c r="BL183" i="1"/>
  <c r="U183" i="1"/>
  <c r="H183" i="1"/>
  <c r="GE182" i="1"/>
  <c r="GA182" i="1"/>
  <c r="FZ182" i="1"/>
  <c r="GB182" i="1" s="1"/>
  <c r="EZ182" i="1"/>
  <c r="EY182" i="1"/>
  <c r="DJ182" i="1"/>
  <c r="BL182" i="1"/>
  <c r="U182" i="1"/>
  <c r="H182" i="1"/>
  <c r="GE181" i="1"/>
  <c r="GA181" i="1"/>
  <c r="FZ181" i="1"/>
  <c r="GB181" i="1" s="1"/>
  <c r="GF181" i="1" s="1"/>
  <c r="EZ181" i="1"/>
  <c r="EY181" i="1"/>
  <c r="DJ181" i="1"/>
  <c r="BL181" i="1"/>
  <c r="U181" i="1"/>
  <c r="H181" i="1"/>
  <c r="GE180" i="1"/>
  <c r="GA180" i="1"/>
  <c r="FZ180" i="1"/>
  <c r="GB180" i="1" s="1"/>
  <c r="EZ180" i="1"/>
  <c r="EY180" i="1"/>
  <c r="DJ180" i="1"/>
  <c r="BL180" i="1"/>
  <c r="U180" i="1"/>
  <c r="H180" i="1"/>
  <c r="GF179" i="1"/>
  <c r="GE179" i="1"/>
  <c r="GA179" i="1"/>
  <c r="FZ179" i="1"/>
  <c r="GB179" i="1" s="1"/>
  <c r="GC179" i="1" s="1"/>
  <c r="EZ179" i="1"/>
  <c r="EY179" i="1"/>
  <c r="DJ179" i="1"/>
  <c r="BL179" i="1"/>
  <c r="U179" i="1"/>
  <c r="H179" i="1"/>
  <c r="GE178" i="1"/>
  <c r="GB178" i="1"/>
  <c r="GA178" i="1"/>
  <c r="FZ178" i="1"/>
  <c r="EZ178" i="1"/>
  <c r="EY178" i="1"/>
  <c r="DJ178" i="1"/>
  <c r="BL178" i="1"/>
  <c r="U178" i="1"/>
  <c r="H178" i="1"/>
  <c r="GE177" i="1"/>
  <c r="GA177" i="1"/>
  <c r="GB177" i="1" s="1"/>
  <c r="FZ177" i="1"/>
  <c r="EZ177" i="1"/>
  <c r="EY177" i="1"/>
  <c r="DJ177" i="1"/>
  <c r="BL177" i="1"/>
  <c r="U177" i="1"/>
  <c r="H177" i="1"/>
  <c r="GE176" i="1"/>
  <c r="GA176" i="1"/>
  <c r="GB176" i="1" s="1"/>
  <c r="FZ176" i="1"/>
  <c r="EZ176" i="1"/>
  <c r="EY176" i="1"/>
  <c r="DJ176" i="1"/>
  <c r="BL176" i="1"/>
  <c r="U176" i="1"/>
  <c r="H176" i="1"/>
  <c r="GE175" i="1"/>
  <c r="GA175" i="1"/>
  <c r="FZ175" i="1"/>
  <c r="GB175" i="1" s="1"/>
  <c r="EZ175" i="1"/>
  <c r="EY175" i="1"/>
  <c r="DJ175" i="1"/>
  <c r="BL175" i="1"/>
  <c r="U175" i="1"/>
  <c r="H175" i="1"/>
  <c r="GE174" i="1"/>
  <c r="GA174" i="1"/>
  <c r="FZ174" i="1"/>
  <c r="GB174" i="1" s="1"/>
  <c r="EZ174" i="1"/>
  <c r="EY174" i="1"/>
  <c r="DJ174" i="1"/>
  <c r="BL174" i="1"/>
  <c r="U174" i="1"/>
  <c r="H174" i="1"/>
  <c r="GE173" i="1"/>
  <c r="GA173" i="1"/>
  <c r="FZ173" i="1"/>
  <c r="GB173" i="1" s="1"/>
  <c r="GF173" i="1" s="1"/>
  <c r="EZ173" i="1"/>
  <c r="EY173" i="1"/>
  <c r="DJ173" i="1"/>
  <c r="BL173" i="1"/>
  <c r="U173" i="1"/>
  <c r="H173" i="1"/>
  <c r="GE172" i="1"/>
  <c r="GA172" i="1"/>
  <c r="FZ172" i="1"/>
  <c r="GB172" i="1" s="1"/>
  <c r="EZ172" i="1"/>
  <c r="EY172" i="1"/>
  <c r="DJ172" i="1"/>
  <c r="BL172" i="1"/>
  <c r="U172" i="1"/>
  <c r="H172" i="1"/>
  <c r="GF171" i="1"/>
  <c r="GE171" i="1"/>
  <c r="GB171" i="1"/>
  <c r="GC171" i="1" s="1"/>
  <c r="GG171" i="1" s="1"/>
  <c r="GA171" i="1"/>
  <c r="FZ171" i="1"/>
  <c r="EZ171" i="1"/>
  <c r="EY171" i="1"/>
  <c r="DJ171" i="1"/>
  <c r="BL171" i="1"/>
  <c r="U171" i="1"/>
  <c r="H171" i="1"/>
  <c r="GE170" i="1"/>
  <c r="GB170" i="1"/>
  <c r="GA170" i="1"/>
  <c r="FZ170" i="1"/>
  <c r="EZ170" i="1"/>
  <c r="EY170" i="1"/>
  <c r="DJ170" i="1"/>
  <c r="BL170" i="1"/>
  <c r="U170" i="1"/>
  <c r="H170" i="1"/>
  <c r="GE169" i="1"/>
  <c r="GA169" i="1"/>
  <c r="GB169" i="1" s="1"/>
  <c r="FZ169" i="1"/>
  <c r="EZ169" i="1"/>
  <c r="EY169" i="1"/>
  <c r="DJ169" i="1"/>
  <c r="BL169" i="1"/>
  <c r="U169" i="1"/>
  <c r="H169" i="1"/>
  <c r="GE168" i="1"/>
  <c r="GA168" i="1"/>
  <c r="FZ168" i="1"/>
  <c r="GB168" i="1" s="1"/>
  <c r="EZ168" i="1"/>
  <c r="EY168" i="1"/>
  <c r="DJ168" i="1"/>
  <c r="BL168" i="1"/>
  <c r="U168" i="1"/>
  <c r="H168" i="1"/>
  <c r="GE167" i="1"/>
  <c r="GA167" i="1"/>
  <c r="FZ167" i="1"/>
  <c r="GB167" i="1" s="1"/>
  <c r="EZ167" i="1"/>
  <c r="EY167" i="1"/>
  <c r="DJ167" i="1"/>
  <c r="BL167" i="1"/>
  <c r="U167" i="1"/>
  <c r="H167" i="1"/>
  <c r="GE166" i="1"/>
  <c r="GA166" i="1"/>
  <c r="FZ166" i="1"/>
  <c r="GB166" i="1" s="1"/>
  <c r="EZ166" i="1"/>
  <c r="EY166" i="1"/>
  <c r="DJ166" i="1"/>
  <c r="BL166" i="1"/>
  <c r="U166" i="1"/>
  <c r="H166" i="1"/>
  <c r="GE165" i="1"/>
  <c r="GC165" i="1"/>
  <c r="GG165" i="1" s="1"/>
  <c r="GA165" i="1"/>
  <c r="FZ165" i="1"/>
  <c r="GB165" i="1" s="1"/>
  <c r="GF165" i="1" s="1"/>
  <c r="EZ165" i="1"/>
  <c r="EY165" i="1"/>
  <c r="DJ165" i="1"/>
  <c r="BL165" i="1"/>
  <c r="U165" i="1"/>
  <c r="H165" i="1"/>
  <c r="GE164" i="1"/>
  <c r="GA164" i="1"/>
  <c r="FZ164" i="1"/>
  <c r="GB164" i="1" s="1"/>
  <c r="EZ164" i="1"/>
  <c r="EY164" i="1"/>
  <c r="DJ164" i="1"/>
  <c r="BL164" i="1"/>
  <c r="U164" i="1"/>
  <c r="H164" i="1"/>
  <c r="GF163" i="1"/>
  <c r="GE163" i="1"/>
  <c r="GB163" i="1"/>
  <c r="GC163" i="1" s="1"/>
  <c r="GG163" i="1" s="1"/>
  <c r="GA163" i="1"/>
  <c r="FZ163" i="1"/>
  <c r="EZ163" i="1"/>
  <c r="EY163" i="1"/>
  <c r="DJ163" i="1"/>
  <c r="BL163" i="1"/>
  <c r="U163" i="1"/>
  <c r="H163" i="1"/>
  <c r="GE162" i="1"/>
  <c r="GB162" i="1"/>
  <c r="GA162" i="1"/>
  <c r="FZ162" i="1"/>
  <c r="EZ162" i="1"/>
  <c r="EY162" i="1"/>
  <c r="DJ162" i="1"/>
  <c r="BL162" i="1"/>
  <c r="U162" i="1"/>
  <c r="H162" i="1"/>
  <c r="GE161" i="1"/>
  <c r="GA161" i="1"/>
  <c r="GB161" i="1" s="1"/>
  <c r="FZ161" i="1"/>
  <c r="FB161" i="1"/>
  <c r="EZ161" i="1"/>
  <c r="EY161" i="1"/>
  <c r="FA161" i="1" s="1"/>
  <c r="DJ161" i="1"/>
  <c r="CQ161" i="1"/>
  <c r="BL161" i="1"/>
  <c r="U161" i="1"/>
  <c r="H161" i="1"/>
  <c r="GE160" i="1"/>
  <c r="GA160" i="1"/>
  <c r="GB160" i="1" s="1"/>
  <c r="FZ160" i="1"/>
  <c r="EZ160" i="1"/>
  <c r="EY160" i="1"/>
  <c r="FA160" i="1" s="1"/>
  <c r="FB160" i="1" s="1"/>
  <c r="DJ160" i="1"/>
  <c r="CQ160" i="1"/>
  <c r="BL160" i="1"/>
  <c r="U160" i="1"/>
  <c r="H160" i="1"/>
  <c r="GE159" i="1"/>
  <c r="GA159" i="1"/>
  <c r="GB159" i="1" s="1"/>
  <c r="FZ159" i="1"/>
  <c r="FB159" i="1"/>
  <c r="EZ159" i="1"/>
  <c r="EY159" i="1"/>
  <c r="FA159" i="1" s="1"/>
  <c r="DJ159" i="1"/>
  <c r="CQ159" i="1"/>
  <c r="BL159" i="1"/>
  <c r="U159" i="1"/>
  <c r="H159" i="1"/>
  <c r="GE158" i="1"/>
  <c r="GA158" i="1"/>
  <c r="GB158" i="1" s="1"/>
  <c r="FZ158" i="1"/>
  <c r="EZ158" i="1"/>
  <c r="EY158" i="1"/>
  <c r="FA158" i="1" s="1"/>
  <c r="FB158" i="1" s="1"/>
  <c r="DJ158" i="1"/>
  <c r="CQ158" i="1"/>
  <c r="BL158" i="1"/>
  <c r="U158" i="1"/>
  <c r="H158" i="1"/>
  <c r="GE157" i="1"/>
  <c r="GA157" i="1"/>
  <c r="GB157" i="1" s="1"/>
  <c r="FZ157" i="1"/>
  <c r="FB157" i="1"/>
  <c r="EZ157" i="1"/>
  <c r="EY157" i="1"/>
  <c r="FA157" i="1" s="1"/>
  <c r="DJ157" i="1"/>
  <c r="CQ157" i="1"/>
  <c r="BL157" i="1"/>
  <c r="U157" i="1"/>
  <c r="H157" i="1"/>
  <c r="GE156" i="1"/>
  <c r="GA156" i="1"/>
  <c r="FZ156" i="1"/>
  <c r="GB156" i="1" s="1"/>
  <c r="FB156" i="1"/>
  <c r="EZ156" i="1"/>
  <c r="EY156" i="1"/>
  <c r="FA156" i="1" s="1"/>
  <c r="DJ156" i="1"/>
  <c r="CQ156" i="1"/>
  <c r="BL156" i="1"/>
  <c r="U156" i="1"/>
  <c r="H156" i="1"/>
  <c r="GE155" i="1"/>
  <c r="GA155" i="1"/>
  <c r="FZ155" i="1"/>
  <c r="GB155" i="1" s="1"/>
  <c r="EZ155" i="1"/>
  <c r="EY155" i="1"/>
  <c r="FA155" i="1" s="1"/>
  <c r="FB155" i="1" s="1"/>
  <c r="DJ155" i="1"/>
  <c r="CQ155" i="1"/>
  <c r="BL155" i="1"/>
  <c r="U155" i="1"/>
  <c r="H155" i="1"/>
  <c r="GE154" i="1"/>
  <c r="GA154" i="1"/>
  <c r="FZ154" i="1"/>
  <c r="GB154" i="1" s="1"/>
  <c r="FB154" i="1"/>
  <c r="EZ154" i="1"/>
  <c r="EY154" i="1"/>
  <c r="FA154" i="1" s="1"/>
  <c r="DJ154" i="1"/>
  <c r="CQ154" i="1"/>
  <c r="BL154" i="1"/>
  <c r="U154" i="1"/>
  <c r="H154" i="1"/>
  <c r="GE153" i="1"/>
  <c r="GA153" i="1"/>
  <c r="FZ153" i="1"/>
  <c r="GB153" i="1" s="1"/>
  <c r="EZ153" i="1"/>
  <c r="EY153" i="1"/>
  <c r="FA153" i="1" s="1"/>
  <c r="FB153" i="1" s="1"/>
  <c r="DJ153" i="1"/>
  <c r="CQ153" i="1"/>
  <c r="BL153" i="1"/>
  <c r="U153" i="1"/>
  <c r="H153" i="1"/>
  <c r="GE152" i="1"/>
  <c r="GA152" i="1"/>
  <c r="FZ152" i="1"/>
  <c r="GB152" i="1" s="1"/>
  <c r="EZ152" i="1"/>
  <c r="EY152" i="1"/>
  <c r="FA152" i="1" s="1"/>
  <c r="FB152" i="1" s="1"/>
  <c r="DJ152" i="1"/>
  <c r="CQ152" i="1"/>
  <c r="BL152" i="1"/>
  <c r="U152" i="1"/>
  <c r="H152" i="1"/>
  <c r="GE151" i="1"/>
  <c r="GA151" i="1"/>
  <c r="FZ151" i="1"/>
  <c r="GB151" i="1" s="1"/>
  <c r="EZ151" i="1"/>
  <c r="EY151" i="1"/>
  <c r="FA151" i="1" s="1"/>
  <c r="FB151" i="1" s="1"/>
  <c r="DJ151" i="1"/>
  <c r="CQ151" i="1"/>
  <c r="BL151" i="1"/>
  <c r="U151" i="1"/>
  <c r="H151" i="1"/>
  <c r="GE150" i="1"/>
  <c r="GA150" i="1"/>
  <c r="FZ150" i="1"/>
  <c r="GB150" i="1" s="1"/>
  <c r="EZ150" i="1"/>
  <c r="EY150" i="1"/>
  <c r="FA150" i="1" s="1"/>
  <c r="FB150" i="1" s="1"/>
  <c r="DJ150" i="1"/>
  <c r="CQ150" i="1"/>
  <c r="BL150" i="1"/>
  <c r="U150" i="1"/>
  <c r="H150" i="1"/>
  <c r="GE149" i="1"/>
  <c r="GC149" i="1"/>
  <c r="GG149" i="1" s="1"/>
  <c r="GA149" i="1"/>
  <c r="FZ149" i="1"/>
  <c r="GB149" i="1" s="1"/>
  <c r="FA149" i="1"/>
  <c r="FB149" i="1" s="1"/>
  <c r="EZ149" i="1"/>
  <c r="EY149" i="1"/>
  <c r="DJ149" i="1"/>
  <c r="CQ149" i="1"/>
  <c r="BL149" i="1"/>
  <c r="U149" i="1"/>
  <c r="H149" i="1"/>
  <c r="GG148" i="1"/>
  <c r="GE148" i="1"/>
  <c r="GC148" i="1"/>
  <c r="GA148" i="1"/>
  <c r="FZ148" i="1"/>
  <c r="GB148" i="1" s="1"/>
  <c r="GF148" i="1" s="1"/>
  <c r="FA148" i="1"/>
  <c r="FB148" i="1" s="1"/>
  <c r="EZ148" i="1"/>
  <c r="EY148" i="1"/>
  <c r="DJ148" i="1"/>
  <c r="CQ148" i="1"/>
  <c r="BL148" i="1"/>
  <c r="U148" i="1"/>
  <c r="H148" i="1"/>
  <c r="GG147" i="1"/>
  <c r="GE147" i="1"/>
  <c r="GC147" i="1"/>
  <c r="GA147" i="1"/>
  <c r="FZ147" i="1"/>
  <c r="GB147" i="1" s="1"/>
  <c r="GF147" i="1" s="1"/>
  <c r="FA147" i="1"/>
  <c r="FB147" i="1" s="1"/>
  <c r="EZ147" i="1"/>
  <c r="EY147" i="1"/>
  <c r="DJ147" i="1"/>
  <c r="CQ147" i="1"/>
  <c r="BL147" i="1"/>
  <c r="U147" i="1"/>
  <c r="H147" i="1"/>
  <c r="GE146" i="1"/>
  <c r="GA146" i="1"/>
  <c r="FZ146" i="1"/>
  <c r="GB146" i="1" s="1"/>
  <c r="GF146" i="1" s="1"/>
  <c r="FB146" i="1"/>
  <c r="EZ146" i="1"/>
  <c r="EY146" i="1"/>
  <c r="DJ146" i="1"/>
  <c r="CQ146" i="1"/>
  <c r="BL146" i="1"/>
  <c r="U146" i="1"/>
  <c r="H146" i="1"/>
  <c r="GF145" i="1"/>
  <c r="GE145" i="1"/>
  <c r="GB145" i="1"/>
  <c r="GC145" i="1" s="1"/>
  <c r="GA145" i="1"/>
  <c r="FZ145" i="1"/>
  <c r="EZ145" i="1"/>
  <c r="FA145" i="1" s="1"/>
  <c r="FB145" i="1" s="1"/>
  <c r="EY145" i="1"/>
  <c r="DJ145" i="1"/>
  <c r="CQ145" i="1"/>
  <c r="BL145" i="1"/>
  <c r="U145" i="1"/>
  <c r="H145" i="1"/>
  <c r="GF144" i="1"/>
  <c r="GE144" i="1"/>
  <c r="GB144" i="1"/>
  <c r="GC144" i="1" s="1"/>
  <c r="GA144" i="1"/>
  <c r="FZ144" i="1"/>
  <c r="EZ144" i="1"/>
  <c r="FA144" i="1" s="1"/>
  <c r="FB144" i="1" s="1"/>
  <c r="EY144" i="1"/>
  <c r="DJ144" i="1"/>
  <c r="CQ144" i="1"/>
  <c r="BL144" i="1"/>
  <c r="U144" i="1"/>
  <c r="H144" i="1"/>
  <c r="GF143" i="1"/>
  <c r="GE143" i="1"/>
  <c r="GB143" i="1"/>
  <c r="GC143" i="1" s="1"/>
  <c r="GA143" i="1"/>
  <c r="FZ143" i="1"/>
  <c r="EZ143" i="1"/>
  <c r="EY143" i="1"/>
  <c r="DJ143" i="1"/>
  <c r="CQ143" i="1"/>
  <c r="BL143" i="1"/>
  <c r="U143" i="1"/>
  <c r="H143" i="1"/>
  <c r="GF142" i="1"/>
  <c r="GE142" i="1"/>
  <c r="GC142" i="1"/>
  <c r="GA142" i="1"/>
  <c r="FZ142" i="1"/>
  <c r="GB142" i="1" s="1"/>
  <c r="EZ142" i="1"/>
  <c r="EY142" i="1"/>
  <c r="DJ142" i="1"/>
  <c r="CQ142" i="1"/>
  <c r="BL142" i="1"/>
  <c r="U142" i="1"/>
  <c r="H142" i="1"/>
  <c r="GE141" i="1"/>
  <c r="GA141" i="1"/>
  <c r="GB141" i="1" s="1"/>
  <c r="FZ141" i="1"/>
  <c r="EZ141" i="1"/>
  <c r="EY141" i="1"/>
  <c r="DJ141" i="1"/>
  <c r="CQ141" i="1"/>
  <c r="BL141" i="1"/>
  <c r="U141" i="1"/>
  <c r="H141" i="1"/>
  <c r="GE140" i="1"/>
  <c r="GA140" i="1"/>
  <c r="FZ140" i="1"/>
  <c r="GB140" i="1" s="1"/>
  <c r="EZ140" i="1"/>
  <c r="EY140" i="1"/>
  <c r="DJ140" i="1"/>
  <c r="CQ140" i="1"/>
  <c r="BL140" i="1"/>
  <c r="U140" i="1"/>
  <c r="H140" i="1"/>
  <c r="GF139" i="1"/>
  <c r="GE139" i="1"/>
  <c r="GB139" i="1"/>
  <c r="GC139" i="1" s="1"/>
  <c r="GA139" i="1"/>
  <c r="FZ139" i="1"/>
  <c r="EZ139" i="1"/>
  <c r="EY139" i="1"/>
  <c r="DJ139" i="1"/>
  <c r="CQ139" i="1"/>
  <c r="BL139" i="1"/>
  <c r="U139" i="1"/>
  <c r="H139" i="1"/>
  <c r="GE138" i="1"/>
  <c r="GC138" i="1"/>
  <c r="GA138" i="1"/>
  <c r="FZ138" i="1"/>
  <c r="GB138" i="1" s="1"/>
  <c r="GF138" i="1" s="1"/>
  <c r="EZ138" i="1"/>
  <c r="EY138" i="1"/>
  <c r="DJ138" i="1"/>
  <c r="CQ138" i="1"/>
  <c r="BL138" i="1"/>
  <c r="U138" i="1"/>
  <c r="H138" i="1"/>
  <c r="GE137" i="1"/>
  <c r="GA137" i="1"/>
  <c r="GB137" i="1" s="1"/>
  <c r="FZ137" i="1"/>
  <c r="EZ137" i="1"/>
  <c r="EY137" i="1"/>
  <c r="DJ137" i="1"/>
  <c r="CQ137" i="1"/>
  <c r="BL137" i="1"/>
  <c r="U137" i="1"/>
  <c r="H137" i="1"/>
  <c r="GE136" i="1"/>
  <c r="GA136" i="1"/>
  <c r="FZ136" i="1"/>
  <c r="EZ136" i="1"/>
  <c r="EY136" i="1"/>
  <c r="DJ136" i="1"/>
  <c r="CQ136" i="1"/>
  <c r="BL136" i="1"/>
  <c r="U136" i="1"/>
  <c r="H136" i="1"/>
  <c r="GF135" i="1"/>
  <c r="GE135" i="1"/>
  <c r="GB135" i="1"/>
  <c r="GC135" i="1" s="1"/>
  <c r="GA135" i="1"/>
  <c r="FZ135" i="1"/>
  <c r="EZ135" i="1"/>
  <c r="EY135" i="1"/>
  <c r="DJ135" i="1"/>
  <c r="CQ135" i="1"/>
  <c r="BL135" i="1"/>
  <c r="U135" i="1"/>
  <c r="H135" i="1"/>
  <c r="GE134" i="1"/>
  <c r="GA134" i="1"/>
  <c r="FZ134" i="1"/>
  <c r="GB134" i="1" s="1"/>
  <c r="GF134" i="1" s="1"/>
  <c r="EZ134" i="1"/>
  <c r="EY134" i="1"/>
  <c r="DJ134" i="1"/>
  <c r="CQ134" i="1"/>
  <c r="BL134" i="1"/>
  <c r="U134" i="1"/>
  <c r="H134" i="1"/>
  <c r="GE133" i="1"/>
  <c r="GA133" i="1"/>
  <c r="GB133" i="1" s="1"/>
  <c r="FZ133" i="1"/>
  <c r="EZ133" i="1"/>
  <c r="EY133" i="1"/>
  <c r="DJ133" i="1"/>
  <c r="CQ133" i="1"/>
  <c r="BL133" i="1"/>
  <c r="U133" i="1"/>
  <c r="H133" i="1"/>
  <c r="GE132" i="1"/>
  <c r="GA132" i="1"/>
  <c r="FZ132" i="1"/>
  <c r="GB132" i="1" s="1"/>
  <c r="EZ132" i="1"/>
  <c r="EY132" i="1"/>
  <c r="DJ132" i="1"/>
  <c r="CQ132" i="1"/>
  <c r="BL132" i="1"/>
  <c r="U132" i="1"/>
  <c r="H132" i="1"/>
  <c r="GG131" i="1"/>
  <c r="GF131" i="1"/>
  <c r="GE131" i="1"/>
  <c r="GB131" i="1"/>
  <c r="GC131" i="1" s="1"/>
  <c r="GA131" i="1"/>
  <c r="FZ131" i="1"/>
  <c r="EZ131" i="1"/>
  <c r="EY131" i="1"/>
  <c r="DJ131" i="1"/>
  <c r="CQ131" i="1"/>
  <c r="BL131" i="1"/>
  <c r="U131" i="1"/>
  <c r="H131" i="1"/>
  <c r="GF130" i="1"/>
  <c r="GE130" i="1"/>
  <c r="GC130" i="1"/>
  <c r="GA130" i="1"/>
  <c r="FZ130" i="1"/>
  <c r="GB130" i="1" s="1"/>
  <c r="EZ130" i="1"/>
  <c r="EY130" i="1"/>
  <c r="DJ130" i="1"/>
  <c r="CQ130" i="1"/>
  <c r="BL130" i="1"/>
  <c r="U130" i="1"/>
  <c r="H130" i="1"/>
  <c r="GE129" i="1"/>
  <c r="GA129" i="1"/>
  <c r="GB129" i="1" s="1"/>
  <c r="FZ129" i="1"/>
  <c r="EZ129" i="1"/>
  <c r="EY129" i="1"/>
  <c r="DJ129" i="1"/>
  <c r="CQ129" i="1"/>
  <c r="BL129" i="1"/>
  <c r="U129" i="1"/>
  <c r="H129" i="1"/>
  <c r="GE128" i="1"/>
  <c r="GB128" i="1"/>
  <c r="GA128" i="1"/>
  <c r="FZ128" i="1"/>
  <c r="EZ128" i="1"/>
  <c r="EY128" i="1"/>
  <c r="DJ128" i="1"/>
  <c r="CQ128" i="1"/>
  <c r="BL128" i="1"/>
  <c r="U128" i="1"/>
  <c r="H128" i="1"/>
  <c r="GE127" i="1"/>
  <c r="GA127" i="1"/>
  <c r="FZ127" i="1"/>
  <c r="GB127" i="1" s="1"/>
  <c r="FB127" i="1"/>
  <c r="FA127" i="1"/>
  <c r="EZ127" i="1"/>
  <c r="EY127" i="1"/>
  <c r="DJ127" i="1"/>
  <c r="CQ127" i="1"/>
  <c r="BQ127" i="1"/>
  <c r="BP127" i="1"/>
  <c r="BL127" i="1"/>
  <c r="U127" i="1"/>
  <c r="H127" i="1"/>
  <c r="GE126" i="1"/>
  <c r="GA126" i="1"/>
  <c r="FZ126" i="1"/>
  <c r="GB126" i="1" s="1"/>
  <c r="FA126" i="1"/>
  <c r="FB126" i="1" s="1"/>
  <c r="EZ126" i="1"/>
  <c r="EY126" i="1"/>
  <c r="DJ126" i="1"/>
  <c r="CQ126" i="1"/>
  <c r="U126" i="1"/>
  <c r="H126" i="1"/>
  <c r="GE125" i="1"/>
  <c r="GA125" i="1"/>
  <c r="FZ125" i="1"/>
  <c r="EZ125" i="1"/>
  <c r="EY125" i="1"/>
  <c r="DJ125" i="1"/>
  <c r="BL125" i="1"/>
  <c r="U125" i="1"/>
  <c r="H125" i="1"/>
  <c r="GE124" i="1"/>
  <c r="GA124" i="1"/>
  <c r="FZ124" i="1"/>
  <c r="GB124" i="1" s="1"/>
  <c r="GF124" i="1" s="1"/>
  <c r="EZ124" i="1"/>
  <c r="EY124" i="1"/>
  <c r="DJ124" i="1"/>
  <c r="BL124" i="1"/>
  <c r="U124" i="1"/>
  <c r="H124" i="1"/>
  <c r="GE123" i="1"/>
  <c r="GA123" i="1"/>
  <c r="FZ123" i="1"/>
  <c r="GB123" i="1" s="1"/>
  <c r="EZ123" i="1"/>
  <c r="EY123" i="1"/>
  <c r="DJ123" i="1"/>
  <c r="BL123" i="1"/>
  <c r="U123" i="1"/>
  <c r="H123" i="1"/>
  <c r="GF122" i="1"/>
  <c r="GE122" i="1"/>
  <c r="GC122" i="1"/>
  <c r="GG122" i="1" s="1"/>
  <c r="GB122" i="1"/>
  <c r="GA122" i="1"/>
  <c r="FZ122" i="1"/>
  <c r="EZ122" i="1"/>
  <c r="EY122" i="1"/>
  <c r="DJ122" i="1"/>
  <c r="BL122" i="1"/>
  <c r="U122" i="1"/>
  <c r="H122" i="1"/>
  <c r="GE121" i="1"/>
  <c r="GA121" i="1"/>
  <c r="GB121" i="1" s="1"/>
  <c r="FZ121" i="1"/>
  <c r="EZ121" i="1"/>
  <c r="EY121" i="1"/>
  <c r="DJ121" i="1"/>
  <c r="BL121" i="1"/>
  <c r="U121" i="1"/>
  <c r="H121" i="1"/>
  <c r="GE120" i="1"/>
  <c r="GB120" i="1"/>
  <c r="GC120" i="1" s="1"/>
  <c r="GA120" i="1"/>
  <c r="FZ120" i="1"/>
  <c r="EZ120" i="1"/>
  <c r="EY120" i="1"/>
  <c r="DJ120" i="1"/>
  <c r="BL120" i="1"/>
  <c r="U120" i="1"/>
  <c r="H120" i="1"/>
  <c r="GE119" i="1"/>
  <c r="GB119" i="1"/>
  <c r="GA119" i="1"/>
  <c r="FZ119" i="1"/>
  <c r="EY119" i="1"/>
  <c r="FA119" i="1" s="1"/>
  <c r="FB119" i="1" s="1"/>
  <c r="ET119" i="1"/>
  <c r="ES119" i="1"/>
  <c r="ER119" i="1"/>
  <c r="EO119" i="1"/>
  <c r="EN119" i="1"/>
  <c r="EZ119" i="1" s="1"/>
  <c r="EM119" i="1"/>
  <c r="DJ119" i="1"/>
  <c r="CQ119" i="1"/>
  <c r="U119" i="1"/>
  <c r="H119" i="1"/>
  <c r="GE118" i="1"/>
  <c r="GA118" i="1"/>
  <c r="FZ118" i="1"/>
  <c r="GB118" i="1" s="1"/>
  <c r="EZ118" i="1"/>
  <c r="EY118" i="1"/>
  <c r="DJ118" i="1"/>
  <c r="BL118" i="1"/>
  <c r="U118" i="1"/>
  <c r="H118" i="1"/>
  <c r="GE117" i="1"/>
  <c r="GC117" i="1"/>
  <c r="GG117" i="1" s="1"/>
  <c r="GA117" i="1"/>
  <c r="FZ117" i="1"/>
  <c r="GB117" i="1" s="1"/>
  <c r="GF117" i="1" s="1"/>
  <c r="EZ117" i="1"/>
  <c r="EY117" i="1"/>
  <c r="DJ117" i="1"/>
  <c r="BL117" i="1"/>
  <c r="U117" i="1"/>
  <c r="H117" i="1"/>
  <c r="GF116" i="1"/>
  <c r="GE116" i="1"/>
  <c r="GB116" i="1"/>
  <c r="GC116" i="1" s="1"/>
  <c r="GG116" i="1" s="1"/>
  <c r="GA116" i="1"/>
  <c r="FZ116" i="1"/>
  <c r="EZ116" i="1"/>
  <c r="EY116" i="1"/>
  <c r="DJ116" i="1"/>
  <c r="BL116" i="1"/>
  <c r="U116" i="1"/>
  <c r="H116" i="1"/>
  <c r="GE115" i="1"/>
  <c r="GB115" i="1"/>
  <c r="GA115" i="1"/>
  <c r="FZ115" i="1"/>
  <c r="EZ115" i="1"/>
  <c r="EY115" i="1"/>
  <c r="DJ115" i="1"/>
  <c r="BL115" i="1"/>
  <c r="U115" i="1"/>
  <c r="H115" i="1"/>
  <c r="GE114" i="1"/>
  <c r="GB114" i="1"/>
  <c r="GF114" i="1" s="1"/>
  <c r="GA114" i="1"/>
  <c r="FZ114" i="1"/>
  <c r="EZ114" i="1"/>
  <c r="EY114" i="1"/>
  <c r="DJ114" i="1"/>
  <c r="BL114" i="1"/>
  <c r="U114" i="1"/>
  <c r="H114" i="1"/>
  <c r="GF113" i="1"/>
  <c r="GE113" i="1"/>
  <c r="GC113" i="1"/>
  <c r="GB113" i="1"/>
  <c r="GA113" i="1"/>
  <c r="FZ113" i="1"/>
  <c r="EZ113" i="1"/>
  <c r="EY113" i="1"/>
  <c r="DJ113" i="1"/>
  <c r="BL113" i="1"/>
  <c r="U113" i="1"/>
  <c r="H113" i="1"/>
  <c r="GE112" i="1"/>
  <c r="GA112" i="1"/>
  <c r="FZ112" i="1"/>
  <c r="GB112" i="1" s="1"/>
  <c r="EZ112" i="1"/>
  <c r="EY112" i="1"/>
  <c r="DJ112" i="1"/>
  <c r="BL112" i="1"/>
  <c r="U112" i="1"/>
  <c r="H112" i="1"/>
  <c r="GF111" i="1"/>
  <c r="GE111" i="1"/>
  <c r="GB111" i="1"/>
  <c r="GC111" i="1" s="1"/>
  <c r="GG111" i="1" s="1"/>
  <c r="GA111" i="1"/>
  <c r="FZ111" i="1"/>
  <c r="EZ111" i="1"/>
  <c r="EY111" i="1"/>
  <c r="DJ111" i="1"/>
  <c r="BL111" i="1"/>
  <c r="U111" i="1"/>
  <c r="H111" i="1"/>
  <c r="GE110" i="1"/>
  <c r="GB110" i="1"/>
  <c r="GA110" i="1"/>
  <c r="FZ110" i="1"/>
  <c r="EZ110" i="1"/>
  <c r="EY110" i="1"/>
  <c r="DJ110" i="1"/>
  <c r="BL110" i="1"/>
  <c r="U110" i="1"/>
  <c r="H110" i="1"/>
  <c r="GE109" i="1"/>
  <c r="GA109" i="1"/>
  <c r="FZ109" i="1"/>
  <c r="EZ109" i="1"/>
  <c r="EY109" i="1"/>
  <c r="DJ109" i="1"/>
  <c r="BL109" i="1"/>
  <c r="U109" i="1"/>
  <c r="H109" i="1"/>
  <c r="GE108" i="1"/>
  <c r="GA108" i="1"/>
  <c r="FZ108" i="1"/>
  <c r="GB108" i="1" s="1"/>
  <c r="EZ108" i="1"/>
  <c r="EY108" i="1"/>
  <c r="DJ108" i="1"/>
  <c r="BL108" i="1"/>
  <c r="U108" i="1"/>
  <c r="H108" i="1"/>
  <c r="GE107" i="1"/>
  <c r="GA107" i="1"/>
  <c r="FZ107" i="1"/>
  <c r="GB107" i="1" s="1"/>
  <c r="GF107" i="1" s="1"/>
  <c r="EZ107" i="1"/>
  <c r="EY107" i="1"/>
  <c r="DJ107" i="1"/>
  <c r="BL107" i="1"/>
  <c r="U107" i="1"/>
  <c r="H107" i="1"/>
  <c r="GE106" i="1"/>
  <c r="GA106" i="1"/>
  <c r="FZ106" i="1"/>
  <c r="GB106" i="1" s="1"/>
  <c r="EZ106" i="1"/>
  <c r="EY106" i="1"/>
  <c r="DJ106" i="1"/>
  <c r="BL106" i="1"/>
  <c r="U106" i="1"/>
  <c r="H106" i="1"/>
  <c r="GF105" i="1"/>
  <c r="GE105" i="1"/>
  <c r="GC105" i="1"/>
  <c r="GB105" i="1"/>
  <c r="GA105" i="1"/>
  <c r="FZ105" i="1"/>
  <c r="EZ105" i="1"/>
  <c r="EY105" i="1"/>
  <c r="DJ105" i="1"/>
  <c r="BL105" i="1"/>
  <c r="U105" i="1"/>
  <c r="H105" i="1"/>
  <c r="GE104" i="1"/>
  <c r="GA104" i="1"/>
  <c r="FZ104" i="1"/>
  <c r="GB104" i="1" s="1"/>
  <c r="EZ104" i="1"/>
  <c r="EY104" i="1"/>
  <c r="FA104" i="1" s="1"/>
  <c r="FB104" i="1" s="1"/>
  <c r="DJ104" i="1"/>
  <c r="CQ104" i="1"/>
  <c r="U104" i="1"/>
  <c r="H104" i="1"/>
  <c r="GE103" i="1"/>
  <c r="GA103" i="1"/>
  <c r="FZ103" i="1"/>
  <c r="FB103" i="1"/>
  <c r="EY103" i="1"/>
  <c r="ER103" i="1"/>
  <c r="EZ103" i="1" s="1"/>
  <c r="FA103" i="1" s="1"/>
  <c r="DJ103" i="1"/>
  <c r="CQ103" i="1"/>
  <c r="BL103" i="1"/>
  <c r="U103" i="1"/>
  <c r="H103" i="1"/>
  <c r="GE102" i="1"/>
  <c r="GA102" i="1"/>
  <c r="FZ102" i="1"/>
  <c r="GB102" i="1" s="1"/>
  <c r="EZ102" i="1"/>
  <c r="EY102" i="1"/>
  <c r="FA102" i="1" s="1"/>
  <c r="FB102" i="1" s="1"/>
  <c r="DJ102" i="1"/>
  <c r="CQ102" i="1"/>
  <c r="BN102" i="1"/>
  <c r="U102" i="1"/>
  <c r="H102" i="1"/>
  <c r="GE101" i="1"/>
  <c r="GA101" i="1"/>
  <c r="FZ101" i="1"/>
  <c r="GB101" i="1" s="1"/>
  <c r="EZ101" i="1"/>
  <c r="EY101" i="1"/>
  <c r="FA101" i="1" s="1"/>
  <c r="FB101" i="1" s="1"/>
  <c r="DJ101" i="1"/>
  <c r="CQ101" i="1"/>
  <c r="BL101" i="1"/>
  <c r="U101" i="1"/>
  <c r="H101" i="1"/>
  <c r="GE100" i="1"/>
  <c r="GB100" i="1"/>
  <c r="GA100" i="1"/>
  <c r="FZ100" i="1"/>
  <c r="EZ100" i="1"/>
  <c r="EY100" i="1"/>
  <c r="DJ100" i="1"/>
  <c r="BL100" i="1"/>
  <c r="U100" i="1"/>
  <c r="H100" i="1"/>
  <c r="GF99" i="1"/>
  <c r="GE99" i="1"/>
  <c r="GB99" i="1"/>
  <c r="GC99" i="1" s="1"/>
  <c r="GA99" i="1"/>
  <c r="FZ99" i="1"/>
  <c r="EZ99" i="1"/>
  <c r="EY99" i="1"/>
  <c r="DJ99" i="1"/>
  <c r="CQ99" i="1"/>
  <c r="BQ99" i="1"/>
  <c r="BP99" i="1"/>
  <c r="BL99" i="1"/>
  <c r="U99" i="1"/>
  <c r="H99" i="1"/>
  <c r="GE98" i="1"/>
  <c r="GA98" i="1"/>
  <c r="FZ98" i="1"/>
  <c r="ER98" i="1"/>
  <c r="EM98" i="1"/>
  <c r="EZ98" i="1" s="1"/>
  <c r="EB98" i="1"/>
  <c r="EA98" i="1"/>
  <c r="DO98" i="1"/>
  <c r="DN98" i="1"/>
  <c r="EY98" i="1" s="1"/>
  <c r="FA98" i="1" s="1"/>
  <c r="FB98" i="1" s="1"/>
  <c r="DJ98" i="1"/>
  <c r="CQ98" i="1"/>
  <c r="BQ98" i="1"/>
  <c r="BP98" i="1"/>
  <c r="BL98" i="1"/>
  <c r="U98" i="1"/>
  <c r="H98" i="1"/>
  <c r="GE97" i="1"/>
  <c r="GA97" i="1"/>
  <c r="FZ97" i="1"/>
  <c r="EZ97" i="1"/>
  <c r="EY97" i="1"/>
  <c r="DJ97" i="1"/>
  <c r="BL97" i="1"/>
  <c r="U97" i="1"/>
  <c r="H97" i="1"/>
  <c r="GE96" i="1"/>
  <c r="GA96" i="1"/>
  <c r="FZ96" i="1"/>
  <c r="GB96" i="1" s="1"/>
  <c r="FA96" i="1"/>
  <c r="FB96" i="1" s="1"/>
  <c r="EZ96" i="1"/>
  <c r="EY96" i="1"/>
  <c r="DJ96" i="1"/>
  <c r="CQ96" i="1"/>
  <c r="BL96" i="1"/>
  <c r="U96" i="1"/>
  <c r="H96" i="1"/>
  <c r="GE95" i="1"/>
  <c r="GA95" i="1"/>
  <c r="FZ95" i="1"/>
  <c r="GB95" i="1" s="1"/>
  <c r="EZ95" i="1"/>
  <c r="EY95" i="1"/>
  <c r="FA95" i="1" s="1"/>
  <c r="FB95" i="1" s="1"/>
  <c r="DJ95" i="1"/>
  <c r="CQ95" i="1"/>
  <c r="BN95" i="1"/>
  <c r="BL95" i="1"/>
  <c r="U95" i="1"/>
  <c r="H95" i="1"/>
  <c r="GF94" i="1"/>
  <c r="GE94" i="1"/>
  <c r="GB94" i="1"/>
  <c r="GC94" i="1" s="1"/>
  <c r="GA94" i="1"/>
  <c r="FZ94" i="1"/>
  <c r="EZ94" i="1"/>
  <c r="EY94" i="1"/>
  <c r="DJ94" i="1"/>
  <c r="BL94" i="1"/>
  <c r="U94" i="1"/>
  <c r="H94" i="1"/>
  <c r="GE93" i="1"/>
  <c r="GB93" i="1"/>
  <c r="GA93" i="1"/>
  <c r="FZ93" i="1"/>
  <c r="EZ93" i="1"/>
  <c r="EY93" i="1"/>
  <c r="DJ93" i="1"/>
  <c r="BL93" i="1"/>
  <c r="U93" i="1"/>
  <c r="H93" i="1"/>
  <c r="GE92" i="1"/>
  <c r="GA92" i="1"/>
  <c r="FZ92" i="1"/>
  <c r="EZ92" i="1"/>
  <c r="EY92" i="1"/>
  <c r="DJ92" i="1"/>
  <c r="BL92" i="1"/>
  <c r="U92" i="1"/>
  <c r="H92" i="1"/>
  <c r="GE91" i="1"/>
  <c r="GA91" i="1"/>
  <c r="FZ91" i="1"/>
  <c r="GB91" i="1" s="1"/>
  <c r="EZ91" i="1"/>
  <c r="EY91" i="1"/>
  <c r="DJ91" i="1"/>
  <c r="BL91" i="1"/>
  <c r="U91" i="1"/>
  <c r="H91" i="1"/>
  <c r="GE90" i="1"/>
  <c r="GA90" i="1"/>
  <c r="FZ90" i="1"/>
  <c r="GB90" i="1" s="1"/>
  <c r="GF90" i="1" s="1"/>
  <c r="FA90" i="1"/>
  <c r="FB90" i="1" s="1"/>
  <c r="EZ90" i="1"/>
  <c r="EY90" i="1"/>
  <c r="DJ90" i="1"/>
  <c r="CQ90" i="1"/>
  <c r="BN90" i="1"/>
  <c r="BL90" i="1"/>
  <c r="U90" i="1"/>
  <c r="H90" i="1"/>
  <c r="GE89" i="1"/>
  <c r="GB89" i="1"/>
  <c r="GA89" i="1"/>
  <c r="FZ89" i="1"/>
  <c r="EZ89" i="1"/>
  <c r="EY89" i="1"/>
  <c r="FA89" i="1" s="1"/>
  <c r="FB89" i="1" s="1"/>
  <c r="DJ89" i="1"/>
  <c r="CQ89" i="1"/>
  <c r="U89" i="1"/>
  <c r="H89" i="1"/>
  <c r="GE88" i="1"/>
  <c r="GA88" i="1"/>
  <c r="FZ88" i="1"/>
  <c r="FA88" i="1"/>
  <c r="FB88" i="1" s="1"/>
  <c r="EZ88" i="1"/>
  <c r="EY88" i="1"/>
  <c r="DJ88" i="1"/>
  <c r="CQ88" i="1"/>
  <c r="BL88" i="1"/>
  <c r="U88" i="1"/>
  <c r="H88" i="1"/>
  <c r="GE87" i="1"/>
  <c r="GA87" i="1"/>
  <c r="FZ87" i="1"/>
  <c r="GB87" i="1" s="1"/>
  <c r="GF87" i="1" s="1"/>
  <c r="FA87" i="1"/>
  <c r="FB87" i="1" s="1"/>
  <c r="EZ87" i="1"/>
  <c r="EY87" i="1"/>
  <c r="DJ87" i="1"/>
  <c r="CQ87" i="1"/>
  <c r="BL87" i="1"/>
  <c r="U87" i="1"/>
  <c r="H87" i="1"/>
  <c r="GE86" i="1"/>
  <c r="GA86" i="1"/>
  <c r="FZ86" i="1"/>
  <c r="FA86" i="1"/>
  <c r="FB86" i="1" s="1"/>
  <c r="EZ86" i="1"/>
  <c r="EY86" i="1"/>
  <c r="DJ86" i="1"/>
  <c r="CQ86" i="1"/>
  <c r="BL86" i="1"/>
  <c r="U86" i="1"/>
  <c r="H86" i="1"/>
  <c r="GE85" i="1"/>
  <c r="GA85" i="1"/>
  <c r="FZ85" i="1"/>
  <c r="GB85" i="1" s="1"/>
  <c r="GF85" i="1" s="1"/>
  <c r="FA85" i="1"/>
  <c r="FB85" i="1" s="1"/>
  <c r="EZ85" i="1"/>
  <c r="EY85" i="1"/>
  <c r="DJ85" i="1"/>
  <c r="CQ85" i="1"/>
  <c r="BN85" i="1"/>
  <c r="BL85" i="1"/>
  <c r="U85" i="1"/>
  <c r="H85" i="1"/>
  <c r="GE84" i="1"/>
  <c r="GB84" i="1"/>
  <c r="GA84" i="1"/>
  <c r="FZ84" i="1"/>
  <c r="EZ84" i="1"/>
  <c r="EY84" i="1"/>
  <c r="FA84" i="1" s="1"/>
  <c r="FB84" i="1" s="1"/>
  <c r="DJ84" i="1"/>
  <c r="CQ84" i="1"/>
  <c r="BL84" i="1"/>
  <c r="U84" i="1"/>
  <c r="H84" i="1"/>
  <c r="GE83" i="1"/>
  <c r="GB83" i="1"/>
  <c r="GA83" i="1"/>
  <c r="FZ83" i="1"/>
  <c r="EZ83" i="1"/>
  <c r="EY83" i="1"/>
  <c r="FA83" i="1" s="1"/>
  <c r="FB83" i="1" s="1"/>
  <c r="DJ83" i="1"/>
  <c r="CQ83" i="1"/>
  <c r="BL83" i="1"/>
  <c r="U83" i="1"/>
  <c r="H83" i="1"/>
  <c r="GE82" i="1"/>
  <c r="GB82" i="1"/>
  <c r="GA82" i="1"/>
  <c r="FZ82" i="1"/>
  <c r="EZ82" i="1"/>
  <c r="EY82" i="1"/>
  <c r="FA82" i="1" s="1"/>
  <c r="FB82" i="1" s="1"/>
  <c r="DJ82" i="1"/>
  <c r="CQ82" i="1"/>
  <c r="U82" i="1"/>
  <c r="H82" i="1"/>
  <c r="GE81" i="1"/>
  <c r="GA81" i="1"/>
  <c r="FZ81" i="1"/>
  <c r="GB81" i="1" s="1"/>
  <c r="GF81" i="1" s="1"/>
  <c r="FA81" i="1"/>
  <c r="FB81" i="1" s="1"/>
  <c r="EZ81" i="1"/>
  <c r="EY81" i="1"/>
  <c r="DJ81" i="1"/>
  <c r="CQ81" i="1"/>
  <c r="BL81" i="1"/>
  <c r="U81" i="1"/>
  <c r="H81" i="1"/>
  <c r="GE80" i="1"/>
  <c r="GA80" i="1"/>
  <c r="FZ80" i="1"/>
  <c r="FA80" i="1"/>
  <c r="FB80" i="1" s="1"/>
  <c r="EZ80" i="1"/>
  <c r="EY80" i="1"/>
  <c r="DJ80" i="1"/>
  <c r="CQ80" i="1"/>
  <c r="BN80" i="1"/>
  <c r="BL80" i="1"/>
  <c r="U80" i="1"/>
  <c r="H80" i="1"/>
  <c r="GE79" i="1"/>
  <c r="GB79" i="1"/>
  <c r="GA79" i="1"/>
  <c r="FZ79" i="1"/>
  <c r="FB79" i="1"/>
  <c r="EZ79" i="1"/>
  <c r="EY79" i="1"/>
  <c r="DJ79" i="1"/>
  <c r="CQ79" i="1"/>
  <c r="BN79" i="1"/>
  <c r="BL79" i="1"/>
  <c r="U79" i="1"/>
  <c r="H79" i="1"/>
  <c r="GE78" i="1"/>
  <c r="GB78" i="1"/>
  <c r="GA78" i="1"/>
  <c r="FZ78" i="1"/>
  <c r="EZ78" i="1"/>
  <c r="EY78" i="1"/>
  <c r="FA78" i="1" s="1"/>
  <c r="FB78" i="1" s="1"/>
  <c r="EA78" i="1"/>
  <c r="DN78" i="1"/>
  <c r="DJ78" i="1"/>
  <c r="CQ78" i="1"/>
  <c r="BQ78" i="1"/>
  <c r="BP78" i="1"/>
  <c r="BN78" i="1"/>
  <c r="BL78" i="1"/>
  <c r="U78" i="1"/>
  <c r="H78" i="1"/>
  <c r="GG77" i="1"/>
  <c r="GE77" i="1"/>
  <c r="GA77" i="1"/>
  <c r="FZ77" i="1"/>
  <c r="GB77" i="1" s="1"/>
  <c r="GC77" i="1" s="1"/>
  <c r="EZ77" i="1"/>
  <c r="FA77" i="1" s="1"/>
  <c r="FB77" i="1" s="1"/>
  <c r="EY77" i="1"/>
  <c r="DJ77" i="1"/>
  <c r="CQ77" i="1"/>
  <c r="BQ77" i="1"/>
  <c r="BP77" i="1"/>
  <c r="BN77" i="1"/>
  <c r="BL77" i="1"/>
  <c r="U77" i="1"/>
  <c r="H77" i="1"/>
  <c r="GE76" i="1"/>
  <c r="GA76" i="1"/>
  <c r="FZ76" i="1"/>
  <c r="EZ76" i="1"/>
  <c r="EY76" i="1"/>
  <c r="FA76" i="1" s="1"/>
  <c r="FB76" i="1" s="1"/>
  <c r="DJ76" i="1"/>
  <c r="CQ76" i="1"/>
  <c r="BQ76" i="1"/>
  <c r="BP76" i="1"/>
  <c r="BL76" i="1"/>
  <c r="U76" i="1"/>
  <c r="H76" i="1"/>
  <c r="GE75" i="1"/>
  <c r="GC75" i="1"/>
  <c r="GB75" i="1"/>
  <c r="GF75" i="1" s="1"/>
  <c r="GA75" i="1"/>
  <c r="FZ75" i="1"/>
  <c r="EZ75" i="1"/>
  <c r="FA75" i="1" s="1"/>
  <c r="FB75" i="1" s="1"/>
  <c r="EY75" i="1"/>
  <c r="DJ75" i="1"/>
  <c r="CQ75" i="1"/>
  <c r="BL75" i="1"/>
  <c r="U75" i="1"/>
  <c r="H75" i="1"/>
  <c r="GE74" i="1"/>
  <c r="GA74" i="1"/>
  <c r="GB74" i="1" s="1"/>
  <c r="GC74" i="1" s="1"/>
  <c r="GG74" i="1" s="1"/>
  <c r="FZ74" i="1"/>
  <c r="EZ74" i="1"/>
  <c r="EY74" i="1"/>
  <c r="FA74" i="1" s="1"/>
  <c r="FB74" i="1" s="1"/>
  <c r="DJ74" i="1"/>
  <c r="CQ74" i="1"/>
  <c r="BQ74" i="1"/>
  <c r="BP74" i="1"/>
  <c r="BL74" i="1"/>
  <c r="U74" i="1"/>
  <c r="H74" i="1"/>
  <c r="GE73" i="1"/>
  <c r="GC73" i="1"/>
  <c r="GA73" i="1"/>
  <c r="FZ73" i="1"/>
  <c r="GB73" i="1" s="1"/>
  <c r="EZ73" i="1"/>
  <c r="EY73" i="1"/>
  <c r="FA73" i="1" s="1"/>
  <c r="FB73" i="1" s="1"/>
  <c r="DJ73" i="1"/>
  <c r="CQ73" i="1"/>
  <c r="BQ73" i="1"/>
  <c r="BP73" i="1"/>
  <c r="BL73" i="1"/>
  <c r="U73" i="1"/>
  <c r="H73" i="1"/>
  <c r="GF72" i="1"/>
  <c r="GG72" i="1" s="1"/>
  <c r="GE72" i="1"/>
  <c r="GA72" i="1"/>
  <c r="FZ72" i="1"/>
  <c r="GB72" i="1" s="1"/>
  <c r="GC72" i="1" s="1"/>
  <c r="EZ72" i="1"/>
  <c r="FA72" i="1" s="1"/>
  <c r="FB72" i="1" s="1"/>
  <c r="EY72" i="1"/>
  <c r="DJ72" i="1"/>
  <c r="CQ72" i="1"/>
  <c r="BQ72" i="1"/>
  <c r="BP72" i="1"/>
  <c r="BL72" i="1"/>
  <c r="U72" i="1"/>
  <c r="H72" i="1"/>
  <c r="GE71" i="1"/>
  <c r="GB71" i="1"/>
  <c r="GA71" i="1"/>
  <c r="FZ71" i="1"/>
  <c r="EY71" i="1"/>
  <c r="ER71" i="1"/>
  <c r="EM71" i="1"/>
  <c r="EZ71" i="1" s="1"/>
  <c r="DJ71" i="1"/>
  <c r="CQ71" i="1"/>
  <c r="BQ71" i="1"/>
  <c r="BP71" i="1"/>
  <c r="BN71" i="1"/>
  <c r="BL71" i="1"/>
  <c r="U71" i="1"/>
  <c r="H71" i="1"/>
  <c r="GE70" i="1"/>
  <c r="GA70" i="1"/>
  <c r="FZ70" i="1"/>
  <c r="GB70" i="1" s="1"/>
  <c r="GC70" i="1" s="1"/>
  <c r="EZ70" i="1"/>
  <c r="EY70" i="1"/>
  <c r="DJ70" i="1"/>
  <c r="CQ70" i="1"/>
  <c r="BQ70" i="1"/>
  <c r="BP70" i="1"/>
  <c r="BN70" i="1"/>
  <c r="BL70" i="1"/>
  <c r="U70" i="1"/>
  <c r="H70" i="1"/>
  <c r="GE69" i="1"/>
  <c r="GA69" i="1"/>
  <c r="FZ69" i="1"/>
  <c r="GB69" i="1" s="1"/>
  <c r="FB69" i="1"/>
  <c r="EZ69" i="1"/>
  <c r="EY69" i="1"/>
  <c r="FA69" i="1" s="1"/>
  <c r="DJ69" i="1"/>
  <c r="CQ69" i="1"/>
  <c r="BQ69" i="1"/>
  <c r="BP69" i="1"/>
  <c r="BL69" i="1"/>
  <c r="U69" i="1"/>
  <c r="H69" i="1"/>
  <c r="GE68" i="1"/>
  <c r="GA68" i="1"/>
  <c r="GB68" i="1" s="1"/>
  <c r="FZ68" i="1"/>
  <c r="EZ68" i="1"/>
  <c r="EY68" i="1"/>
  <c r="FA68" i="1" s="1"/>
  <c r="FB68" i="1" s="1"/>
  <c r="DJ68" i="1"/>
  <c r="CQ68" i="1"/>
  <c r="BN68" i="1"/>
  <c r="BL68" i="1"/>
  <c r="U68" i="1"/>
  <c r="H68" i="1"/>
  <c r="GE67" i="1"/>
  <c r="GB67" i="1"/>
  <c r="GF67" i="1" s="1"/>
  <c r="GA67" i="1"/>
  <c r="FZ67" i="1"/>
  <c r="EZ67" i="1"/>
  <c r="FA67" i="1" s="1"/>
  <c r="FB67" i="1" s="1"/>
  <c r="EY67" i="1"/>
  <c r="DJ67" i="1"/>
  <c r="CQ67" i="1"/>
  <c r="U67" i="1"/>
  <c r="H67" i="1"/>
  <c r="GE66" i="1"/>
  <c r="GA66" i="1"/>
  <c r="GB66" i="1" s="1"/>
  <c r="FZ66" i="1"/>
  <c r="EZ66" i="1"/>
  <c r="EY66" i="1"/>
  <c r="FA66" i="1" s="1"/>
  <c r="FB66" i="1" s="1"/>
  <c r="DJ66" i="1"/>
  <c r="CQ66" i="1"/>
  <c r="BL66" i="1"/>
  <c r="U66" i="1"/>
  <c r="H66" i="1"/>
  <c r="GE65" i="1"/>
  <c r="GA65" i="1"/>
  <c r="GB65" i="1" s="1"/>
  <c r="FZ65" i="1"/>
  <c r="EZ65" i="1"/>
  <c r="EY65" i="1"/>
  <c r="FA65" i="1" s="1"/>
  <c r="FB65" i="1" s="1"/>
  <c r="DJ65" i="1"/>
  <c r="CQ65" i="1"/>
  <c r="BL65" i="1"/>
  <c r="U65" i="1"/>
  <c r="H65" i="1"/>
  <c r="GE64" i="1"/>
  <c r="GB64" i="1"/>
  <c r="GA64" i="1"/>
  <c r="FZ64" i="1"/>
  <c r="EZ64" i="1"/>
  <c r="EY64" i="1"/>
  <c r="FA64" i="1" s="1"/>
  <c r="FB64" i="1" s="1"/>
  <c r="DJ64" i="1"/>
  <c r="CQ64" i="1"/>
  <c r="BL64" i="1"/>
  <c r="U64" i="1"/>
  <c r="H64" i="1"/>
  <c r="GE63" i="1"/>
  <c r="GB63" i="1"/>
  <c r="GA63" i="1"/>
  <c r="FZ63" i="1"/>
  <c r="EZ63" i="1"/>
  <c r="EY63" i="1"/>
  <c r="FA63" i="1" s="1"/>
  <c r="FB63" i="1" s="1"/>
  <c r="DJ63" i="1"/>
  <c r="CQ63" i="1"/>
  <c r="BL63" i="1"/>
  <c r="U63" i="1"/>
  <c r="H63" i="1"/>
  <c r="GE62" i="1"/>
  <c r="GB62" i="1"/>
  <c r="GA62" i="1"/>
  <c r="FZ62" i="1"/>
  <c r="EZ62" i="1"/>
  <c r="EY62" i="1"/>
  <c r="FA62" i="1" s="1"/>
  <c r="FB62" i="1" s="1"/>
  <c r="DJ62" i="1"/>
  <c r="CQ62" i="1"/>
  <c r="BQ62" i="1"/>
  <c r="BP62" i="1"/>
  <c r="BL62" i="1"/>
  <c r="U62" i="1"/>
  <c r="H62" i="1"/>
  <c r="GE61" i="1"/>
  <c r="GA61" i="1"/>
  <c r="FZ61" i="1"/>
  <c r="GB61" i="1" s="1"/>
  <c r="GF61" i="1" s="1"/>
  <c r="FA61" i="1"/>
  <c r="FB61" i="1" s="1"/>
  <c r="EZ61" i="1"/>
  <c r="EY61" i="1"/>
  <c r="DJ61" i="1"/>
  <c r="CQ61" i="1"/>
  <c r="U61" i="1"/>
  <c r="H61" i="1"/>
  <c r="GE60" i="1"/>
  <c r="GA60" i="1"/>
  <c r="GB60" i="1" s="1"/>
  <c r="GC60" i="1" s="1"/>
  <c r="GG60" i="1" s="1"/>
  <c r="FZ60" i="1"/>
  <c r="EZ60" i="1"/>
  <c r="EY60" i="1"/>
  <c r="FA60" i="1" s="1"/>
  <c r="FB60" i="1" s="1"/>
  <c r="DJ60" i="1"/>
  <c r="CQ60" i="1"/>
  <c r="BQ60" i="1"/>
  <c r="BP60" i="1"/>
  <c r="BL60" i="1"/>
  <c r="U60" i="1"/>
  <c r="H60" i="1"/>
  <c r="GE59" i="1"/>
  <c r="GC59" i="1"/>
  <c r="GG59" i="1" s="1"/>
  <c r="GA59" i="1"/>
  <c r="FZ59" i="1"/>
  <c r="GB59" i="1" s="1"/>
  <c r="GF59" i="1" s="1"/>
  <c r="FA59" i="1"/>
  <c r="FB59" i="1" s="1"/>
  <c r="EZ59" i="1"/>
  <c r="EY59" i="1"/>
  <c r="DJ59" i="1"/>
  <c r="CQ59" i="1"/>
  <c r="BN59" i="1"/>
  <c r="BL59" i="1"/>
  <c r="U59" i="1"/>
  <c r="H59" i="1"/>
  <c r="GF58" i="1"/>
  <c r="GE58" i="1"/>
  <c r="GA58" i="1"/>
  <c r="FZ58" i="1"/>
  <c r="GB58" i="1" s="1"/>
  <c r="GC58" i="1" s="1"/>
  <c r="EZ58" i="1"/>
  <c r="EY58" i="1"/>
  <c r="DJ58" i="1"/>
  <c r="CQ58" i="1"/>
  <c r="BN58" i="1"/>
  <c r="BL58" i="1"/>
  <c r="U58" i="1"/>
  <c r="H58" i="1"/>
  <c r="GG57" i="1"/>
  <c r="GF57" i="1"/>
  <c r="GE57" i="1"/>
  <c r="GA57" i="1"/>
  <c r="FZ57" i="1"/>
  <c r="GB57" i="1" s="1"/>
  <c r="GC57" i="1" s="1"/>
  <c r="EZ57" i="1"/>
  <c r="EY57" i="1"/>
  <c r="DJ57" i="1"/>
  <c r="BL57" i="1"/>
  <c r="U57" i="1"/>
  <c r="H57" i="1"/>
  <c r="GE56" i="1"/>
  <c r="GA56" i="1"/>
  <c r="FZ56" i="1"/>
  <c r="GB56" i="1" s="1"/>
  <c r="GF56" i="1" s="1"/>
  <c r="FA56" i="1"/>
  <c r="EZ56" i="1"/>
  <c r="EY56" i="1"/>
  <c r="DJ56" i="1"/>
  <c r="BL56" i="1"/>
  <c r="U56" i="1"/>
  <c r="H56" i="1"/>
  <c r="GE55" i="1"/>
  <c r="GA55" i="1"/>
  <c r="GB55" i="1" s="1"/>
  <c r="FZ55" i="1"/>
  <c r="EY55" i="1"/>
  <c r="ER55" i="1"/>
  <c r="EM55" i="1"/>
  <c r="EZ55" i="1" s="1"/>
  <c r="DJ55" i="1"/>
  <c r="CQ55" i="1"/>
  <c r="BL55" i="1"/>
  <c r="U55" i="1"/>
  <c r="H55" i="1"/>
  <c r="GE54" i="1"/>
  <c r="GA54" i="1"/>
  <c r="FZ54" i="1"/>
  <c r="EY54" i="1"/>
  <c r="ER54" i="1"/>
  <c r="EZ54" i="1" s="1"/>
  <c r="FA54" i="1" s="1"/>
  <c r="FB54" i="1" s="1"/>
  <c r="EM54" i="1"/>
  <c r="DJ54" i="1"/>
  <c r="CQ54" i="1"/>
  <c r="U54" i="1"/>
  <c r="H54" i="1"/>
  <c r="GE53" i="1"/>
  <c r="GA53" i="1"/>
  <c r="FZ53" i="1"/>
  <c r="GB53" i="1" s="1"/>
  <c r="EZ53" i="1"/>
  <c r="EY53" i="1"/>
  <c r="FA53" i="1" s="1"/>
  <c r="FB53" i="1" s="1"/>
  <c r="DJ53" i="1"/>
  <c r="CQ53" i="1"/>
  <c r="BN53" i="1"/>
  <c r="BL53" i="1"/>
  <c r="U53" i="1"/>
  <c r="H53" i="1"/>
  <c r="GE52" i="1"/>
  <c r="GA52" i="1"/>
  <c r="FZ52" i="1"/>
  <c r="EZ52" i="1"/>
  <c r="FA52" i="1" s="1"/>
  <c r="FB52" i="1" s="1"/>
  <c r="EY52" i="1"/>
  <c r="DJ52" i="1"/>
  <c r="CQ52" i="1"/>
  <c r="BL52" i="1"/>
  <c r="U52" i="1"/>
  <c r="H52" i="1"/>
  <c r="GE51" i="1"/>
  <c r="GA51" i="1"/>
  <c r="FZ51" i="1"/>
  <c r="FA51" i="1"/>
  <c r="FB51" i="1" s="1"/>
  <c r="EZ51" i="1"/>
  <c r="EY51" i="1"/>
  <c r="DJ51" i="1"/>
  <c r="CQ51" i="1"/>
  <c r="BN51" i="1"/>
  <c r="U51" i="1"/>
  <c r="H51" i="1"/>
  <c r="GE50" i="1"/>
  <c r="GA50" i="1"/>
  <c r="FZ50" i="1"/>
  <c r="GB50" i="1" s="1"/>
  <c r="GC50" i="1" s="1"/>
  <c r="EZ50" i="1"/>
  <c r="EY50" i="1"/>
  <c r="DJ50" i="1"/>
  <c r="BL50" i="1"/>
  <c r="U50" i="1"/>
  <c r="H50" i="1"/>
  <c r="GE49" i="1"/>
  <c r="GA49" i="1"/>
  <c r="FZ49" i="1"/>
  <c r="GB49" i="1" s="1"/>
  <c r="EZ49" i="1"/>
  <c r="EY49" i="1"/>
  <c r="DJ49" i="1"/>
  <c r="BL49" i="1"/>
  <c r="U49" i="1"/>
  <c r="H49" i="1"/>
  <c r="GE48" i="1"/>
  <c r="GC48" i="1"/>
  <c r="GB48" i="1"/>
  <c r="GF48" i="1" s="1"/>
  <c r="GA48" i="1"/>
  <c r="FZ48" i="1"/>
  <c r="EZ48" i="1"/>
  <c r="EY48" i="1"/>
  <c r="DJ48" i="1"/>
  <c r="CQ48" i="1"/>
  <c r="BL48" i="1"/>
  <c r="U48" i="1"/>
  <c r="H48" i="1"/>
  <c r="GE47" i="1"/>
  <c r="GB47" i="1"/>
  <c r="GF47" i="1" s="1"/>
  <c r="GA47" i="1"/>
  <c r="FZ47" i="1"/>
  <c r="EZ47" i="1"/>
  <c r="EY47" i="1"/>
  <c r="DJ47" i="1"/>
  <c r="BL47" i="1"/>
  <c r="U47" i="1"/>
  <c r="H47" i="1"/>
  <c r="GE46" i="1"/>
  <c r="GB46" i="1"/>
  <c r="GC46" i="1" s="1"/>
  <c r="GA46" i="1"/>
  <c r="FZ46" i="1"/>
  <c r="EZ46" i="1"/>
  <c r="EY46" i="1"/>
  <c r="DJ46" i="1"/>
  <c r="BL46" i="1"/>
  <c r="U46" i="1"/>
  <c r="H46" i="1"/>
  <c r="GE45" i="1"/>
  <c r="GB45" i="1"/>
  <c r="GC45" i="1" s="1"/>
  <c r="GA45" i="1"/>
  <c r="FZ45" i="1"/>
  <c r="EZ45" i="1"/>
  <c r="EY45" i="1"/>
  <c r="FA45" i="1" s="1"/>
  <c r="FB45" i="1" s="1"/>
  <c r="DJ45" i="1"/>
  <c r="CQ45" i="1"/>
  <c r="U45" i="1"/>
  <c r="H45" i="1"/>
  <c r="GE44" i="1"/>
  <c r="GA44" i="1"/>
  <c r="FZ44" i="1"/>
  <c r="FA44" i="1"/>
  <c r="FB44" i="1" s="1"/>
  <c r="EZ44" i="1"/>
  <c r="EY44" i="1"/>
  <c r="DJ44" i="1"/>
  <c r="CQ44" i="1"/>
  <c r="BN44" i="1"/>
  <c r="BL44" i="1"/>
  <c r="U44" i="1"/>
  <c r="H44" i="1"/>
  <c r="GE43" i="1"/>
  <c r="GA43" i="1"/>
  <c r="GB43" i="1" s="1"/>
  <c r="FZ43" i="1"/>
  <c r="FB43" i="1"/>
  <c r="EZ43" i="1"/>
  <c r="EY43" i="1"/>
  <c r="FA43" i="1" s="1"/>
  <c r="DJ43" i="1"/>
  <c r="CQ43" i="1"/>
  <c r="BL43" i="1"/>
  <c r="U43" i="1"/>
  <c r="H43" i="1"/>
  <c r="GE42" i="1"/>
  <c r="GA42" i="1"/>
  <c r="GB42" i="1" s="1"/>
  <c r="FZ42" i="1"/>
  <c r="EZ42" i="1"/>
  <c r="EY42" i="1"/>
  <c r="DJ42" i="1"/>
  <c r="CQ42" i="1"/>
  <c r="BN42" i="1"/>
  <c r="BL42" i="1"/>
  <c r="U42" i="1"/>
  <c r="H42" i="1"/>
  <c r="GF41" i="1"/>
  <c r="GE41" i="1"/>
  <c r="GB41" i="1"/>
  <c r="GC41" i="1" s="1"/>
  <c r="GG41" i="1" s="1"/>
  <c r="GA41" i="1"/>
  <c r="FZ41" i="1"/>
  <c r="EZ41" i="1"/>
  <c r="ER41" i="1"/>
  <c r="EA41" i="1"/>
  <c r="EY41" i="1" s="1"/>
  <c r="FA41" i="1" s="1"/>
  <c r="FB41" i="1" s="1"/>
  <c r="DN41" i="1"/>
  <c r="DJ41" i="1"/>
  <c r="CQ41" i="1"/>
  <c r="BL41" i="1"/>
  <c r="U41" i="1"/>
  <c r="H41" i="1"/>
  <c r="GE40" i="1"/>
  <c r="GA40" i="1"/>
  <c r="FZ40" i="1"/>
  <c r="EZ40" i="1"/>
  <c r="FA40" i="1" s="1"/>
  <c r="FB40" i="1" s="1"/>
  <c r="EY40" i="1"/>
  <c r="DJ40" i="1"/>
  <c r="CQ40" i="1"/>
  <c r="BN40" i="1"/>
  <c r="BL40" i="1"/>
  <c r="U40" i="1"/>
  <c r="H40" i="1"/>
  <c r="GE39" i="1"/>
  <c r="GB39" i="1"/>
  <c r="GA39" i="1"/>
  <c r="FZ39" i="1"/>
  <c r="EZ39" i="1"/>
  <c r="EY39" i="1"/>
  <c r="FA39" i="1" s="1"/>
  <c r="FB39" i="1" s="1"/>
  <c r="DJ39" i="1"/>
  <c r="CQ39" i="1"/>
  <c r="BL39" i="1"/>
  <c r="U39" i="1"/>
  <c r="H39" i="1"/>
  <c r="GE38" i="1"/>
  <c r="GB38" i="1"/>
  <c r="GA38" i="1"/>
  <c r="FZ38" i="1"/>
  <c r="FB38" i="1"/>
  <c r="FA38" i="1"/>
  <c r="EZ38" i="1"/>
  <c r="EY38" i="1"/>
  <c r="DJ38" i="1"/>
  <c r="CQ38" i="1"/>
  <c r="BL38" i="1"/>
  <c r="U38" i="1"/>
  <c r="H38" i="1"/>
  <c r="GE37" i="1"/>
  <c r="GA37" i="1"/>
  <c r="FZ37" i="1"/>
  <c r="GB37" i="1" s="1"/>
  <c r="FA37" i="1"/>
  <c r="FB37" i="1" s="1"/>
  <c r="EZ37" i="1"/>
  <c r="EY37" i="1"/>
  <c r="DJ37" i="1"/>
  <c r="CQ37" i="1"/>
  <c r="BL37" i="1"/>
  <c r="U37" i="1"/>
  <c r="H37" i="1"/>
  <c r="GE36" i="1"/>
  <c r="GA36" i="1"/>
  <c r="GB36" i="1" s="1"/>
  <c r="FZ36" i="1"/>
  <c r="EZ36" i="1"/>
  <c r="EY36" i="1"/>
  <c r="FA36" i="1" s="1"/>
  <c r="FB36" i="1" s="1"/>
  <c r="DJ36" i="1"/>
  <c r="CQ36" i="1"/>
  <c r="BL36" i="1"/>
  <c r="U36" i="1"/>
  <c r="H36" i="1"/>
  <c r="GE35" i="1"/>
  <c r="GA35" i="1"/>
  <c r="FZ35" i="1"/>
  <c r="GB35" i="1" s="1"/>
  <c r="EZ35" i="1"/>
  <c r="EY35" i="1"/>
  <c r="FA35" i="1" s="1"/>
  <c r="FB35" i="1" s="1"/>
  <c r="DJ35" i="1"/>
  <c r="CQ35" i="1"/>
  <c r="BL35" i="1"/>
  <c r="U35" i="1"/>
  <c r="H35" i="1"/>
  <c r="GE34" i="1"/>
  <c r="GB34" i="1"/>
  <c r="GF34" i="1" s="1"/>
  <c r="GA34" i="1"/>
  <c r="FZ34" i="1"/>
  <c r="EZ34" i="1"/>
  <c r="EY34" i="1"/>
  <c r="FA34" i="1" s="1"/>
  <c r="FB34" i="1" s="1"/>
  <c r="DJ34" i="1"/>
  <c r="CQ34" i="1"/>
  <c r="BL34" i="1"/>
  <c r="U34" i="1"/>
  <c r="H34" i="1"/>
  <c r="GE33" i="1"/>
  <c r="GA33" i="1"/>
  <c r="GB33" i="1" s="1"/>
  <c r="FZ33" i="1"/>
  <c r="EZ33" i="1"/>
  <c r="EY33" i="1"/>
  <c r="DJ33" i="1"/>
  <c r="BL33" i="1"/>
  <c r="U33" i="1"/>
  <c r="H33" i="1"/>
  <c r="GE32" i="1"/>
  <c r="GA32" i="1"/>
  <c r="FZ32" i="1"/>
  <c r="GB32" i="1" s="1"/>
  <c r="GF32" i="1" s="1"/>
  <c r="EZ32" i="1"/>
  <c r="FA32" i="1" s="1"/>
  <c r="FB32" i="1" s="1"/>
  <c r="EY32" i="1"/>
  <c r="ER32" i="1"/>
  <c r="DJ32" i="1"/>
  <c r="CQ32" i="1"/>
  <c r="BL32" i="1"/>
  <c r="U32" i="1"/>
  <c r="H32" i="1"/>
  <c r="GE31" i="1"/>
  <c r="GA31" i="1"/>
  <c r="FZ31" i="1"/>
  <c r="GB31" i="1" s="1"/>
  <c r="EZ31" i="1"/>
  <c r="FA31" i="1" s="1"/>
  <c r="FB31" i="1" s="1"/>
  <c r="EY31" i="1"/>
  <c r="ER31" i="1"/>
  <c r="DJ31" i="1"/>
  <c r="CQ31" i="1"/>
  <c r="BL31" i="1"/>
  <c r="U31" i="1"/>
  <c r="H31" i="1"/>
  <c r="GE30" i="1"/>
  <c r="GA30" i="1"/>
  <c r="FZ30" i="1"/>
  <c r="GB30" i="1" s="1"/>
  <c r="EY30" i="1"/>
  <c r="ER30" i="1"/>
  <c r="EZ30" i="1" s="1"/>
  <c r="FA30" i="1" s="1"/>
  <c r="FB30" i="1" s="1"/>
  <c r="DJ30" i="1"/>
  <c r="CQ30" i="1"/>
  <c r="BL30" i="1"/>
  <c r="U30" i="1"/>
  <c r="H30" i="1"/>
  <c r="GE29" i="1"/>
  <c r="GA29" i="1"/>
  <c r="FZ29" i="1"/>
  <c r="GB29" i="1" s="1"/>
  <c r="FA29" i="1"/>
  <c r="FB29" i="1" s="1"/>
  <c r="EY29" i="1"/>
  <c r="ES29" i="1"/>
  <c r="ER29" i="1"/>
  <c r="EN29" i="1"/>
  <c r="EM29" i="1"/>
  <c r="EZ29" i="1" s="1"/>
  <c r="DJ29" i="1"/>
  <c r="CQ29" i="1"/>
  <c r="BL29" i="1"/>
  <c r="U29" i="1"/>
  <c r="H29" i="1"/>
  <c r="GE28" i="1"/>
  <c r="GC28" i="1"/>
  <c r="GB28" i="1"/>
  <c r="GF28" i="1" s="1"/>
  <c r="GA28" i="1"/>
  <c r="FZ28" i="1"/>
  <c r="EY28" i="1"/>
  <c r="ES28" i="1"/>
  <c r="ER28" i="1"/>
  <c r="EN28" i="1"/>
  <c r="EM28" i="1"/>
  <c r="EZ28" i="1" s="1"/>
  <c r="DJ28" i="1"/>
  <c r="CQ28" i="1"/>
  <c r="U28" i="1"/>
  <c r="H28" i="1"/>
  <c r="GE27" i="1"/>
  <c r="GA27" i="1"/>
  <c r="GB27" i="1" s="1"/>
  <c r="FZ27" i="1"/>
  <c r="EU27" i="1"/>
  <c r="ET27" i="1"/>
  <c r="ES27" i="1"/>
  <c r="ER27" i="1"/>
  <c r="EV27" i="1" s="1"/>
  <c r="EQ27" i="1"/>
  <c r="EG27" i="1"/>
  <c r="DT27" i="1"/>
  <c r="EY27" i="1" s="1"/>
  <c r="DJ27" i="1"/>
  <c r="CQ27" i="1"/>
  <c r="U27" i="1"/>
  <c r="H27" i="1"/>
  <c r="GE26" i="1"/>
  <c r="GA26" i="1"/>
  <c r="FZ26" i="1"/>
  <c r="GB26" i="1" s="1"/>
  <c r="EZ26" i="1"/>
  <c r="FA26" i="1" s="1"/>
  <c r="FB26" i="1" s="1"/>
  <c r="EY26" i="1"/>
  <c r="DJ26" i="1"/>
  <c r="CQ26" i="1"/>
  <c r="BN26" i="1"/>
  <c r="BL26" i="1"/>
  <c r="U26" i="1"/>
  <c r="H26" i="1"/>
  <c r="GE25" i="1"/>
  <c r="GA25" i="1"/>
  <c r="GB25" i="1" s="1"/>
  <c r="FZ25" i="1"/>
  <c r="EZ25" i="1"/>
  <c r="EY25" i="1"/>
  <c r="FA25" i="1" s="1"/>
  <c r="FB25" i="1" s="1"/>
  <c r="DJ25" i="1"/>
  <c r="CQ25" i="1"/>
  <c r="BL25" i="1"/>
  <c r="U25" i="1"/>
  <c r="H25" i="1"/>
  <c r="GE24" i="1"/>
  <c r="GA24" i="1"/>
  <c r="GB24" i="1" s="1"/>
  <c r="FZ24" i="1"/>
  <c r="EZ24" i="1"/>
  <c r="EY24" i="1"/>
  <c r="FA24" i="1" s="1"/>
  <c r="FB24" i="1" s="1"/>
  <c r="DJ24" i="1"/>
  <c r="CQ24" i="1"/>
  <c r="BN24" i="1"/>
  <c r="BL24" i="1"/>
  <c r="U24" i="1"/>
  <c r="H24" i="1"/>
  <c r="GE23" i="1"/>
  <c r="GA23" i="1"/>
  <c r="FZ23" i="1"/>
  <c r="GB23" i="1" s="1"/>
  <c r="EZ23" i="1"/>
  <c r="FA23" i="1" s="1"/>
  <c r="FB23" i="1" s="1"/>
  <c r="EY23" i="1"/>
  <c r="DJ23" i="1"/>
  <c r="CQ23" i="1"/>
  <c r="BL23" i="1"/>
  <c r="U23" i="1"/>
  <c r="H23" i="1"/>
  <c r="GE22" i="1"/>
  <c r="GA22" i="1"/>
  <c r="FZ22" i="1"/>
  <c r="GB22" i="1" s="1"/>
  <c r="EZ22" i="1"/>
  <c r="FA22" i="1" s="1"/>
  <c r="FB22" i="1" s="1"/>
  <c r="EY22" i="1"/>
  <c r="DJ22" i="1"/>
  <c r="CQ22" i="1"/>
  <c r="BQ22" i="1"/>
  <c r="BP22" i="1"/>
  <c r="BL22" i="1"/>
  <c r="U22" i="1"/>
  <c r="H22" i="1"/>
  <c r="GE21" i="1"/>
  <c r="GA21" i="1"/>
  <c r="GB21" i="1" s="1"/>
  <c r="FZ21" i="1"/>
  <c r="EZ21" i="1"/>
  <c r="EY21" i="1"/>
  <c r="FA21" i="1" s="1"/>
  <c r="FB21" i="1" s="1"/>
  <c r="DJ21" i="1"/>
  <c r="CQ21" i="1"/>
  <c r="BQ21" i="1"/>
  <c r="BP21" i="1"/>
  <c r="BL21" i="1"/>
  <c r="U21" i="1"/>
  <c r="H21" i="1"/>
  <c r="GE20" i="1"/>
  <c r="GA20" i="1"/>
  <c r="GB20" i="1" s="1"/>
  <c r="FZ20" i="1"/>
  <c r="EZ20" i="1"/>
  <c r="EY20" i="1"/>
  <c r="FA20" i="1" s="1"/>
  <c r="FB20" i="1" s="1"/>
  <c r="DJ20" i="1"/>
  <c r="CQ20" i="1"/>
  <c r="BN20" i="1"/>
  <c r="BL20" i="1"/>
  <c r="U20" i="1"/>
  <c r="H20" i="1"/>
  <c r="GE19" i="1"/>
  <c r="GB19" i="1"/>
  <c r="GF19" i="1" s="1"/>
  <c r="GA19" i="1"/>
  <c r="FZ19" i="1"/>
  <c r="EZ19" i="1"/>
  <c r="EY19" i="1"/>
  <c r="FA19" i="1" s="1"/>
  <c r="FB19" i="1" s="1"/>
  <c r="ER19" i="1"/>
  <c r="DJ19" i="1"/>
  <c r="U19" i="1"/>
  <c r="H19" i="1"/>
  <c r="GE18" i="1"/>
  <c r="GA18" i="1"/>
  <c r="GB18" i="1" s="1"/>
  <c r="FZ18" i="1"/>
  <c r="EZ18" i="1"/>
  <c r="EY18" i="1"/>
  <c r="FA18" i="1" s="1"/>
  <c r="FB18" i="1" s="1"/>
  <c r="DJ18" i="1"/>
  <c r="CQ18" i="1"/>
  <c r="BL18" i="1"/>
  <c r="U18" i="1"/>
  <c r="H18" i="1"/>
  <c r="GE17" i="1"/>
  <c r="GA17" i="1"/>
  <c r="GB17" i="1" s="1"/>
  <c r="FZ17" i="1"/>
  <c r="EZ17" i="1"/>
  <c r="EY17" i="1"/>
  <c r="FA17" i="1" s="1"/>
  <c r="FB17" i="1" s="1"/>
  <c r="DJ17" i="1"/>
  <c r="CQ17" i="1"/>
  <c r="BQ17" i="1"/>
  <c r="BP17" i="1"/>
  <c r="BL17" i="1"/>
  <c r="U17" i="1"/>
  <c r="H17" i="1"/>
  <c r="GF16" i="1"/>
  <c r="GE16" i="1"/>
  <c r="GC16" i="1"/>
  <c r="GG16" i="1" s="1"/>
  <c r="GB16" i="1"/>
  <c r="GA16" i="1"/>
  <c r="FZ16" i="1"/>
  <c r="EZ16" i="1"/>
  <c r="EA16" i="1"/>
  <c r="EY16" i="1" s="1"/>
  <c r="FA16" i="1" s="1"/>
  <c r="FB16" i="1" s="1"/>
  <c r="DN16" i="1"/>
  <c r="DJ16" i="1"/>
  <c r="CQ16" i="1"/>
  <c r="BL16" i="1"/>
  <c r="U16" i="1"/>
  <c r="H16" i="1"/>
  <c r="GE15" i="1"/>
  <c r="GA15" i="1"/>
  <c r="FZ15" i="1"/>
  <c r="GB15" i="1" s="1"/>
  <c r="EZ15" i="1"/>
  <c r="EY15" i="1"/>
  <c r="FA15" i="1" s="1"/>
  <c r="FB15" i="1" s="1"/>
  <c r="DJ15" i="1"/>
  <c r="CQ15" i="1"/>
  <c r="BL15" i="1"/>
  <c r="U15" i="1"/>
  <c r="H15" i="1"/>
  <c r="GE14" i="1"/>
  <c r="GA14" i="1"/>
  <c r="FZ14" i="1"/>
  <c r="GB14" i="1" s="1"/>
  <c r="EZ14" i="1"/>
  <c r="EY14" i="1"/>
  <c r="FA14" i="1" s="1"/>
  <c r="FB14" i="1" s="1"/>
  <c r="DJ14" i="1"/>
  <c r="CQ14" i="1"/>
  <c r="U14" i="1"/>
  <c r="H14" i="1"/>
  <c r="GE13" i="1"/>
  <c r="GA13" i="1"/>
  <c r="FZ13" i="1"/>
  <c r="GB13" i="1" s="1"/>
  <c r="EY13" i="1"/>
  <c r="FA13" i="1" s="1"/>
  <c r="FB13" i="1" s="1"/>
  <c r="ER13" i="1"/>
  <c r="EZ13" i="1" s="1"/>
  <c r="EM13" i="1"/>
  <c r="DJ13" i="1"/>
  <c r="CQ13" i="1"/>
  <c r="BQ13" i="1"/>
  <c r="BP13" i="1"/>
  <c r="BL13" i="1"/>
  <c r="U13" i="1"/>
  <c r="H13" i="1"/>
  <c r="GE12" i="1"/>
  <c r="GA12" i="1"/>
  <c r="FZ12" i="1"/>
  <c r="GB12" i="1" s="1"/>
  <c r="EY12" i="1"/>
  <c r="ER12" i="1"/>
  <c r="EM12" i="1"/>
  <c r="EZ12" i="1" s="1"/>
  <c r="DJ12" i="1"/>
  <c r="CQ12" i="1"/>
  <c r="BL12" i="1"/>
  <c r="U12" i="1"/>
  <c r="H12" i="1"/>
  <c r="GE11" i="1"/>
  <c r="GB11" i="1"/>
  <c r="GF11" i="1" s="1"/>
  <c r="GA11" i="1"/>
  <c r="FZ11" i="1"/>
  <c r="EY11" i="1"/>
  <c r="ER11" i="1"/>
  <c r="EM11" i="1"/>
  <c r="EZ11" i="1" s="1"/>
  <c r="DJ11" i="1"/>
  <c r="CQ11" i="1"/>
  <c r="BQ11" i="1"/>
  <c r="BP11" i="1"/>
  <c r="BL11" i="1"/>
  <c r="U11" i="1"/>
  <c r="H11" i="1"/>
  <c r="GE10" i="1"/>
  <c r="GA10" i="1"/>
  <c r="FZ10" i="1"/>
  <c r="GB10" i="1" s="1"/>
  <c r="FA10" i="1"/>
  <c r="FB10" i="1" s="1"/>
  <c r="EZ10" i="1"/>
  <c r="EY10" i="1"/>
  <c r="DJ10" i="1"/>
  <c r="CQ10" i="1"/>
  <c r="BQ10" i="1"/>
  <c r="BP10" i="1"/>
  <c r="BL10" i="1"/>
  <c r="U10" i="1"/>
  <c r="H10" i="1"/>
  <c r="GE9" i="1"/>
  <c r="GA9" i="1"/>
  <c r="FZ9" i="1"/>
  <c r="GB9" i="1" s="1"/>
  <c r="EZ9" i="1"/>
  <c r="EY9" i="1"/>
  <c r="DJ9" i="1"/>
  <c r="BL9" i="1"/>
  <c r="U9" i="1"/>
  <c r="H9" i="1"/>
  <c r="GE8" i="1"/>
  <c r="GA8" i="1"/>
  <c r="FZ8" i="1"/>
  <c r="GB8" i="1" s="1"/>
  <c r="EZ8" i="1"/>
  <c r="EY8" i="1"/>
  <c r="FA8" i="1" s="1"/>
  <c r="FB8" i="1" s="1"/>
  <c r="DJ8" i="1"/>
  <c r="CQ8" i="1"/>
  <c r="BQ8" i="1"/>
  <c r="BP8" i="1"/>
  <c r="BL8" i="1"/>
  <c r="U8" i="1"/>
  <c r="H8" i="1"/>
  <c r="GE7" i="1"/>
  <c r="GA7" i="1"/>
  <c r="GB7" i="1" s="1"/>
  <c r="FZ7" i="1"/>
  <c r="FB7" i="1"/>
  <c r="FA7" i="1"/>
  <c r="EZ7" i="1"/>
  <c r="EY7" i="1"/>
  <c r="DJ7" i="1"/>
  <c r="BQ7" i="1"/>
  <c r="BP7" i="1"/>
  <c r="BL7" i="1"/>
  <c r="U7" i="1"/>
  <c r="H7" i="1"/>
  <c r="GE6" i="1"/>
  <c r="GA6" i="1"/>
  <c r="FZ6" i="1"/>
  <c r="GB6" i="1" s="1"/>
  <c r="EZ6" i="1"/>
  <c r="EY6" i="1"/>
  <c r="FA6" i="1" s="1"/>
  <c r="FB6" i="1" s="1"/>
  <c r="DJ6" i="1"/>
  <c r="BL6" i="1"/>
  <c r="U6" i="1"/>
  <c r="H6" i="1"/>
  <c r="GF18" i="1" l="1"/>
  <c r="GC18" i="1"/>
  <c r="GG18" i="1" s="1"/>
  <c r="GF29" i="1"/>
  <c r="GC29" i="1"/>
  <c r="GG29" i="1" s="1"/>
  <c r="GC42" i="1"/>
  <c r="GF42" i="1"/>
  <c r="GC55" i="1"/>
  <c r="GF55" i="1"/>
  <c r="GF68" i="1"/>
  <c r="GC68" i="1"/>
  <c r="GG68" i="1" s="1"/>
  <c r="GF7" i="1"/>
  <c r="GC7" i="1"/>
  <c r="GG7" i="1" s="1"/>
  <c r="GC14" i="1"/>
  <c r="GF14" i="1"/>
  <c r="GF21" i="1"/>
  <c r="GC21" i="1"/>
  <c r="GG21" i="1" s="1"/>
  <c r="GF36" i="1"/>
  <c r="GC36" i="1"/>
  <c r="GG36" i="1" s="1"/>
  <c r="GC49" i="1"/>
  <c r="GF49" i="1"/>
  <c r="GF65" i="1"/>
  <c r="GC65" i="1"/>
  <c r="GG65" i="1" s="1"/>
  <c r="GF104" i="1"/>
  <c r="GC104" i="1"/>
  <c r="GG104" i="1" s="1"/>
  <c r="GC13" i="1"/>
  <c r="GF13" i="1"/>
  <c r="GF10" i="1"/>
  <c r="GC10" i="1"/>
  <c r="GG10" i="1" s="1"/>
  <c r="FA12" i="1"/>
  <c r="FB12" i="1" s="1"/>
  <c r="GF6" i="1"/>
  <c r="GC6" i="1"/>
  <c r="GF12" i="1"/>
  <c r="GC12" i="1"/>
  <c r="GC15" i="1"/>
  <c r="GG15" i="1" s="1"/>
  <c r="GF15" i="1"/>
  <c r="GG28" i="1"/>
  <c r="GF37" i="1"/>
  <c r="GC37" i="1"/>
  <c r="GG37" i="1" s="1"/>
  <c r="GC43" i="1"/>
  <c r="GF43" i="1"/>
  <c r="GF66" i="1"/>
  <c r="GC66" i="1"/>
  <c r="GG66" i="1" s="1"/>
  <c r="GF101" i="1"/>
  <c r="GC101" i="1"/>
  <c r="GG101" i="1" s="1"/>
  <c r="GC24" i="1"/>
  <c r="GG24" i="1" s="1"/>
  <c r="GF24" i="1"/>
  <c r="GF33" i="1"/>
  <c r="GC33" i="1"/>
  <c r="GC22" i="1"/>
  <c r="GF22" i="1"/>
  <c r="GC25" i="1"/>
  <c r="GF25" i="1"/>
  <c r="GF69" i="1"/>
  <c r="GC69" i="1"/>
  <c r="GG69" i="1" s="1"/>
  <c r="GC53" i="1"/>
  <c r="GF53" i="1"/>
  <c r="GC9" i="1"/>
  <c r="GF9" i="1"/>
  <c r="GF20" i="1"/>
  <c r="GC20" i="1"/>
  <c r="GG20" i="1" s="1"/>
  <c r="GC27" i="1"/>
  <c r="GG27" i="1" s="1"/>
  <c r="GF27" i="1"/>
  <c r="GC31" i="1"/>
  <c r="GG31" i="1" s="1"/>
  <c r="GF31" i="1"/>
  <c r="GF102" i="1"/>
  <c r="GC102" i="1"/>
  <c r="GG102" i="1" s="1"/>
  <c r="GF30" i="1"/>
  <c r="GC30" i="1"/>
  <c r="FA11" i="1"/>
  <c r="FB11" i="1" s="1"/>
  <c r="GF17" i="1"/>
  <c r="GC17" i="1"/>
  <c r="GG17" i="1" s="1"/>
  <c r="GC23" i="1"/>
  <c r="GF23" i="1"/>
  <c r="GF26" i="1"/>
  <c r="GC26" i="1"/>
  <c r="GG26" i="1" s="1"/>
  <c r="GF35" i="1"/>
  <c r="GC35" i="1"/>
  <c r="GG35" i="1" s="1"/>
  <c r="GC8" i="1"/>
  <c r="GF8" i="1"/>
  <c r="FA28" i="1"/>
  <c r="FB28" i="1" s="1"/>
  <c r="GF112" i="1"/>
  <c r="GC112" i="1"/>
  <c r="GG112" i="1" s="1"/>
  <c r="GF89" i="1"/>
  <c r="GC89" i="1"/>
  <c r="GC95" i="1"/>
  <c r="GG95" i="1" s="1"/>
  <c r="GF95" i="1"/>
  <c r="GF106" i="1"/>
  <c r="GC106" i="1"/>
  <c r="GC127" i="1"/>
  <c r="GF127" i="1"/>
  <c r="GF132" i="1"/>
  <c r="GC132" i="1"/>
  <c r="GF141" i="1"/>
  <c r="GC141" i="1"/>
  <c r="GC11" i="1"/>
  <c r="GG11" i="1" s="1"/>
  <c r="GC19" i="1"/>
  <c r="GG19" i="1" s="1"/>
  <c r="EZ27" i="1"/>
  <c r="FA27" i="1" s="1"/>
  <c r="FB27" i="1" s="1"/>
  <c r="GC34" i="1"/>
  <c r="GG34" i="1" s="1"/>
  <c r="FA42" i="1"/>
  <c r="FB42" i="1" s="1"/>
  <c r="GB54" i="1"/>
  <c r="FA58" i="1"/>
  <c r="FB58" i="1" s="1"/>
  <c r="GC67" i="1"/>
  <c r="GG67" i="1" s="1"/>
  <c r="GG70" i="1"/>
  <c r="FA99" i="1"/>
  <c r="FB99" i="1" s="1"/>
  <c r="GF100" i="1"/>
  <c r="GC100" i="1"/>
  <c r="GG100" i="1" s="1"/>
  <c r="GB103" i="1"/>
  <c r="GF110" i="1"/>
  <c r="GC110" i="1"/>
  <c r="GG110" i="1" s="1"/>
  <c r="GG113" i="1"/>
  <c r="GG130" i="1"/>
  <c r="GF153" i="1"/>
  <c r="GC153" i="1"/>
  <c r="GG153" i="1" s="1"/>
  <c r="GF192" i="1"/>
  <c r="GC192" i="1"/>
  <c r="GG192" i="1" s="1"/>
  <c r="GC197" i="1"/>
  <c r="GG197" i="1" s="1"/>
  <c r="GF198" i="1"/>
  <c r="GC198" i="1"/>
  <c r="GF224" i="1"/>
  <c r="GC224" i="1"/>
  <c r="GF230" i="1"/>
  <c r="GC230" i="1"/>
  <c r="GG230" i="1" s="1"/>
  <c r="GF62" i="1"/>
  <c r="GC62" i="1"/>
  <c r="GF71" i="1"/>
  <c r="GC71" i="1"/>
  <c r="GF118" i="1"/>
  <c r="GC118" i="1"/>
  <c r="GF119" i="1"/>
  <c r="GC119" i="1"/>
  <c r="GG119" i="1" s="1"/>
  <c r="GF123" i="1"/>
  <c r="GC123" i="1"/>
  <c r="GF133" i="1"/>
  <c r="GC133" i="1"/>
  <c r="GF175" i="1"/>
  <c r="GC175" i="1"/>
  <c r="GF64" i="1"/>
  <c r="GC64" i="1"/>
  <c r="GG64" i="1" s="1"/>
  <c r="GF46" i="1"/>
  <c r="GG46" i="1" s="1"/>
  <c r="GB40" i="1"/>
  <c r="GC47" i="1"/>
  <c r="GG47" i="1" s="1"/>
  <c r="FA48" i="1"/>
  <c r="FB48" i="1" s="1"/>
  <c r="GF50" i="1"/>
  <c r="GG50" i="1" s="1"/>
  <c r="GB52" i="1"/>
  <c r="FA57" i="1"/>
  <c r="GG58" i="1"/>
  <c r="GC61" i="1"/>
  <c r="GG61" i="1" s="1"/>
  <c r="GF70" i="1"/>
  <c r="GF79" i="1"/>
  <c r="GC79" i="1"/>
  <c r="GB86" i="1"/>
  <c r="GB88" i="1"/>
  <c r="GG94" i="1"/>
  <c r="GC96" i="1"/>
  <c r="GF96" i="1"/>
  <c r="GC107" i="1"/>
  <c r="GG107" i="1" s="1"/>
  <c r="GC108" i="1"/>
  <c r="GG108" i="1" s="1"/>
  <c r="GF108" i="1"/>
  <c r="GF128" i="1"/>
  <c r="GC128" i="1"/>
  <c r="GF39" i="1"/>
  <c r="GC39" i="1"/>
  <c r="GG39" i="1" s="1"/>
  <c r="GC87" i="1"/>
  <c r="GG87" i="1" s="1"/>
  <c r="GF93" i="1"/>
  <c r="GC93" i="1"/>
  <c r="GG93" i="1" s="1"/>
  <c r="GC32" i="1"/>
  <c r="GG32" i="1" s="1"/>
  <c r="FA55" i="1"/>
  <c r="FB55" i="1" s="1"/>
  <c r="GC56" i="1"/>
  <c r="GG56" i="1" s="1"/>
  <c r="GF63" i="1"/>
  <c r="GC63" i="1"/>
  <c r="GG63" i="1" s="1"/>
  <c r="GC81" i="1"/>
  <c r="GG81" i="1" s="1"/>
  <c r="GF84" i="1"/>
  <c r="GC84" i="1"/>
  <c r="GC90" i="1"/>
  <c r="GG90" i="1" s="1"/>
  <c r="GC91" i="1"/>
  <c r="GG91" i="1" s="1"/>
  <c r="GF91" i="1"/>
  <c r="GF137" i="1"/>
  <c r="GC137" i="1"/>
  <c r="GG137" i="1" s="1"/>
  <c r="GF151" i="1"/>
  <c r="GC151" i="1"/>
  <c r="GG151" i="1" s="1"/>
  <c r="GC170" i="1"/>
  <c r="GG170" i="1" s="1"/>
  <c r="GF170" i="1"/>
  <c r="GF176" i="1"/>
  <c r="GC176" i="1"/>
  <c r="GC181" i="1"/>
  <c r="GG181" i="1" s="1"/>
  <c r="GF182" i="1"/>
  <c r="GC182" i="1"/>
  <c r="GF208" i="1"/>
  <c r="GC208" i="1"/>
  <c r="GC213" i="1"/>
  <c r="GG213" i="1" s="1"/>
  <c r="GF214" i="1"/>
  <c r="GC214" i="1"/>
  <c r="GF240" i="1"/>
  <c r="GC240" i="1"/>
  <c r="GG240" i="1" s="1"/>
  <c r="GC245" i="1"/>
  <c r="GG245" i="1" s="1"/>
  <c r="GF246" i="1"/>
  <c r="GC246" i="1"/>
  <c r="GF38" i="1"/>
  <c r="GC38" i="1"/>
  <c r="GG48" i="1"/>
  <c r="GG75" i="1"/>
  <c r="GF83" i="1"/>
  <c r="GC83" i="1"/>
  <c r="GG83" i="1" s="1"/>
  <c r="GC85" i="1"/>
  <c r="GG85" i="1" s="1"/>
  <c r="GF126" i="1"/>
  <c r="GC126" i="1"/>
  <c r="GB51" i="1"/>
  <c r="FA70" i="1"/>
  <c r="FB70" i="1" s="1"/>
  <c r="GF73" i="1"/>
  <c r="GG73" i="1" s="1"/>
  <c r="GB76" i="1"/>
  <c r="GB97" i="1"/>
  <c r="GG99" i="1"/>
  <c r="GB109" i="1"/>
  <c r="GF115" i="1"/>
  <c r="GC115" i="1"/>
  <c r="GF129" i="1"/>
  <c r="GC129" i="1"/>
  <c r="GG129" i="1" s="1"/>
  <c r="GF251" i="1"/>
  <c r="GC251" i="1"/>
  <c r="GG251" i="1" s="1"/>
  <c r="GB44" i="1"/>
  <c r="GF45" i="1"/>
  <c r="GG45" i="1" s="1"/>
  <c r="FA71" i="1"/>
  <c r="FB71" i="1" s="1"/>
  <c r="GF78" i="1"/>
  <c r="GC78" i="1"/>
  <c r="GG78" i="1" s="1"/>
  <c r="GB80" i="1"/>
  <c r="GF82" i="1"/>
  <c r="GC82" i="1"/>
  <c r="GG82" i="1" s="1"/>
  <c r="GB92" i="1"/>
  <c r="GB98" i="1"/>
  <c r="GG105" i="1"/>
  <c r="GF121" i="1"/>
  <c r="GC121" i="1"/>
  <c r="GG121" i="1" s="1"/>
  <c r="GC124" i="1"/>
  <c r="GG124" i="1" s="1"/>
  <c r="GF158" i="1"/>
  <c r="GC158" i="1"/>
  <c r="GG158" i="1" s="1"/>
  <c r="GF191" i="1"/>
  <c r="GC191" i="1"/>
  <c r="GF120" i="1"/>
  <c r="GG120" i="1" s="1"/>
  <c r="GC134" i="1"/>
  <c r="GG134" i="1" s="1"/>
  <c r="GG143" i="1"/>
  <c r="GG145" i="1"/>
  <c r="GF156" i="1"/>
  <c r="GC156" i="1"/>
  <c r="GG156" i="1" s="1"/>
  <c r="GF161" i="1"/>
  <c r="GC161" i="1"/>
  <c r="GF166" i="1"/>
  <c r="GC166" i="1"/>
  <c r="GC186" i="1"/>
  <c r="GF186" i="1"/>
  <c r="GC202" i="1"/>
  <c r="GG202" i="1" s="1"/>
  <c r="GF202" i="1"/>
  <c r="GF207" i="1"/>
  <c r="GC207" i="1"/>
  <c r="GC218" i="1"/>
  <c r="GF218" i="1"/>
  <c r="GF223" i="1"/>
  <c r="GC223" i="1"/>
  <c r="GC234" i="1"/>
  <c r="GG234" i="1" s="1"/>
  <c r="GF234" i="1"/>
  <c r="GF239" i="1"/>
  <c r="GC239" i="1"/>
  <c r="GG239" i="1" s="1"/>
  <c r="GC250" i="1"/>
  <c r="GF250" i="1"/>
  <c r="GG139" i="1"/>
  <c r="GF154" i="1"/>
  <c r="GC154" i="1"/>
  <c r="GF159" i="1"/>
  <c r="GC159" i="1"/>
  <c r="GG159" i="1" s="1"/>
  <c r="GC162" i="1"/>
  <c r="GG162" i="1" s="1"/>
  <c r="GF162" i="1"/>
  <c r="GF167" i="1"/>
  <c r="GC167" i="1"/>
  <c r="GF172" i="1"/>
  <c r="GC172" i="1"/>
  <c r="GF177" i="1"/>
  <c r="GC177" i="1"/>
  <c r="GG177" i="1" s="1"/>
  <c r="GF188" i="1"/>
  <c r="GC188" i="1"/>
  <c r="GF193" i="1"/>
  <c r="GC193" i="1"/>
  <c r="GF204" i="1"/>
  <c r="GC204" i="1"/>
  <c r="GF209" i="1"/>
  <c r="GC209" i="1"/>
  <c r="GG209" i="1" s="1"/>
  <c r="GF220" i="1"/>
  <c r="GC220" i="1"/>
  <c r="GF225" i="1"/>
  <c r="GC225" i="1"/>
  <c r="GF236" i="1"/>
  <c r="GC236" i="1"/>
  <c r="GF241" i="1"/>
  <c r="GC241" i="1"/>
  <c r="GG241" i="1" s="1"/>
  <c r="GC114" i="1"/>
  <c r="GG114" i="1" s="1"/>
  <c r="GB125" i="1"/>
  <c r="GF168" i="1"/>
  <c r="GC168" i="1"/>
  <c r="GB183" i="1"/>
  <c r="GF187" i="1"/>
  <c r="GG187" i="1" s="1"/>
  <c r="GB199" i="1"/>
  <c r="GF203" i="1"/>
  <c r="GG203" i="1" s="1"/>
  <c r="GF219" i="1"/>
  <c r="GG219" i="1" s="1"/>
  <c r="GF235" i="1"/>
  <c r="GG235" i="1" s="1"/>
  <c r="GG135" i="1"/>
  <c r="GF140" i="1"/>
  <c r="GC140" i="1"/>
  <c r="GG142" i="1"/>
  <c r="GG144" i="1"/>
  <c r="GF152" i="1"/>
  <c r="GC152" i="1"/>
  <c r="GF157" i="1"/>
  <c r="GC157" i="1"/>
  <c r="GC178" i="1"/>
  <c r="GG178" i="1" s="1"/>
  <c r="GF178" i="1"/>
  <c r="GG179" i="1"/>
  <c r="GC194" i="1"/>
  <c r="GF194" i="1"/>
  <c r="GG195" i="1"/>
  <c r="GC210" i="1"/>
  <c r="GG210" i="1" s="1"/>
  <c r="GF210" i="1"/>
  <c r="GG211" i="1"/>
  <c r="GF215" i="1"/>
  <c r="GC215" i="1"/>
  <c r="GC226" i="1"/>
  <c r="GF226" i="1"/>
  <c r="GG227" i="1"/>
  <c r="GF231" i="1"/>
  <c r="GC231" i="1"/>
  <c r="GC242" i="1"/>
  <c r="GG242" i="1" s="1"/>
  <c r="GF242" i="1"/>
  <c r="GG243" i="1"/>
  <c r="GF247" i="1"/>
  <c r="GC247" i="1"/>
  <c r="GG247" i="1" s="1"/>
  <c r="GF254" i="1"/>
  <c r="GC254" i="1"/>
  <c r="GG254" i="1" s="1"/>
  <c r="GF256" i="1"/>
  <c r="GC256" i="1"/>
  <c r="GG256" i="1" s="1"/>
  <c r="GC146" i="1"/>
  <c r="GG146" i="1" s="1"/>
  <c r="GF155" i="1"/>
  <c r="GC155" i="1"/>
  <c r="GG155" i="1" s="1"/>
  <c r="GF160" i="1"/>
  <c r="GC160" i="1"/>
  <c r="GF164" i="1"/>
  <c r="GC164" i="1"/>
  <c r="GF169" i="1"/>
  <c r="GC169" i="1"/>
  <c r="GC173" i="1"/>
  <c r="GG173" i="1" s="1"/>
  <c r="GF174" i="1"/>
  <c r="GC174" i="1"/>
  <c r="GG174" i="1" s="1"/>
  <c r="GF184" i="1"/>
  <c r="GC184" i="1"/>
  <c r="GG184" i="1" s="1"/>
  <c r="GC189" i="1"/>
  <c r="GG189" i="1" s="1"/>
  <c r="GF190" i="1"/>
  <c r="GC190" i="1"/>
  <c r="GF200" i="1"/>
  <c r="GC200" i="1"/>
  <c r="GG200" i="1" s="1"/>
  <c r="GC205" i="1"/>
  <c r="GG205" i="1" s="1"/>
  <c r="GF206" i="1"/>
  <c r="GC206" i="1"/>
  <c r="GG206" i="1" s="1"/>
  <c r="GF216" i="1"/>
  <c r="GC216" i="1"/>
  <c r="GC221" i="1"/>
  <c r="GG221" i="1" s="1"/>
  <c r="GF222" i="1"/>
  <c r="GC222" i="1"/>
  <c r="GG222" i="1" s="1"/>
  <c r="GF232" i="1"/>
  <c r="GC232" i="1"/>
  <c r="GC237" i="1"/>
  <c r="GG237" i="1" s="1"/>
  <c r="GF238" i="1"/>
  <c r="GC238" i="1"/>
  <c r="GG238" i="1" s="1"/>
  <c r="GF248" i="1"/>
  <c r="GC248" i="1"/>
  <c r="GB136" i="1"/>
  <c r="GG138" i="1"/>
  <c r="GF150" i="1"/>
  <c r="GC150" i="1"/>
  <c r="GG150" i="1" s="1"/>
  <c r="GF180" i="1"/>
  <c r="GC180" i="1"/>
  <c r="GG180" i="1" s="1"/>
  <c r="GF185" i="1"/>
  <c r="GC185" i="1"/>
  <c r="GF196" i="1"/>
  <c r="GC196" i="1"/>
  <c r="GG196" i="1" s="1"/>
  <c r="GF201" i="1"/>
  <c r="GC201" i="1"/>
  <c r="GG201" i="1" s="1"/>
  <c r="GF212" i="1"/>
  <c r="GC212" i="1"/>
  <c r="GG212" i="1" s="1"/>
  <c r="GF217" i="1"/>
  <c r="GC217" i="1"/>
  <c r="GF228" i="1"/>
  <c r="GC228" i="1"/>
  <c r="GG228" i="1" s="1"/>
  <c r="GF233" i="1"/>
  <c r="GC233" i="1"/>
  <c r="GG233" i="1" s="1"/>
  <c r="GF244" i="1"/>
  <c r="GC244" i="1"/>
  <c r="GG244" i="1" s="1"/>
  <c r="GF249" i="1"/>
  <c r="GC249" i="1"/>
  <c r="GF253" i="1"/>
  <c r="GC253" i="1"/>
  <c r="GG253" i="1" s="1"/>
  <c r="GC255" i="1"/>
  <c r="GG255" i="1" s="1"/>
  <c r="GF257" i="1"/>
  <c r="GG257" i="1" s="1"/>
  <c r="GC252" i="1"/>
  <c r="GG252" i="1" s="1"/>
  <c r="GG194" i="1" l="1"/>
  <c r="GF97" i="1"/>
  <c r="GC97" i="1"/>
  <c r="GG232" i="1"/>
  <c r="GG160" i="1"/>
  <c r="GG152" i="1"/>
  <c r="GC125" i="1"/>
  <c r="GF125" i="1"/>
  <c r="GG220" i="1"/>
  <c r="GG188" i="1"/>
  <c r="GG250" i="1"/>
  <c r="GF76" i="1"/>
  <c r="GC76" i="1"/>
  <c r="GG76" i="1" s="1"/>
  <c r="GG182" i="1"/>
  <c r="GC40" i="1"/>
  <c r="GF40" i="1"/>
  <c r="GG123" i="1"/>
  <c r="GG62" i="1"/>
  <c r="GF54" i="1"/>
  <c r="GC54" i="1"/>
  <c r="GG54" i="1" s="1"/>
  <c r="GG132" i="1"/>
  <c r="GG89" i="1"/>
  <c r="GG30" i="1"/>
  <c r="GG43" i="1"/>
  <c r="GG6" i="1"/>
  <c r="GG55" i="1"/>
  <c r="GG14" i="1"/>
  <c r="GG249" i="1"/>
  <c r="GG217" i="1"/>
  <c r="GG185" i="1"/>
  <c r="GG248" i="1"/>
  <c r="GG215" i="1"/>
  <c r="GF199" i="1"/>
  <c r="GC199" i="1"/>
  <c r="GG199" i="1" s="1"/>
  <c r="GG207" i="1"/>
  <c r="GG166" i="1"/>
  <c r="GG115" i="1"/>
  <c r="GF51" i="1"/>
  <c r="GC51" i="1"/>
  <c r="GG38" i="1"/>
  <c r="GG214" i="1"/>
  <c r="GG176" i="1"/>
  <c r="GG127" i="1"/>
  <c r="GG186" i="1"/>
  <c r="GG42" i="1"/>
  <c r="GG190" i="1"/>
  <c r="GG169" i="1"/>
  <c r="GG140" i="1"/>
  <c r="GG236" i="1"/>
  <c r="GG204" i="1"/>
  <c r="GG172" i="1"/>
  <c r="GG154" i="1"/>
  <c r="GG126" i="1"/>
  <c r="GG128" i="1"/>
  <c r="GF88" i="1"/>
  <c r="GC88" i="1"/>
  <c r="GG88" i="1" s="1"/>
  <c r="GC52" i="1"/>
  <c r="GF52" i="1"/>
  <c r="GG175" i="1"/>
  <c r="GG118" i="1"/>
  <c r="GG224" i="1"/>
  <c r="GG106" i="1"/>
  <c r="GG23" i="1"/>
  <c r="GG9" i="1"/>
  <c r="GG22" i="1"/>
  <c r="GG49" i="1"/>
  <c r="GF136" i="1"/>
  <c r="GC136" i="1"/>
  <c r="GG136" i="1" s="1"/>
  <c r="GG96" i="1"/>
  <c r="GG25" i="1"/>
  <c r="GG216" i="1"/>
  <c r="GF183" i="1"/>
  <c r="GC183" i="1"/>
  <c r="GG161" i="1"/>
  <c r="GG191" i="1"/>
  <c r="GF98" i="1"/>
  <c r="GC98" i="1"/>
  <c r="GG98" i="1" s="1"/>
  <c r="GF109" i="1"/>
  <c r="GC109" i="1"/>
  <c r="GF86" i="1"/>
  <c r="GC86" i="1"/>
  <c r="GF80" i="1"/>
  <c r="GC80" i="1"/>
  <c r="GF103" i="1"/>
  <c r="GC103" i="1"/>
  <c r="GG103" i="1" s="1"/>
  <c r="GG226" i="1"/>
  <c r="GG218" i="1"/>
  <c r="GG164" i="1"/>
  <c r="GG231" i="1"/>
  <c r="GG157" i="1"/>
  <c r="GG168" i="1"/>
  <c r="GG225" i="1"/>
  <c r="GG193" i="1"/>
  <c r="GG167" i="1"/>
  <c r="GG223" i="1"/>
  <c r="GF92" i="1"/>
  <c r="GC92" i="1"/>
  <c r="GF44" i="1"/>
  <c r="GC44" i="1"/>
  <c r="GG246" i="1"/>
  <c r="GG208" i="1"/>
  <c r="GG84" i="1"/>
  <c r="GG79" i="1"/>
  <c r="GG133" i="1"/>
  <c r="GG71" i="1"/>
  <c r="GG198" i="1"/>
  <c r="GG141" i="1"/>
  <c r="GG8" i="1"/>
  <c r="GG53" i="1"/>
  <c r="GG33" i="1"/>
  <c r="GG12" i="1"/>
  <c r="GG13" i="1"/>
  <c r="GG109" i="1" l="1"/>
  <c r="GG51" i="1"/>
  <c r="GG40" i="1"/>
  <c r="GG125" i="1"/>
  <c r="GG44" i="1"/>
  <c r="GG80" i="1"/>
  <c r="GG97" i="1"/>
  <c r="GG92" i="1"/>
  <c r="GG86" i="1"/>
  <c r="GG183" i="1"/>
  <c r="G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Alicia</author>
    <author>honkakangas</author>
    <author>Jessica</author>
    <author>Jessica Oremus</author>
  </authors>
  <commentList>
    <comment ref="DK1" authorId="0" shapeId="0" xr:uid="{BF3FCD7C-D2C5-42CE-A22F-0CD533FD87EA}">
      <text>
        <r>
          <rPr>
            <b/>
            <sz val="9"/>
            <color indexed="81"/>
            <rFont val="Tahoma"/>
            <family val="2"/>
          </rPr>
          <t xml:space="preserve">Alicia: </t>
        </r>
        <r>
          <rPr>
            <sz val="9"/>
            <color indexed="81"/>
            <rFont val="Tahoma"/>
            <family val="2"/>
          </rPr>
          <t xml:space="preserve">When was this done? Does this take into account replacement shoots if there are some? If it does, how to distinguish which are the original shoots? If we need to impute FFD from volume, shouldn't we only use volume from original shoots?
</t>
        </r>
        <r>
          <rPr>
            <b/>
            <sz val="9"/>
            <color indexed="81"/>
            <rFont val="Tahoma"/>
            <family val="2"/>
          </rPr>
          <t>Johan:</t>
        </r>
        <r>
          <rPr>
            <sz val="9"/>
            <color indexed="81"/>
            <rFont val="Tahoma"/>
            <family val="2"/>
          </rPr>
          <t xml:space="preserve"> Unfortunately it is not always clear in the first years if this is only original shoots or if it also includes replacement shoots, as the instructions might not have been fully clear. You are rigth in that what we want is the size of the original shoots as our size estimate and to impute. I suggest the following: For ungrazed individuals we use these measures of dimaters and heights of each shoot. For grazed individuals where all shoots were grazed, we use the diameters for grazed shoots if these are avaialble. If not, then we have to assume that the size of replacement shoots is similar to the size of the original shoots (which is not too bad). For individuals in which some of the shoots were grazed, we use the diameters of grazed shoots and the size of the largest intact shoots up to the right number of shoots at the time of grazing.</t>
        </r>
      </text>
    </comment>
    <comment ref="FG3" authorId="1" shapeId="0" xr:uid="{F9B524F3-45FF-40EA-BA6E-2EE5FCE8CD36}">
      <text>
        <r>
          <rPr>
            <b/>
            <sz val="8"/>
            <color indexed="81"/>
            <rFont val="Tahoma"/>
            <family val="2"/>
          </rPr>
          <t>honkakangas:</t>
        </r>
        <r>
          <rPr>
            <sz val="8"/>
            <color indexed="81"/>
            <rFont val="Tahoma"/>
            <family val="2"/>
          </rPr>
          <t xml:space="preserve">
All baljdata för 2006 finns under fliken 2006 baljdata (det var för mycket för att plock in här).</t>
        </r>
      </text>
    </comment>
    <comment ref="C4" authorId="0" shapeId="0" xr:uid="{DAE9D628-22A9-427D-9D21-27770D1BD79F}">
      <text>
        <r>
          <rPr>
            <b/>
            <sz val="9"/>
            <color indexed="81"/>
            <rFont val="Tahoma"/>
            <family val="2"/>
          </rPr>
          <t xml:space="preserve">Alicia: </t>
        </r>
        <r>
          <rPr>
            <sz val="9"/>
            <color indexed="81"/>
            <rFont val="Tahoma"/>
            <family val="2"/>
          </rPr>
          <t>How to know which values are modified?
Is it values in red: "Sista blm"? Or could also be other things?
Johan: Not sure. Should either be in red or noted in comments.</t>
        </r>
      </text>
    </comment>
    <comment ref="D4" authorId="1" shapeId="0" xr:uid="{A1024261-2061-41E2-965E-B33E4C8B15F8}">
      <text>
        <r>
          <rPr>
            <b/>
            <sz val="8"/>
            <color indexed="81"/>
            <rFont val="Tahoma"/>
            <family val="2"/>
          </rPr>
          <t>honkakangas:</t>
        </r>
        <r>
          <rPr>
            <sz val="8"/>
            <color indexed="81"/>
            <rFont val="Tahoma"/>
            <family val="2"/>
          </rPr>
          <t xml:space="preserve">
Ind tillhörande pollinationsexperiment=1
Ind ej tillhörande pollinationsexp=0</t>
        </r>
      </text>
    </comment>
    <comment ref="E4" authorId="1" shapeId="0" xr:uid="{11758F5F-13C5-4F61-B749-A984FFC0DA2E}">
      <text>
        <r>
          <rPr>
            <b/>
            <sz val="8"/>
            <color indexed="81"/>
            <rFont val="Tahoma"/>
            <family val="2"/>
          </rPr>
          <t>honkakangas:</t>
        </r>
        <r>
          <rPr>
            <sz val="8"/>
            <color indexed="81"/>
            <rFont val="Tahoma"/>
            <family val="2"/>
          </rPr>
          <t xml:space="preserve">
Första avläsning</t>
        </r>
      </text>
    </comment>
    <comment ref="F4" authorId="2" shapeId="0" xr:uid="{545B5BB3-F87A-49FC-BD78-B1AA9EB18BB8}">
      <text>
        <r>
          <rPr>
            <b/>
            <sz val="8"/>
            <color indexed="81"/>
            <rFont val="Tahoma"/>
            <family val="2"/>
          </rPr>
          <t>Jessica:</t>
        </r>
        <r>
          <rPr>
            <sz val="8"/>
            <color indexed="81"/>
            <rFont val="Tahoma"/>
            <family val="2"/>
          </rPr>
          <t xml:space="preserve">
1=ind=planta
0=ej ind= ingen planta
Saknas 0 eller 1, betyder att plantan ej är hittad.
</t>
        </r>
      </text>
    </comment>
    <comment ref="G4" authorId="1" shapeId="0" xr:uid="{FFDD329D-505D-4A23-A158-541CA3EC745F}">
      <text>
        <r>
          <rPr>
            <b/>
            <sz val="8"/>
            <color indexed="81"/>
            <rFont val="Tahoma"/>
            <family val="2"/>
          </rPr>
          <t>honkakangas:</t>
        </r>
        <r>
          <rPr>
            <sz val="8"/>
            <color indexed="81"/>
            <rFont val="Tahoma"/>
            <family val="2"/>
          </rPr>
          <t xml:space="preserve">
blom=1 
veg=0
Kommentar till blom: de som verkligen slog ut eller skulle ha slagit ut om inte individen betats eller dylikt. Om plantan haft knoppar, där samtliga torkat bort tolkas plantan som veg.</t>
        </r>
      </text>
    </comment>
    <comment ref="I4" authorId="0" shapeId="0" xr:uid="{E8940DF2-C56F-40FC-B7BD-1DFE101BC536}">
      <text>
        <r>
          <rPr>
            <b/>
            <sz val="9"/>
            <color indexed="81"/>
            <rFont val="Tahoma"/>
            <family val="2"/>
          </rPr>
          <t xml:space="preserve">Alicia: </t>
        </r>
        <r>
          <rPr>
            <sz val="9"/>
            <color indexed="81"/>
            <rFont val="Tahoma"/>
            <family val="2"/>
          </rPr>
          <t xml:space="preserve">Was number of shoots counted in every visit?
Johan: At the first visits, when new shoots where still appearing, shoot number was recorded multiple times. </t>
        </r>
      </text>
    </comment>
    <comment ref="V4" authorId="0" shapeId="0" xr:uid="{48258328-21C3-4D87-BF11-A62E77C261A4}">
      <text>
        <r>
          <rPr>
            <b/>
            <sz val="9"/>
            <color indexed="81"/>
            <rFont val="Tahoma"/>
            <family val="2"/>
          </rPr>
          <t xml:space="preserve">Alicia: </t>
        </r>
        <r>
          <rPr>
            <sz val="9"/>
            <color indexed="81"/>
            <rFont val="Tahoma"/>
            <family val="2"/>
          </rPr>
          <t xml:space="preserve">Was this counted in every visit until first flower opened? Is this only from original shoots or also from replacement shoots in case of having them?
Johan: Yes, this should have been noted at every visit up to flowering. It should not have been recorded in replacement shoots but this information might not have been fully clear in the first years, so it might be possible that bud sizes have been recorded on grazed shoots. However, this should be able to see from the information about grazing damage, notes or by that bud sizes do not follow the "normal" progression (or even get smaller).
</t>
        </r>
        <r>
          <rPr>
            <b/>
            <sz val="9"/>
            <color indexed="81"/>
            <rFont val="Tahoma"/>
            <family val="2"/>
          </rPr>
          <t>Alicia:</t>
        </r>
        <r>
          <rPr>
            <sz val="9"/>
            <color indexed="81"/>
            <rFont val="Tahoma"/>
            <family val="2"/>
          </rPr>
          <t xml:space="preserve"> seems normal progression in all cases here (never getting smaller)</t>
        </r>
      </text>
    </comment>
    <comment ref="AR4" authorId="2" shapeId="0" xr:uid="{B01AD62C-1DAE-4857-82EF-9C4F31EB290E}">
      <text>
        <r>
          <rPr>
            <b/>
            <sz val="8"/>
            <color indexed="81"/>
            <rFont val="Tahoma"/>
            <family val="2"/>
          </rPr>
          <t>Jessica:</t>
        </r>
        <r>
          <rPr>
            <sz val="8"/>
            <color indexed="81"/>
            <rFont val="Tahoma"/>
            <family val="2"/>
          </rPr>
          <t xml:space="preserve">
Det faktiska antalet som anges här är det antal blommor som finns på avläsningsdagen. Detta betyder att man inte kompenserar med blommor som tex ramlat av. 
I sammanställningen:
För att få fram det "riktiga" faktiska blomantalet så jämförs dessa värden med antalet knoppar som hittats vid samma tillfälle samt en jämförelse med antalet uppskattade blommor.</t>
        </r>
      </text>
    </comment>
    <comment ref="BB4" authorId="0" shapeId="0" xr:uid="{BBE3548B-651B-43EB-A4B8-615A3CD62FF3}">
      <text>
        <r>
          <rPr>
            <b/>
            <sz val="9"/>
            <color indexed="81"/>
            <rFont val="Tahoma"/>
            <family val="2"/>
          </rPr>
          <t xml:space="preserve">Alicia: </t>
        </r>
        <r>
          <rPr>
            <sz val="9"/>
            <color indexed="81"/>
            <rFont val="Tahoma"/>
            <family val="2"/>
          </rPr>
          <t>I understand that this date is the date of the census when the first flower was seen --&gt; I have to calculate the "real", among-census date using n fl and bud size. Right?
Johan: Right!</t>
        </r>
      </text>
    </comment>
    <comment ref="BS4" authorId="0" shapeId="0" xr:uid="{4057B127-D929-4C26-B383-969B4AB3DC27}">
      <text>
        <r>
          <rPr>
            <b/>
            <sz val="9"/>
            <color indexed="81"/>
            <rFont val="Tahoma"/>
            <family val="2"/>
          </rPr>
          <t xml:space="preserve">Alicia: </t>
        </r>
        <r>
          <rPr>
            <sz val="9"/>
            <color indexed="81"/>
            <rFont val="Tahoma"/>
            <family val="2"/>
          </rPr>
          <t>What is this? Remaining buds after FFD? Is this only from original shoots or also from replacement shoots in case of having them?
Johan: I think these columns and the following section were used to keep track of buds and flowers to be able to estimate total flower number as individuals often have buds, open flowers and aborted flowers/fruits at the same time. I don't think we need them.</t>
        </r>
      </text>
    </comment>
    <comment ref="BZ4" authorId="0" shapeId="0" xr:uid="{E4F04692-3C08-4988-8058-54DDDE99DB07}">
      <text>
        <r>
          <rPr>
            <b/>
            <sz val="9"/>
            <color indexed="81"/>
            <rFont val="Tahoma"/>
            <family val="2"/>
          </rPr>
          <t xml:space="preserve">Alicia: </t>
        </r>
        <r>
          <rPr>
            <sz val="9"/>
            <color indexed="81"/>
            <rFont val="Tahoma"/>
            <family val="2"/>
          </rPr>
          <t>Is this only from original shoots or also from replacement shoots in case of having them?
Johan: See previous comment.</t>
        </r>
      </text>
    </comment>
    <comment ref="CG4" authorId="0" shapeId="0" xr:uid="{190EA76B-188C-476C-BF7F-69E592DF0ACA}">
      <text>
        <r>
          <rPr>
            <b/>
            <sz val="9"/>
            <color indexed="81"/>
            <rFont val="Tahoma"/>
            <family val="2"/>
          </rPr>
          <t xml:space="preserve">Alicia: </t>
        </r>
        <r>
          <rPr>
            <sz val="9"/>
            <color indexed="81"/>
            <rFont val="Tahoma"/>
            <family val="2"/>
          </rPr>
          <t>Here I don't understand how grazing is noted. It goes from 1 to 12. Are these percentages? (they seem too low!) Or numbers of shoots eaten? Flowers eaten?
Johan: This must be the number of shoots eaten. So if we divide this by the number of intact+grazed (but not replacement) shoots, then we can use this as our estimate of grazing.</t>
        </r>
      </text>
    </comment>
    <comment ref="CR4" authorId="0" shapeId="0" xr:uid="{22968BA4-3674-4A3E-A9CC-1F772A81A021}">
      <text>
        <r>
          <rPr>
            <b/>
            <sz val="9"/>
            <color indexed="81"/>
            <rFont val="Tahoma"/>
            <family val="2"/>
          </rPr>
          <t>Alicia:</t>
        </r>
        <r>
          <rPr>
            <sz val="9"/>
            <color indexed="81"/>
            <rFont val="Tahoma"/>
            <family val="2"/>
          </rPr>
          <t xml:space="preserve">
Grazing on leaves? 1=grazed?
Johan: This should be damage to leaves by slugs and insects in 10% units of total leaf area.</t>
        </r>
      </text>
    </comment>
    <comment ref="DJ4" authorId="0" shapeId="0" xr:uid="{99F344B4-021A-43F0-9068-2A07DAFC4E08}">
      <text>
        <r>
          <rPr>
            <b/>
            <sz val="9"/>
            <color indexed="81"/>
            <rFont val="Tahoma"/>
            <family val="2"/>
          </rPr>
          <t xml:space="preserve">Alicia: </t>
        </r>
        <r>
          <rPr>
            <sz val="9"/>
            <color indexed="81"/>
            <rFont val="Tahoma"/>
            <family val="2"/>
          </rPr>
          <t>Number of shoots measured?
Johan: yes.</t>
        </r>
      </text>
    </comment>
    <comment ref="DK4" authorId="0" shapeId="0" xr:uid="{AB2A4012-51BF-4039-8A48-FA5B881A0819}">
      <text>
        <r>
          <rPr>
            <b/>
            <sz val="9"/>
            <color indexed="81"/>
            <rFont val="Tahoma"/>
            <family val="2"/>
          </rPr>
          <t xml:space="preserve">Alicia: </t>
        </r>
        <r>
          <rPr>
            <sz val="9"/>
            <color indexed="81"/>
            <rFont val="Tahoma"/>
            <family val="2"/>
          </rPr>
          <t xml:space="preserve">Number of INTACT shoots measured?
</t>
        </r>
        <r>
          <rPr>
            <b/>
            <sz val="9"/>
            <color indexed="81"/>
            <rFont val="Tahoma"/>
            <family val="2"/>
          </rPr>
          <t>Johan:</t>
        </r>
        <r>
          <rPr>
            <sz val="9"/>
            <color indexed="81"/>
            <rFont val="Tahoma"/>
            <family val="2"/>
          </rPr>
          <t xml:space="preserve"> See above.</t>
        </r>
      </text>
    </comment>
    <comment ref="EL4" authorId="0" shapeId="0" xr:uid="{3D1EAD5D-D278-4FE9-A1E6-A1438F30B5A6}">
      <text>
        <r>
          <rPr>
            <b/>
            <sz val="9"/>
            <color indexed="81"/>
            <rFont val="Tahoma"/>
            <family val="2"/>
          </rPr>
          <t xml:space="preserve">Alicia: </t>
        </r>
        <r>
          <rPr>
            <sz val="9"/>
            <color indexed="81"/>
            <rFont val="Tahoma"/>
            <family val="2"/>
          </rPr>
          <t xml:space="preserve">Number of GRAZED shoots measured?
</t>
        </r>
        <r>
          <rPr>
            <b/>
            <sz val="9"/>
            <color indexed="81"/>
            <rFont val="Tahoma"/>
            <family val="2"/>
          </rPr>
          <t>Johan:</t>
        </r>
        <r>
          <rPr>
            <sz val="9"/>
            <color indexed="81"/>
            <rFont val="Tahoma"/>
            <family val="2"/>
          </rPr>
          <t xml:space="preserve"> Yes</t>
        </r>
      </text>
    </comment>
    <comment ref="ER4" authorId="0" shapeId="0" xr:uid="{EC5C1AFB-274A-4751-B083-94ECAE4A4A55}">
      <text>
        <r>
          <rPr>
            <b/>
            <sz val="9"/>
            <color indexed="81"/>
            <rFont val="Tahoma"/>
            <family val="2"/>
          </rPr>
          <t xml:space="preserve">Alicia: </t>
        </r>
        <r>
          <rPr>
            <sz val="9"/>
            <color indexed="81"/>
            <rFont val="Tahoma"/>
            <family val="2"/>
          </rPr>
          <t xml:space="preserve">How was this estimated?
</t>
        </r>
        <r>
          <rPr>
            <b/>
            <sz val="9"/>
            <color indexed="81"/>
            <rFont val="Tahoma"/>
            <family val="2"/>
          </rPr>
          <t>Johan:</t>
        </r>
        <r>
          <rPr>
            <sz val="9"/>
            <color indexed="81"/>
            <rFont val="Tahoma"/>
            <family val="2"/>
          </rPr>
          <t xml:space="preserve"> This was done by using correlations between diameters and heights, but I think we should redo this to be sure it is done in a consistent way. Hence, we can neglect the height values here. </t>
        </r>
      </text>
    </comment>
    <comment ref="FL4" authorId="2" shapeId="0" xr:uid="{A64819E6-79B8-43E8-9278-EA942A511E71}">
      <text>
        <r>
          <rPr>
            <b/>
            <sz val="8"/>
            <color indexed="81"/>
            <rFont val="Tahoma"/>
            <family val="2"/>
          </rPr>
          <t>Jessica:</t>
        </r>
        <r>
          <rPr>
            <sz val="8"/>
            <color indexed="81"/>
            <rFont val="Tahoma"/>
            <family val="2"/>
          </rPr>
          <t xml:space="preserve">
Högsta skottantalet under säsongen. Dvs jämför skottantalet från blomavläsningen med skottantalet från Skottavläsningen.</t>
        </r>
      </text>
    </comment>
    <comment ref="FM4" authorId="3" shapeId="0" xr:uid="{7A52FF5E-8849-4AFA-BABA-ED3E7D06D7A5}">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FN4" authorId="3" shapeId="0" xr:uid="{D56D4AAF-717A-4A76-95E4-0FBD73111103}">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FO4" authorId="3" shapeId="0" xr:uid="{6DA2FE2D-71EC-4BBE-B37F-2083EB69A7D6}">
      <text>
        <r>
          <rPr>
            <b/>
            <sz val="9"/>
            <color indexed="81"/>
            <rFont val="Tahoma"/>
            <family val="2"/>
          </rPr>
          <t>Jessica Oremus:</t>
        </r>
        <r>
          <rPr>
            <sz val="9"/>
            <color indexed="81"/>
            <rFont val="Tahoma"/>
            <family val="2"/>
          </rPr>
          <t xml:space="preserve">
Volymen bygger på skottantal från Tot skott stjälkavläsning</t>
        </r>
      </text>
    </comment>
    <comment ref="FP4" authorId="1" shapeId="0" xr:uid="{CE354C2A-C25A-4CAD-935C-20D6F556F9DE}">
      <text>
        <r>
          <rPr>
            <b/>
            <sz val="8"/>
            <color indexed="81"/>
            <rFont val="Tahoma"/>
            <family val="2"/>
          </rPr>
          <t>honkakangas:</t>
        </r>
        <r>
          <rPr>
            <sz val="8"/>
            <color indexed="81"/>
            <rFont val="Tahoma"/>
            <family val="2"/>
          </rPr>
          <t xml:space="preserve">
Torra knoppar räknas inte in i totala blomantal, utan vi tar med de som verkligen slog ut. De som vi bedömer skulle slagit ut om inte individen betats eller dylikt anges under rubriken uppsk n Blm. Alltså endera kommer antalet blommor under Tot n blm eller Uppsk n Blm.</t>
        </r>
      </text>
    </comment>
    <comment ref="FQ4" authorId="0" shapeId="0" xr:uid="{A914748F-AE36-4CAB-9121-2783B69B5744}">
      <text>
        <r>
          <rPr>
            <b/>
            <sz val="9"/>
            <color indexed="81"/>
            <rFont val="Tahoma"/>
            <family val="2"/>
          </rPr>
          <t>Alicia:</t>
        </r>
        <r>
          <rPr>
            <sz val="9"/>
            <color indexed="81"/>
            <rFont val="Tahoma"/>
            <family val="2"/>
          </rPr>
          <t xml:space="preserve">
</t>
        </r>
        <r>
          <rPr>
            <i/>
            <sz val="9"/>
            <color indexed="81"/>
            <rFont val="Tahoma"/>
            <family val="2"/>
          </rPr>
          <t>impute</t>
        </r>
        <r>
          <rPr>
            <sz val="9"/>
            <color indexed="81"/>
            <rFont val="Tahoma"/>
            <family val="2"/>
          </rPr>
          <t xml:space="preserve">: no value
</t>
        </r>
        <r>
          <rPr>
            <i/>
            <sz val="9"/>
            <color indexed="81"/>
            <rFont val="Tahoma"/>
            <family val="2"/>
          </rPr>
          <t>ok</t>
        </r>
        <r>
          <rPr>
            <sz val="9"/>
            <color indexed="81"/>
            <rFont val="Tahoma"/>
            <family val="2"/>
          </rPr>
          <t xml:space="preserve">: use (no grazing, or fls produced before grazing)
</t>
        </r>
        <r>
          <rPr>
            <i/>
            <sz val="9"/>
            <color indexed="81"/>
            <rFont val="Tahoma"/>
            <family val="2"/>
          </rPr>
          <t>grazed</t>
        </r>
        <r>
          <rPr>
            <sz val="9"/>
            <color indexed="81"/>
            <rFont val="Tahoma"/>
            <family val="2"/>
          </rPr>
          <t xml:space="preserve">: there is a value but some or all fls were produced after grazing. If there are repl shoots, noted in comments that fls are from original shoots
</t>
        </r>
        <r>
          <rPr>
            <i/>
            <sz val="9"/>
            <color indexed="81"/>
            <rFont val="Tahoma"/>
            <family val="2"/>
          </rPr>
          <t>grazed + repl</t>
        </r>
        <r>
          <rPr>
            <sz val="9"/>
            <color indexed="81"/>
            <rFont val="Tahoma"/>
            <family val="2"/>
          </rPr>
          <t>: there is a value but some or all fls were produced after grazing and not sure if fls from repl shoots are also counted</t>
        </r>
      </text>
    </comment>
    <comment ref="FS4" authorId="1" shapeId="0" xr:uid="{EC60F46B-C09E-4B5B-A776-D24E2303B40B}">
      <text>
        <r>
          <rPr>
            <b/>
            <sz val="8"/>
            <color indexed="81"/>
            <rFont val="Tahoma"/>
            <family val="2"/>
          </rPr>
          <t>honkakangas:</t>
        </r>
        <r>
          <rPr>
            <sz val="8"/>
            <color indexed="81"/>
            <rFont val="Tahoma"/>
            <family val="2"/>
          </rPr>
          <t xml:space="preserve">
OM 1a blm är öbl ändras datumet enligt följande: Är XL knopp antecknat vid besöket innan, då sätts datumet till dagen efter XL knoppens notering. Om en L knopp är antecknad då lägger man till två dagar av  L knoppens notering. OM det är en M knopp jämför man med liknande data för att få fram ett uppskattat datum.</t>
        </r>
      </text>
    </comment>
    <comment ref="FU4" authorId="2" shapeId="0" xr:uid="{1BE2AD60-B682-4A53-B99A-3E69E620415A}">
      <text>
        <r>
          <rPr>
            <b/>
            <sz val="8"/>
            <color indexed="81"/>
            <rFont val="Tahoma"/>
            <family val="2"/>
          </rPr>
          <t>Jessica:</t>
        </r>
        <r>
          <rPr>
            <sz val="8"/>
            <color indexed="81"/>
            <rFont val="Tahoma"/>
            <family val="2"/>
          </rPr>
          <t xml:space="preserve">
Finns kommentaren öbl i rådatat, så ändras sista blmdatum i denna kolumn enligt följande: Finns kommentarer om NÄR sista blm troligtvis sker blir detta sista datum. Finns ingen extra komment. förutom öbl, dras alltid 2 dagar från det inskrivna datumet enligt rådatat. Finns det kommentarer om de sista knopparnas storlek så läggs sista datum enligt "1:blm -principen", mao XL-knopp= nästa dag efter senaste besöket, L knopp=man lägger till två dagar efter senaste besöket.</t>
        </r>
      </text>
    </comment>
    <comment ref="FW4" authorId="0" shapeId="0" xr:uid="{669DBFF2-D810-4F57-8DFE-CFD7D54AA49F}">
      <text>
        <r>
          <rPr>
            <b/>
            <sz val="9"/>
            <color indexed="81"/>
            <rFont val="Tahoma"/>
            <family val="2"/>
          </rPr>
          <t xml:space="preserve">Alicia: </t>
        </r>
        <r>
          <rPr>
            <sz val="9"/>
            <color indexed="81"/>
            <rFont val="Tahoma"/>
            <family val="2"/>
          </rPr>
          <t xml:space="preserve">How was this calculated? It does not correspond to fruits noted in ciolumns BW-CC!?
</t>
        </r>
        <r>
          <rPr>
            <b/>
            <sz val="9"/>
            <color indexed="81"/>
            <rFont val="Tahoma"/>
            <family val="2"/>
          </rPr>
          <t>Johan:</t>
        </r>
        <r>
          <rPr>
            <sz val="9"/>
            <color indexed="81"/>
            <rFont val="Tahoma"/>
            <family val="2"/>
          </rPr>
          <t xml:space="preserve"> No, this is the number of fruits that developed to maturity, while in BW-CC it is the number of initiated fruits at a given date. New fruits could be set and many abort.</t>
        </r>
      </text>
    </comment>
    <comment ref="FX4" authorId="1" shapeId="0" xr:uid="{8EB10937-619C-4A7F-B732-FC3F330E4A61}">
      <text>
        <r>
          <rPr>
            <b/>
            <sz val="8"/>
            <color indexed="81"/>
            <rFont val="Tahoma"/>
            <family val="2"/>
          </rPr>
          <t>honkakangas:</t>
        </r>
        <r>
          <rPr>
            <sz val="8"/>
            <color indexed="81"/>
            <rFont val="Tahoma"/>
            <family val="2"/>
          </rPr>
          <t xml:space="preserve">
antal frö eller placenta ej inräknat</t>
        </r>
      </text>
    </comment>
    <comment ref="FY4" authorId="1" shapeId="0" xr:uid="{FF4A4475-FE94-46D5-BBD7-0C1BC65847D9}">
      <text>
        <r>
          <rPr>
            <b/>
            <sz val="8"/>
            <color indexed="81"/>
            <rFont val="Tahoma"/>
            <family val="2"/>
          </rPr>
          <t>honkakangas:</t>
        </r>
        <r>
          <rPr>
            <sz val="8"/>
            <color indexed="81"/>
            <rFont val="Tahoma"/>
            <family val="2"/>
          </rPr>
          <t xml:space="preserve">
tot n frö = tot n placenta</t>
        </r>
      </text>
    </comment>
    <comment ref="GD4" authorId="1" shapeId="0" xr:uid="{5EB6C68C-467D-43EE-B4FC-B4ABE8B600AB}">
      <text>
        <r>
          <rPr>
            <b/>
            <sz val="8"/>
            <color indexed="81"/>
            <rFont val="Tahoma"/>
            <family val="2"/>
          </rPr>
          <t>honkakangas:</t>
        </r>
        <r>
          <rPr>
            <sz val="8"/>
            <color indexed="81"/>
            <rFont val="Tahoma"/>
            <family val="2"/>
          </rPr>
          <t xml:space="preserve">
n pred frö av totalt n frön</t>
        </r>
      </text>
    </comment>
    <comment ref="GI4" authorId="1" shapeId="0" xr:uid="{63C1C9A9-7803-42DA-A354-4EB8B6C84FF2}">
      <text>
        <r>
          <rPr>
            <b/>
            <sz val="8"/>
            <color indexed="81"/>
            <rFont val="Tahoma"/>
            <family val="2"/>
          </rPr>
          <t>honkakangas:</t>
        </r>
        <r>
          <rPr>
            <sz val="8"/>
            <color indexed="81"/>
            <rFont val="Tahoma"/>
            <family val="2"/>
          </rPr>
          <t xml:space="preserve">
Bete sammanlagt. Procentandel.</t>
        </r>
      </text>
    </comment>
    <comment ref="AR5" authorId="0" shapeId="0" xr:uid="{BE19332F-5C31-47B5-9249-3CE12F10AA54}">
      <text>
        <r>
          <rPr>
            <b/>
            <sz val="9"/>
            <color indexed="81"/>
            <rFont val="Tahoma"/>
            <family val="2"/>
          </rPr>
          <t xml:space="preserve">Alicia: </t>
        </r>
        <r>
          <rPr>
            <sz val="9"/>
            <color indexed="81"/>
            <rFont val="Tahoma"/>
            <family val="2"/>
          </rPr>
          <t xml:space="preserve">This is open flowers on that day? Is this only from original shoots or also from replacement shoots in case of having them?
Johan: This should be the cumulative number of flowers that have opened. For grazing, I am afraid the answer is the same as in the two previous cases. </t>
        </r>
      </text>
    </comment>
    <comment ref="BL5" authorId="0" shapeId="0" xr:uid="{B745126D-DC36-401C-A0C0-4C3FD5620CC4}">
      <text>
        <r>
          <rPr>
            <b/>
            <sz val="9"/>
            <color indexed="81"/>
            <rFont val="Tahoma"/>
            <family val="2"/>
          </rPr>
          <t xml:space="preserve">Alicia: </t>
        </r>
        <r>
          <rPr>
            <sz val="9"/>
            <color indexed="81"/>
            <rFont val="Tahoma"/>
            <family val="2"/>
          </rPr>
          <t>Taken from value in previous columns when available</t>
        </r>
      </text>
    </comment>
    <comment ref="BM5" authorId="0" shapeId="0" xr:uid="{6CD3BED7-DD09-484C-A8BC-E7BC5D1E13C1}">
      <text>
        <r>
          <rPr>
            <b/>
            <sz val="9"/>
            <color indexed="81"/>
            <rFont val="Tahoma"/>
            <family val="2"/>
          </rPr>
          <t>Alicia:</t>
        </r>
        <r>
          <rPr>
            <sz val="9"/>
            <color indexed="81"/>
            <rFont val="Tahoma"/>
            <family val="2"/>
          </rPr>
          <t xml:space="preserve">
</t>
        </r>
        <r>
          <rPr>
            <i/>
            <sz val="9"/>
            <color indexed="81"/>
            <rFont val="Tahoma"/>
            <family val="2"/>
          </rPr>
          <t>ok</t>
        </r>
        <r>
          <rPr>
            <sz val="9"/>
            <color indexed="81"/>
            <rFont val="Tahoma"/>
            <family val="2"/>
          </rPr>
          <t xml:space="preserve">=keep (only correct from among-census --&gt; FFD_corr)
impute=no info on FFD, impute using other vars
</t>
        </r>
        <r>
          <rPr>
            <i/>
            <sz val="9"/>
            <color indexed="81"/>
            <rFont val="Tahoma"/>
            <family val="2"/>
          </rPr>
          <t>Grazed before</t>
        </r>
        <r>
          <rPr>
            <sz val="9"/>
            <color indexed="81"/>
            <rFont val="Tahoma"/>
            <family val="2"/>
          </rPr>
          <t xml:space="preserve">=pl grazed before the indicated FFD, thus FFD could be from the original shoot, but biased, or from a replacement shoot. How to know? In any case, should be imputed
</t>
        </r>
        <r>
          <rPr>
            <b/>
            <sz val="9"/>
            <color indexed="81"/>
            <rFont val="Tahoma"/>
            <family val="2"/>
          </rPr>
          <t>Johan:</t>
        </r>
        <r>
          <rPr>
            <sz val="9"/>
            <color indexed="81"/>
            <rFont val="Tahoma"/>
            <family val="2"/>
          </rPr>
          <t xml:space="preserve"> If it is from a replacement shoot, then it surely should be neglected and we should impute a value. However, if it is grazed before the estimated FFD, then I suspect the given value is from flowers on other shoots. I then think we could still use it as flowering start is mostly well correlated among shoots and using FFD based on other shoots, even if lightly biased, might still provide a better estimate of FFD and using a general algoritm to impute the value. For example, the individual on line 10 had 5 shoots of which one was grazed 12/5 and the first flower on the remaining 4 shoots had opened 16/5. Then I think using the value 16/5 is the best estimate we can get. 
</t>
        </r>
        <r>
          <rPr>
            <b/>
            <u/>
            <sz val="9"/>
            <color indexed="81"/>
            <rFont val="Tahoma"/>
            <family val="2"/>
          </rPr>
          <t>Alicia:</t>
        </r>
        <r>
          <rPr>
            <u/>
            <sz val="9"/>
            <color indexed="81"/>
            <rFont val="Tahoma"/>
            <family val="2"/>
          </rPr>
          <t xml:space="preserve"> </t>
        </r>
        <r>
          <rPr>
            <i/>
            <u/>
            <sz val="9"/>
            <color indexed="81"/>
            <rFont val="Tahoma"/>
            <family val="2"/>
          </rPr>
          <t xml:space="preserve">Grazed before </t>
        </r>
        <r>
          <rPr>
            <u/>
            <sz val="9"/>
            <color indexed="81"/>
            <rFont val="Tahoma"/>
            <family val="2"/>
          </rPr>
          <t xml:space="preserve">CHANGED TO --&gt; </t>
        </r>
        <r>
          <rPr>
            <i/>
            <u/>
            <sz val="9"/>
            <color indexed="81"/>
            <rFont val="Tahoma"/>
            <family val="2"/>
          </rPr>
          <t xml:space="preserve">impute </t>
        </r>
        <r>
          <rPr>
            <u/>
            <sz val="9"/>
            <color indexed="81"/>
            <rFont val="Tahoma"/>
            <family val="2"/>
          </rPr>
          <t xml:space="preserve">(when FFD was taken from an original shoot but 50% or more of original shoots were grazed OR when FFD was taken from a replacement shoot) OR </t>
        </r>
        <r>
          <rPr>
            <i/>
            <u/>
            <sz val="9"/>
            <color indexed="81"/>
            <rFont val="Tahoma"/>
            <family val="2"/>
          </rPr>
          <t>ok_g</t>
        </r>
        <r>
          <rPr>
            <u/>
            <sz val="9"/>
            <color indexed="81"/>
            <rFont val="Tahoma"/>
            <family val="2"/>
          </rPr>
          <t xml:space="preserve"> (when FFD was taken from an original shoot and &lt;50% shoots were grazed --&gt; the FFD value can be used) </t>
        </r>
        <r>
          <rPr>
            <sz val="9"/>
            <color indexed="81"/>
            <rFont val="Tahoma"/>
            <family val="2"/>
          </rPr>
          <t xml:space="preserve">
</t>
        </r>
        <r>
          <rPr>
            <i/>
            <sz val="9"/>
            <color indexed="81"/>
            <rFont val="Tahoma"/>
            <family val="2"/>
          </rPr>
          <t>withered</t>
        </r>
        <r>
          <rPr>
            <sz val="9"/>
            <color indexed="81"/>
            <rFont val="Tahoma"/>
            <family val="2"/>
          </rPr>
          <t xml:space="preserve">=flowers were withered when first seen, FFD should be adjusted to an earlier date (using bud size)
</t>
        </r>
        <r>
          <rPr>
            <b/>
            <sz val="9"/>
            <color indexed="81"/>
            <rFont val="Tahoma"/>
            <family val="2"/>
          </rPr>
          <t>Johan:</t>
        </r>
        <r>
          <rPr>
            <sz val="9"/>
            <color indexed="81"/>
            <rFont val="Tahoma"/>
            <family val="2"/>
          </rPr>
          <t xml:space="preserve"> Yes!
</t>
        </r>
        <r>
          <rPr>
            <i/>
            <sz val="9"/>
            <color indexed="81"/>
            <rFont val="Tahoma"/>
            <family val="2"/>
          </rPr>
          <t>ok_added</t>
        </r>
        <r>
          <rPr>
            <sz val="9"/>
            <color indexed="81"/>
            <rFont val="Tahoma"/>
            <family val="2"/>
          </rPr>
          <t xml:space="preserve">=no FFD on columns BB-BK, but date was added as the first census date when flowers were seen (columns AR-BA)
</t>
        </r>
        <r>
          <rPr>
            <b/>
            <sz val="9"/>
            <color indexed="81"/>
            <rFont val="Tahoma"/>
            <family val="2"/>
          </rPr>
          <t>Johan:</t>
        </r>
        <r>
          <rPr>
            <sz val="9"/>
            <color indexed="81"/>
            <rFont val="Tahoma"/>
            <family val="2"/>
          </rPr>
          <t xml:space="preserve"> Not sure what this means. However, if they are not grazed and the value appears to be correct, then we can use it. For example, the individual on line 60 was given the FFD of 5/6 which is the last day of FFD recording and this dates lacks a column in the "blomning ..." parts. So, perhaps they have entered the date directly into the FFD column.</t>
        </r>
      </text>
    </comment>
    <comment ref="BO5" authorId="0" shapeId="0" xr:uid="{08137509-1AC4-49EA-9937-8CE0E032A8E3}">
      <text>
        <r>
          <rPr>
            <b/>
            <sz val="9"/>
            <color indexed="81"/>
            <rFont val="Tahoma"/>
            <family val="2"/>
          </rPr>
          <t xml:space="preserve">Alicia: </t>
        </r>
        <r>
          <rPr>
            <sz val="9"/>
            <color indexed="81"/>
            <rFont val="Tahoma"/>
            <family val="2"/>
          </rPr>
          <t>Noted when (I think) replacement shoots were produced, but sometimes it is not clear</t>
        </r>
      </text>
    </comment>
    <comment ref="CQ5" authorId="0" shapeId="0" xr:uid="{1A6542B4-73D7-454D-ACA4-E4447EA2F81C}">
      <text>
        <r>
          <rPr>
            <b/>
            <sz val="9"/>
            <color indexed="81"/>
            <rFont val="Tahoma"/>
            <family val="2"/>
          </rPr>
          <t xml:space="preserve">Alicia: </t>
        </r>
        <r>
          <rPr>
            <sz val="9"/>
            <color indexed="81"/>
            <rFont val="Tahoma"/>
            <family val="2"/>
          </rPr>
          <t>proportion:</t>
        </r>
        <r>
          <rPr>
            <sz val="9"/>
            <color indexed="81"/>
            <rFont val="Tahoma"/>
            <family val="2"/>
          </rPr>
          <t xml:space="preserve">
bete/(n intact + n grazed -but no replacement- shoots)</t>
        </r>
      </text>
    </comment>
    <comment ref="B6" authorId="0" shapeId="0" xr:uid="{1926F412-53EE-42E8-B570-A104A54FBAFA}">
      <text>
        <r>
          <rPr>
            <b/>
            <sz val="9"/>
            <color indexed="81"/>
            <rFont val="Tahoma"/>
            <family val="2"/>
          </rPr>
          <t xml:space="preserve">Alicia: </t>
        </r>
        <r>
          <rPr>
            <sz val="9"/>
            <color indexed="81"/>
            <rFont val="Tahoma"/>
            <family val="2"/>
          </rPr>
          <t>What does the asterisk mean?
Johan: Not sure. Perhaps not important.</t>
        </r>
      </text>
    </comment>
    <comment ref="DD6" authorId="0" shapeId="0" xr:uid="{8AC062BD-F6BE-4F24-96B6-EA185E74D4F5}">
      <text>
        <r>
          <rPr>
            <b/>
            <sz val="9"/>
            <color indexed="81"/>
            <rFont val="Tahoma"/>
            <family val="2"/>
          </rPr>
          <t xml:space="preserve">Alicia: </t>
        </r>
        <r>
          <rPr>
            <sz val="9"/>
            <color indexed="81"/>
            <rFont val="Tahoma"/>
            <family val="2"/>
          </rPr>
          <t>Why??
Johan: Not sure. But perhaps they regarded 1 as the default value (being the most common) and thus the most likely if nothong was noted.</t>
        </r>
      </text>
    </comment>
    <comment ref="FP6" authorId="0" shapeId="0" xr:uid="{049B0416-0588-4364-A47A-2EFE9BC7ED91}">
      <text>
        <r>
          <rPr>
            <b/>
            <sz val="9"/>
            <color indexed="81"/>
            <rFont val="Tahoma"/>
            <family val="2"/>
          </rPr>
          <t>Alicia:</t>
        </r>
        <r>
          <rPr>
            <sz val="9"/>
            <color indexed="81"/>
            <rFont val="Tahoma"/>
            <family val="2"/>
          </rPr>
          <t xml:space="preserve">
What is this? I thought it should be the total number of buds+flowers, i.e. the maximum value for “uppskattat blm n”. Most of the times it is, but sometimes it is not! 
Is it the number of flowers that opened during the whole season?
Should I use this (sometimes the value is missing) as the trait "number of flowers"? Or ignore it and calculate total number of buds+flowers from “uppskattat blm n”?
</t>
        </r>
        <r>
          <rPr>
            <b/>
            <sz val="9"/>
            <color indexed="81"/>
            <rFont val="Tahoma"/>
            <family val="2"/>
          </rPr>
          <t>Johan:</t>
        </r>
        <r>
          <rPr>
            <sz val="9"/>
            <color indexed="81"/>
            <rFont val="Tahoma"/>
            <family val="2"/>
          </rPr>
          <t xml:space="preserve"> I think this is the best estimate of total flower number that we have and that this is the value that they wrote down when they could count all the remaining buds with certainty. So, I think we should use this value for all ungrazed individuals but carefully check it for grazed, and estimate a new value when needed.</t>
        </r>
      </text>
    </comment>
    <comment ref="FS6" authorId="0" shapeId="0" xr:uid="{198B7424-02F9-4D90-A789-C6DB9F40D051}">
      <text>
        <r>
          <rPr>
            <b/>
            <sz val="9"/>
            <color indexed="81"/>
            <rFont val="Tahoma"/>
            <family val="2"/>
          </rPr>
          <t>Alicia:</t>
        </r>
        <r>
          <rPr>
            <sz val="9"/>
            <color indexed="81"/>
            <rFont val="Tahoma"/>
            <family val="2"/>
          </rPr>
          <t xml:space="preserve"> As I understand from the comment this is FFD where if the first flower seen was withered, FFD was adjusted using bud size. But the modifications are not marked, so maybe do this again?
</t>
        </r>
        <r>
          <rPr>
            <b/>
            <sz val="9"/>
            <color indexed="81"/>
            <rFont val="Tahoma"/>
            <family val="2"/>
          </rPr>
          <t>Johan:</t>
        </r>
        <r>
          <rPr>
            <sz val="9"/>
            <color indexed="81"/>
            <rFont val="Tahoma"/>
            <family val="2"/>
          </rPr>
          <t xml:space="preserve"> Yes, better to redo it to be sure it is made in a consistent way among years.</t>
        </r>
      </text>
    </comment>
    <comment ref="FU6" authorId="0" shapeId="0" xr:uid="{A67ECB49-A7D3-4267-A3D0-31903375B161}">
      <text>
        <r>
          <rPr>
            <b/>
            <sz val="9"/>
            <color indexed="81"/>
            <rFont val="Tahoma"/>
            <family val="2"/>
          </rPr>
          <t xml:space="preserve">Alicia: </t>
        </r>
        <r>
          <rPr>
            <sz val="9"/>
            <color indexed="81"/>
            <rFont val="Tahoma"/>
            <family val="2"/>
          </rPr>
          <t xml:space="preserve">Use this as LFD?
</t>
        </r>
        <r>
          <rPr>
            <b/>
            <sz val="9"/>
            <color indexed="81"/>
            <rFont val="Tahoma"/>
            <family val="2"/>
          </rPr>
          <t>Johan:</t>
        </r>
        <r>
          <rPr>
            <sz val="9"/>
            <color indexed="81"/>
            <rFont val="Tahoma"/>
            <family val="2"/>
          </rPr>
          <t xml:space="preserve"> In the end, I think we might want to adjust this as well but for the time being I think it is OK. But perhaps add half the subsequent recording interval to this date.</t>
        </r>
      </text>
    </comment>
    <comment ref="FX6" authorId="0" shapeId="0" xr:uid="{1DD4E9DC-24F5-49E9-8771-9FBCFF451EAA}">
      <text>
        <r>
          <rPr>
            <b/>
            <sz val="9"/>
            <color indexed="81"/>
            <rFont val="Tahoma"/>
            <family val="2"/>
          </rPr>
          <t xml:space="preserve">Alicia: </t>
        </r>
        <r>
          <rPr>
            <sz val="9"/>
            <color indexed="81"/>
            <rFont val="Tahoma"/>
            <family val="2"/>
          </rPr>
          <t>Seed rudiments?</t>
        </r>
      </text>
    </comment>
    <comment ref="GI6" authorId="0" shapeId="0" xr:uid="{409B6261-272F-46A9-A017-D56B3629554B}">
      <text>
        <r>
          <rPr>
            <b/>
            <sz val="9"/>
            <color indexed="81"/>
            <rFont val="Tahoma"/>
            <family val="2"/>
          </rPr>
          <t xml:space="preserve">Alicia: </t>
        </r>
        <r>
          <rPr>
            <sz val="9"/>
            <color indexed="81"/>
            <rFont val="Tahoma"/>
            <family val="2"/>
          </rPr>
          <t xml:space="preserve">Same comment as for columns CD-CM. This seems to be the max nr in these columns, but I am not sure what it refers to. Does not seem to be a %!
</t>
        </r>
        <r>
          <rPr>
            <b/>
            <sz val="9"/>
            <color indexed="81"/>
            <rFont val="Tahoma"/>
            <family val="2"/>
          </rPr>
          <t>Johan:</t>
        </r>
        <r>
          <rPr>
            <sz val="9"/>
            <color indexed="81"/>
            <rFont val="Tahoma"/>
            <family val="2"/>
          </rPr>
          <t xml:space="preserve"> Must be total number of shoots grazed during the recordings.</t>
        </r>
      </text>
    </comment>
    <comment ref="AJ7" authorId="0" shapeId="0" xr:uid="{C993AD42-D40F-4AA2-AFD5-CC75D85DC434}">
      <text>
        <r>
          <rPr>
            <b/>
            <sz val="9"/>
            <color indexed="81"/>
            <rFont val="Tahoma"/>
            <family val="2"/>
          </rPr>
          <t xml:space="preserve">Alicia: </t>
        </r>
        <r>
          <rPr>
            <sz val="9"/>
            <color indexed="81"/>
            <rFont val="Tahoma"/>
            <family val="2"/>
          </rPr>
          <t>Uppskattat blm = 15, faktiskt blm =1 (on the same day)
Does this mean 15 buds/flowers, 1 of them was an open fl? OR 15 buds and 1 open fl?
And, is this only from original shoots or also from replacement shoots in case of having them?
Johan: This means that there is 1 open flower and that it is estimated at this time that the plant will produce 15 flowers. Again this should not have been estimated on replacmeents shoots but might well have been. We will have to rely on other information to know this for sure.</t>
        </r>
      </text>
    </comment>
    <comment ref="GD11" authorId="0" shapeId="0" xr:uid="{3A58FC5A-A87D-4039-B54F-393C89C1A2D1}">
      <text>
        <r>
          <rPr>
            <b/>
            <sz val="9"/>
            <color indexed="81"/>
            <rFont val="Tahoma"/>
            <family val="2"/>
          </rPr>
          <t xml:space="preserve">Alicia: </t>
        </r>
        <r>
          <rPr>
            <sz val="9"/>
            <color indexed="81"/>
            <rFont val="Tahoma"/>
            <family val="2"/>
          </rPr>
          <t xml:space="preserve">This means "64 seeds, of which 25 are predated". Right?
</t>
        </r>
        <r>
          <rPr>
            <b/>
            <sz val="9"/>
            <color indexed="81"/>
            <rFont val="Tahoma"/>
            <family val="2"/>
          </rPr>
          <t>Johan:</t>
        </r>
        <r>
          <rPr>
            <sz val="9"/>
            <color indexed="81"/>
            <rFont val="Tahoma"/>
            <family val="2"/>
          </rPr>
          <t xml:space="preserve"> Yes</t>
        </r>
      </text>
    </comment>
    <comment ref="J12" authorId="0" shapeId="0" xr:uid="{4F039482-F7B1-4D33-A65F-CE5C353DC64D}">
      <text>
        <r>
          <rPr>
            <b/>
            <sz val="9"/>
            <color indexed="81"/>
            <rFont val="Tahoma"/>
            <family val="2"/>
          </rPr>
          <t xml:space="preserve">Alicia: </t>
        </r>
        <r>
          <rPr>
            <sz val="9"/>
            <color indexed="81"/>
            <rFont val="Tahoma"/>
            <family val="2"/>
          </rPr>
          <t>Here for example, n shoots goes from 1 to 3 - does the blank in the middle mean that it also had 1 shoot on 08/05?
Johan: Yes, I would understand the lack of a record as the number remained the same as in the previous recording.</t>
        </r>
      </text>
    </comment>
    <comment ref="AY17" authorId="0" shapeId="0" xr:uid="{FFEEE51B-C6B1-4592-AF89-6E7D0109DE66}">
      <text>
        <r>
          <rPr>
            <b/>
            <sz val="9"/>
            <color indexed="81"/>
            <rFont val="Tahoma"/>
            <family val="2"/>
          </rPr>
          <t>Alicia:</t>
        </r>
        <r>
          <rPr>
            <sz val="9"/>
            <color indexed="81"/>
            <rFont val="Tahoma"/>
            <family val="2"/>
          </rPr>
          <t xml:space="preserve">
old = överblommade?</t>
        </r>
      </text>
    </comment>
    <comment ref="FK18" authorId="0" shapeId="0" xr:uid="{215C9B8F-7AD8-4BC7-9B4A-4F07FA70E6B2}">
      <text>
        <r>
          <rPr>
            <b/>
            <sz val="9"/>
            <color indexed="81"/>
            <rFont val="Tahoma"/>
            <family val="2"/>
          </rPr>
          <t xml:space="preserve">Alicia: </t>
        </r>
        <r>
          <rPr>
            <sz val="9"/>
            <color indexed="81"/>
            <rFont val="Tahoma"/>
            <family val="2"/>
          </rPr>
          <t>Sometimes larger number here than previously - replacement shoots?
Johan: The extra shoots should normally be replacement shoots.</t>
        </r>
      </text>
    </comment>
    <comment ref="BS25" authorId="0" shapeId="0" xr:uid="{CEA22117-E40A-4C2B-AE35-856E2CF403A8}">
      <text>
        <r>
          <rPr>
            <b/>
            <sz val="9"/>
            <color indexed="81"/>
            <rFont val="Tahoma"/>
            <family val="2"/>
          </rPr>
          <t xml:space="preserve">Alicia: </t>
        </r>
        <r>
          <rPr>
            <sz val="9"/>
            <color indexed="81"/>
            <rFont val="Tahoma"/>
            <family val="2"/>
          </rPr>
          <t>Why some among parentheses?
Johan: Not sure, but see above.</t>
        </r>
      </text>
    </comment>
  </commentList>
</comments>
</file>

<file path=xl/sharedStrings.xml><?xml version="1.0" encoding="utf-8"?>
<sst xmlns="http://schemas.openxmlformats.org/spreadsheetml/2006/main" count="3010" uniqueCount="342">
  <si>
    <t>Tullgarn Stigen 2006</t>
  </si>
  <si>
    <t>Blomavläsning, fält</t>
  </si>
  <si>
    <t>Skottavläsning</t>
  </si>
  <si>
    <t>Baljavläsning, lab</t>
  </si>
  <si>
    <t>Sammanställning 2006</t>
  </si>
  <si>
    <t>id</t>
  </si>
  <si>
    <t>FFD</t>
  </si>
  <si>
    <t>FFD_corr</t>
  </si>
  <si>
    <t>grazing</t>
  </si>
  <si>
    <t>shoot_vol</t>
  </si>
  <si>
    <t>cum_n_fl</t>
  </si>
  <si>
    <t>LFD_corr</t>
  </si>
  <si>
    <t>n_fruits</t>
  </si>
  <si>
    <t>Stjälkdiameter</t>
  </si>
  <si>
    <t>Stjälkhöjd</t>
  </si>
  <si>
    <t>Se separat fil</t>
  </si>
  <si>
    <t>Individ nr</t>
  </si>
  <si>
    <t>gam.ind (2006)</t>
  </si>
  <si>
    <t>Modified value</t>
  </si>
  <si>
    <t>Pollination</t>
  </si>
  <si>
    <t>datum</t>
  </si>
  <si>
    <t>ind/ej ind</t>
  </si>
  <si>
    <t>blm/veg</t>
  </si>
  <si>
    <t>n skott</t>
  </si>
  <si>
    <t>MAX skott fenologi</t>
  </si>
  <si>
    <t>knoppstorlek</t>
  </si>
  <si>
    <t>uppskattat blm n</t>
  </si>
  <si>
    <t>faktiskt blm n (varav överblommade)</t>
  </si>
  <si>
    <t>blomning, 1:a blm</t>
  </si>
  <si>
    <t>Fbuds</t>
  </si>
  <si>
    <t>frukt</t>
  </si>
  <si>
    <t>bete</t>
  </si>
  <si>
    <t>leaf</t>
  </si>
  <si>
    <t>övrigt</t>
  </si>
  <si>
    <t>TOT skott stjälkavl</t>
  </si>
  <si>
    <t>1. skott- diam.(mm)</t>
  </si>
  <si>
    <t>2. skott- diam.(mm)</t>
  </si>
  <si>
    <t>3. skott- diam.(mm)</t>
  </si>
  <si>
    <t>4. skott- diam.(mm)</t>
  </si>
  <si>
    <t>5. skott- diam.(mm)</t>
  </si>
  <si>
    <t>6. skott- diam.(mm)</t>
  </si>
  <si>
    <t>7. skott- diam.(mm)</t>
  </si>
  <si>
    <t>8. skott- diam.(mm)</t>
  </si>
  <si>
    <t>9. skott- diam.(mm)</t>
  </si>
  <si>
    <t>10. skott- diam.(mm)</t>
  </si>
  <si>
    <t>11. skott- diam.(mm)</t>
  </si>
  <si>
    <t>12. skott- diam.(mm)</t>
  </si>
  <si>
    <t>13. skott- diam.(mm)</t>
  </si>
  <si>
    <t>1. skott- höjd (cm)</t>
  </si>
  <si>
    <t>2. skott- höjd (cm)</t>
  </si>
  <si>
    <t>3. skott- höjd (cm)</t>
  </si>
  <si>
    <t>4. skott- höjd (cm)</t>
  </si>
  <si>
    <t>5. skott- höjd (cm)</t>
  </si>
  <si>
    <t>6. skott- höjd (cm)</t>
  </si>
  <si>
    <t>7. skott- höjd (cm)</t>
  </si>
  <si>
    <t>8. skott- höjd (cm)</t>
  </si>
  <si>
    <t>9. skott- höjd (cm)</t>
  </si>
  <si>
    <t>10. skott- höjd (cm)</t>
  </si>
  <si>
    <t>11. skott- höjd (cm)</t>
  </si>
  <si>
    <t>12. skott- höjd (cm)</t>
  </si>
  <si>
    <t>13. skott- höjd (cm)</t>
  </si>
  <si>
    <t>n betade skott</t>
  </si>
  <si>
    <t>1. betad diam (mm)</t>
  </si>
  <si>
    <t>2. betad diam (mm)</t>
  </si>
  <si>
    <t>3. betad diam (mm)</t>
  </si>
  <si>
    <t>4. betad diam (mm)</t>
  </si>
  <si>
    <t>5. betad diam (mm)</t>
  </si>
  <si>
    <t>Beräknad höjd betat skott 1</t>
  </si>
  <si>
    <t>Beräknad höjd betat skott 2</t>
  </si>
  <si>
    <t>Beräknad höjd betat skott 3</t>
  </si>
  <si>
    <t>Beräknad höjd betat skott 4</t>
  </si>
  <si>
    <t>Beräknad höjd betat skott 5</t>
  </si>
  <si>
    <t>grazed_shoots_measured</t>
  </si>
  <si>
    <r>
      <t>Volym hela skott  (mm</t>
    </r>
    <r>
      <rPr>
        <vertAlign val="superscript"/>
        <sz val="11"/>
        <rFont val="Calibri"/>
        <family val="2"/>
      </rPr>
      <t>3</t>
    </r>
    <r>
      <rPr>
        <sz val="11"/>
        <rFont val="Calibri"/>
        <family val="2"/>
      </rPr>
      <t>)</t>
    </r>
  </si>
  <si>
    <r>
      <t>Volym betade skott (mm</t>
    </r>
    <r>
      <rPr>
        <vertAlign val="superscript"/>
        <sz val="11"/>
        <rFont val="Calibri"/>
        <family val="2"/>
      </rPr>
      <t>3</t>
    </r>
    <r>
      <rPr>
        <sz val="11"/>
        <rFont val="Calibri"/>
        <family val="2"/>
      </rPr>
      <t>)</t>
    </r>
  </si>
  <si>
    <r>
      <t>Tot volym (mm</t>
    </r>
    <r>
      <rPr>
        <vertAlign val="superscript"/>
        <sz val="11"/>
        <rFont val="Calibri"/>
        <family val="2"/>
      </rPr>
      <t>3</t>
    </r>
    <r>
      <rPr>
        <sz val="11"/>
        <rFont val="Calibri"/>
        <family val="2"/>
      </rPr>
      <t>)</t>
    </r>
  </si>
  <si>
    <t>shoot_vol_action</t>
  </si>
  <si>
    <t>problem</t>
  </si>
  <si>
    <t>shoot_vol_comments</t>
  </si>
  <si>
    <t>shoot_vol_recalc_gr</t>
  </si>
  <si>
    <t>Individ</t>
  </si>
  <si>
    <t>Tot n baljor</t>
  </si>
  <si>
    <t>MAX n skott</t>
  </si>
  <si>
    <t>skott- diam.(mm)</t>
  </si>
  <si>
    <t>skotthöjd (mm)</t>
  </si>
  <si>
    <t>Tot n blm</t>
  </si>
  <si>
    <t>cum_n_fl_acttion</t>
  </si>
  <si>
    <t>1:a Blm</t>
  </si>
  <si>
    <t>Blm 50%</t>
  </si>
  <si>
    <t>Sista Blm</t>
  </si>
  <si>
    <t>tot n Frukt</t>
  </si>
  <si>
    <t>tot n fröanlag</t>
  </si>
  <si>
    <t>tot n Placenta</t>
  </si>
  <si>
    <t>tot n pred frö</t>
  </si>
  <si>
    <t>tot n pred hål</t>
  </si>
  <si>
    <t>Tot bete</t>
  </si>
  <si>
    <t>Komm.</t>
  </si>
  <si>
    <t>all_data_OK</t>
  </si>
  <si>
    <t>data</t>
  </si>
  <si>
    <t>FFD_action</t>
  </si>
  <si>
    <t>withered_prop</t>
  </si>
  <si>
    <t>FFD_comments</t>
  </si>
  <si>
    <t>bud_size_prev</t>
  </si>
  <si>
    <t>n_open_fl_curr</t>
  </si>
  <si>
    <t>n_placenta_calc</t>
  </si>
  <si>
    <t>n_seeds_calc</t>
  </si>
  <si>
    <t>placenta_vs_seeds</t>
  </si>
  <si>
    <t>TOTAL_N_SEEDS</t>
  </si>
  <si>
    <t>n_pred_seeds_calc</t>
  </si>
  <si>
    <t>TOTAL_N_PRED_SEEDS</t>
  </si>
  <si>
    <t>TOTAL_N_INTACT_SEEDS</t>
  </si>
  <si>
    <t>1*</t>
  </si>
  <si>
    <t>L</t>
  </si>
  <si>
    <t>impute</t>
  </si>
  <si>
    <t>1 shoot? See comment 16/05</t>
  </si>
  <si>
    <t>Finns inga uppgifter om antal skott, därav väljs 1 skott (J.O. 2011-08-19)</t>
  </si>
  <si>
    <t>ok_p</t>
  </si>
  <si>
    <t>Grazed in 1, intact in 2</t>
  </si>
  <si>
    <t>Assumed pl had only one shoot. Then 1 shoot eaten. But the shoot measured is counted as intact! Use volume of this shoot</t>
  </si>
  <si>
    <t>ej nyflaggad sen 2006</t>
  </si>
  <si>
    <t>2*</t>
  </si>
  <si>
    <t>ok</t>
  </si>
  <si>
    <t>Pl had only one shoot. Then 1 shoot eaten. But the shoot measured is counted as intact! Use volume of this shooot</t>
  </si>
  <si>
    <t>3*</t>
  </si>
  <si>
    <t>6(5)</t>
  </si>
  <si>
    <t>7(1)</t>
  </si>
  <si>
    <t>n</t>
  </si>
  <si>
    <t>ok_m</t>
  </si>
  <si>
    <t>several</t>
  </si>
  <si>
    <t>2 shoots, 1 of them grazed, only data on 1 intact shoot - ADDED VALUES FOR 1 GRAZED</t>
  </si>
  <si>
    <t>NA</t>
  </si>
  <si>
    <t>Not emerged?</t>
  </si>
  <si>
    <t>ingen planta</t>
  </si>
  <si>
    <t>5*</t>
  </si>
  <si>
    <t>10(2)</t>
  </si>
  <si>
    <t>14(4)</t>
  </si>
  <si>
    <t>28(25)</t>
  </si>
  <si>
    <t>23(22)</t>
  </si>
  <si>
    <t>6*</t>
  </si>
  <si>
    <t>54(44)</t>
  </si>
  <si>
    <t>ok_g</t>
  </si>
  <si>
    <t>Grazed before &lt; 50%, no replacement shoots</t>
  </si>
  <si>
    <t>3 (L)</t>
  </si>
  <si>
    <t>5 shoots, 1 of them grazed, only data on 4 intact shoots - ADDED VALUES FOR 1 GRAZED</t>
  </si>
  <si>
    <t>S</t>
  </si>
  <si>
    <t>a replacement shoot is coming</t>
  </si>
  <si>
    <t>Pl had 3 shoots, all of them were grazed. 2 shoots measured, noted as intact - ADDED VALUES FOR 1 GRAZED</t>
  </si>
  <si>
    <t>8*</t>
  </si>
  <si>
    <t>10(1)</t>
  </si>
  <si>
    <t>26(23)</t>
  </si>
  <si>
    <t>2(L)</t>
  </si>
  <si>
    <t>Pl had 3 shoots, 1 of them grazed, only data on 2 intact shoots (although it says 3 were measured, there is only data on 2!) - ADDED VALUES FOR 1 GRAZED</t>
  </si>
  <si>
    <t>2 original shoots + 5 replacement, FFD is taken from an original shoot, because there are not more than 2 weeks among grazing and FFD, but &gt;50% shoots were grazed</t>
  </si>
  <si>
    <t>5 initial shoots, 3 of them grazed; rest of shoots a repla cement shoots after grazing</t>
  </si>
  <si>
    <t>Info on 7 shoots, but only 2 of these are original (which values to take?). Missing info on 3 grazed, original shoots - Kept all shoots as they are replacements</t>
  </si>
  <si>
    <t>M</t>
  </si>
  <si>
    <t>27(9)</t>
  </si>
  <si>
    <t>6 replacement shoots, but FFD taken from original (not &gt; 2 weeks among grazing and FFD, &lt;50% shoots grazed)</t>
  </si>
  <si>
    <t>nothing on the original shoots</t>
  </si>
  <si>
    <t>buds, flowers and fruits on replacement shoots????????</t>
  </si>
  <si>
    <t>Info on 13 shoots noted as intact, but only 8 original shoots (5 intact and 3 grazed) - Kept all shoots as they are replacements</t>
  </si>
  <si>
    <t>11*</t>
  </si>
  <si>
    <t>14old</t>
  </si>
  <si>
    <t>1&gt;2</t>
  </si>
  <si>
    <t>Info on 2 shoots, but 3 shoots present on 12/05 - ADDED VALUES FOR 1 INTACT</t>
  </si>
  <si>
    <t>12*</t>
  </si>
  <si>
    <t>5(2)</t>
  </si>
  <si>
    <t>15old</t>
  </si>
  <si>
    <t>1 replacement shoot, FFD from original shoot (not &gt; 2 weeks among grazing and FFD, &lt;50% shoots grazed)</t>
  </si>
  <si>
    <t>Info on 1 shoots, but 3 original shoots (2 intact and 1 grazed) - ADDED VALUES FOR 1 INTACT AND 1 GRAZED</t>
  </si>
  <si>
    <t>13*</t>
  </si>
  <si>
    <t>20(15)</t>
  </si>
  <si>
    <t>2&gt;1</t>
  </si>
  <si>
    <t>Info on 5 shoots, but before counted only 4. No grazing. Consider all shoots for volume? - YES (1 LATE-APPEARING SHOOT)</t>
  </si>
  <si>
    <t>2 replacement shoots, 2 original shoots grazed</t>
  </si>
  <si>
    <t>2 are the original shoots which have been grazed; the rest are replacement shoots</t>
  </si>
  <si>
    <t>probably on replacement shoots</t>
  </si>
  <si>
    <t>nothing on non-grazed shoots</t>
  </si>
  <si>
    <t>flowers and buds on replacement shoots</t>
  </si>
  <si>
    <t>there are 2 more flowers and 1 bud on replacement shoot</t>
  </si>
  <si>
    <t>y</t>
  </si>
  <si>
    <t>Info on 1 intact and 1 grazed, only grazed is original (missing info on another original grazed shoot) - There was only one shoot before the first grazing -&gt; use only size estimate based on the grazed shoot diameter.</t>
  </si>
  <si>
    <t>16(8)</t>
  </si>
  <si>
    <t>withered</t>
  </si>
  <si>
    <t>Info on 2 intact, but 1 of them is grazed - USE</t>
  </si>
  <si>
    <t>20(4)</t>
  </si>
  <si>
    <t>37(18)</t>
  </si>
  <si>
    <t>8(3)</t>
  </si>
  <si>
    <t>19(13)</t>
  </si>
  <si>
    <t>1 Bruchus</t>
  </si>
  <si>
    <t>10(4)</t>
  </si>
  <si>
    <t>11 replacement shoots, &gt;50% shoots grazed</t>
  </si>
  <si>
    <t>only two non-grazed are from the beginning; the rest a replacement shoots</t>
  </si>
  <si>
    <t>most of shoots are replacement shoots</t>
  </si>
  <si>
    <t>2 Bruchus; most shoots are replacement shoots</t>
  </si>
  <si>
    <t>there are 20 more buds on replacement shoots</t>
  </si>
  <si>
    <t>from 4 original non-grazed shoots; on replacement shoots there are: 6 buds, 4 flowers, 15 fruits</t>
  </si>
  <si>
    <t>Info on 8 intact + 4 grazed, original shoots are 2 intact + 12 grazed - ADDED VALUES FOR 1 INTACT AND 1 GRAZED</t>
  </si>
  <si>
    <t>Se kommentarerna, är lite svårt att avgöra vad som ska med i sammanställningen.</t>
  </si>
  <si>
    <t>18(9)</t>
  </si>
  <si>
    <t>1 replacement shoot, &gt;50% shoots grazed</t>
  </si>
  <si>
    <t>nothing on grazed shoots; buds only on replacement shoots</t>
  </si>
  <si>
    <t>Info on 3 intact, original shoots are 2 intact + 3 grazed - ADDED VALUES FOR 2 GRAZED</t>
  </si>
  <si>
    <t>Avbetade skottet torkat</t>
  </si>
  <si>
    <t>two small shoots and 1 grazed</t>
  </si>
  <si>
    <t>Info on 1 intact + 1 grazed, original shoots are 2 intact + 1 grazed - ADDED VALUES FOR 1 INTACT</t>
  </si>
  <si>
    <t>3 fruits on 18/05</t>
  </si>
  <si>
    <t>other</t>
  </si>
  <si>
    <t>Info on 2 intact + 1 grazed (not noted in bete) = correct, but reestimate height for grazed</t>
  </si>
  <si>
    <t>2 old</t>
  </si>
  <si>
    <t>new shoot coming</t>
  </si>
  <si>
    <t>Info on 2 intact + 1 grazed, original shoots are 1 intact + 1 grazed - 1 INTACT IS PROBABLY REPLACEMENT - Kept all shoots as they are replacements</t>
  </si>
  <si>
    <t>Finns ingen ind med detta nr</t>
  </si>
  <si>
    <t>Info on 1 intact, original shoot is 1 grazed - USE</t>
  </si>
  <si>
    <t>Info on 1 intact, original shoots are 2 grazed - ADDED VALUES FOR 1 GRAZED</t>
  </si>
  <si>
    <t>Info on 2 intact, original shoots are 2 grazed - USE</t>
  </si>
  <si>
    <t>26(6)</t>
  </si>
  <si>
    <t>ok_g + withered</t>
  </si>
  <si>
    <t>2 replacement shoots, FFD from original shoot (not &gt; 2 weeks among grazing and FFD, &lt;50% shoots grazed)</t>
  </si>
  <si>
    <t>Info on 5 intact, original shoots are 3 intact + 2 grazed - USE</t>
  </si>
  <si>
    <t>Info on 2 intact + 1 grazed, original shoots are 3 intact + 1 grazed (not noted in bete) - ADDED VALUES FOR 1 INTACT</t>
  </si>
  <si>
    <t>11(6)</t>
  </si>
  <si>
    <t>38*</t>
  </si>
  <si>
    <t>39*</t>
  </si>
  <si>
    <t>15(9)</t>
  </si>
  <si>
    <t>Info on 3 intact, original shoots are 2 intact - CONSIDERED ALL SHOOTS BECAUSE NO GRAZING (1 LATE-APPEARING)</t>
  </si>
  <si>
    <t>no replacement shoots, &gt; 50% shoots grazed</t>
  </si>
  <si>
    <t>Info on 1 intact, original shoots are 1 intact + 2 grazed - ADDED VALUES FOR 2 GRAZED</t>
  </si>
  <si>
    <t>4(3)</t>
  </si>
  <si>
    <t>4 old</t>
  </si>
  <si>
    <t>11(5)</t>
  </si>
  <si>
    <t>Info on 2 intact, original shoots are 1 intact + 2 grazed - ADDED VALUES FOR 1 GRAZED</t>
  </si>
  <si>
    <t>5(3)</t>
  </si>
  <si>
    <t>no replacement shoots, &lt;50% shoots grazed</t>
  </si>
  <si>
    <t>Info on 2 intact, original shoots are 2 intact + 1 grazed - ADDED VALUES FOR 1 GRAZED</t>
  </si>
  <si>
    <t>VEGETATIVE</t>
  </si>
  <si>
    <t>8(2)</t>
  </si>
  <si>
    <t>1 shoot small and dry</t>
  </si>
  <si>
    <t>12/05: 1 shoot small and dry, not counted</t>
  </si>
  <si>
    <t>8(4)</t>
  </si>
  <si>
    <t>11(8)</t>
  </si>
  <si>
    <t>ok_added</t>
  </si>
  <si>
    <t>no replacement shoots, 50% shoots grazed</t>
  </si>
  <si>
    <t>Info on 2 intact, original shoots are 1 intact + 1 grazed - USE</t>
  </si>
  <si>
    <t>2(1)</t>
  </si>
  <si>
    <t>4(2)</t>
  </si>
  <si>
    <t>6(2)</t>
  </si>
  <si>
    <t>4(1)</t>
  </si>
  <si>
    <t>7(2)</t>
  </si>
  <si>
    <t>omr2 (2006, ej inkl from 2007)</t>
  </si>
  <si>
    <t>11(4)</t>
  </si>
  <si>
    <t>Info on 3 intact, original are 4 grazed - ADDED VALUES FOR 1 GRAZED</t>
  </si>
  <si>
    <t>3(1)</t>
  </si>
  <si>
    <t>17(11)</t>
  </si>
  <si>
    <t>1 shoot almost broken</t>
  </si>
  <si>
    <t>Info on 1 intact, orginal are 2 intact, but comment on 16/05 says "1 shoot almost broken" - ADDED VALUES FOR 1 INTACT</t>
  </si>
  <si>
    <t>1 old</t>
  </si>
  <si>
    <t>6(3)</t>
  </si>
  <si>
    <t>Info on 1 intact, original are 2 intact - ADDED VALUES FOR 1 INTACT</t>
  </si>
  <si>
    <t>10(6)</t>
  </si>
  <si>
    <t>12(9)</t>
  </si>
  <si>
    <t>20(18)</t>
  </si>
  <si>
    <t>some flowers eaten</t>
  </si>
  <si>
    <t>Info on 2 intact, original are 3 intact - ADDED VALUES FOR 1 INTACT</t>
  </si>
  <si>
    <t>7(3)</t>
  </si>
  <si>
    <t>Original are 1 intact + 1 grazed, but no info</t>
  </si>
  <si>
    <t>Info on 1 intact, original are 3 intact - ADDED VALUES FOR 2 intact</t>
  </si>
  <si>
    <t>1 shoot broken</t>
  </si>
  <si>
    <t>Info on 1 intact, original are 2 intact, but comment on 22/05 says "1 shoot broken" - ADDED VALUES FOR 1 INTACT</t>
  </si>
  <si>
    <t>10(3)</t>
  </si>
  <si>
    <t>29(10)</t>
  </si>
  <si>
    <t>4 flowers eaten</t>
  </si>
  <si>
    <t>10*</t>
  </si>
  <si>
    <t>21(17)</t>
  </si>
  <si>
    <t>1(L)</t>
  </si>
  <si>
    <t>9*</t>
  </si>
  <si>
    <t>9(2)</t>
  </si>
  <si>
    <t>35(32)</t>
  </si>
  <si>
    <t>2 (L)</t>
  </si>
  <si>
    <t>Info on 2 intact, original are 4 intact + 1 grazed - ADDED VALUES FOR 2 INTACT AND 1 GRAZED</t>
  </si>
  <si>
    <t>7*</t>
  </si>
  <si>
    <t>5(1)</t>
  </si>
  <si>
    <t>25(17)</t>
  </si>
  <si>
    <t>1 (L)</t>
  </si>
  <si>
    <t>ok_added + withered</t>
  </si>
  <si>
    <t>1 replacement shoot, &lt;50% shoots grazed</t>
  </si>
  <si>
    <t>probably 1 replacement shoot</t>
  </si>
  <si>
    <t>there are 2 more buds produced after grazing</t>
  </si>
  <si>
    <t>1 bud on replacement shoot</t>
  </si>
  <si>
    <t>Info on 4 intact, original are 2 intact + 1 grazed - 1 INTACT IS PROBABLY REPLACEMENT - Kept all shoots as they are replacements</t>
  </si>
  <si>
    <t>1 replacement shoot</t>
  </si>
  <si>
    <t>the 8 buds are on replacement shoot</t>
  </si>
  <si>
    <t>Info on 2 intact (one must be repl shoot) + 1 grazed, original are 2 grazed - Kept all shoots as they are replacements</t>
  </si>
  <si>
    <t>replacement shoots, maybe &gt; 2 wks among grazing and FFD, all original grazed</t>
  </si>
  <si>
    <t>Info on 2 intact, original are 2 grazed - USE</t>
  </si>
  <si>
    <t>2 replacement shoots, all original grazed</t>
  </si>
  <si>
    <t>inflorescence almost broken</t>
  </si>
  <si>
    <t>the 3 buds are on replacement shoots</t>
  </si>
  <si>
    <t>Info on 2 intact, original are 5 grazed - ADDED VALUES FOR 3 GRAZED</t>
  </si>
  <si>
    <t>15*</t>
  </si>
  <si>
    <t>25(20)</t>
  </si>
  <si>
    <t>2 replacement shoots, the 1 original grazed</t>
  </si>
  <si>
    <t>Info on 3 intact, original is 1 grazed - 2 ARE REPLACEMENT - Kept all shoots as they are replacements</t>
  </si>
  <si>
    <t>4*</t>
  </si>
  <si>
    <t>36*</t>
  </si>
  <si>
    <t>37*</t>
  </si>
  <si>
    <t>32(29)</t>
  </si>
  <si>
    <t>8(L)</t>
  </si>
  <si>
    <t>Info on 6 intact, original are 3 intact - CONSIDERED ALL SHOOTS BECAUSE NO GRAZING (3 LATE-APPEARING)</t>
  </si>
  <si>
    <t>ej nyflaggad sen 2007</t>
  </si>
  <si>
    <t>14*</t>
  </si>
  <si>
    <t>Flaggan uppryckt, planta hittas ej.</t>
  </si>
  <si>
    <t>Original is 1 grazed, but no info</t>
  </si>
  <si>
    <t>ej nyflaggad sen 2008</t>
  </si>
  <si>
    <t>16*</t>
  </si>
  <si>
    <t>6(6old)</t>
  </si>
  <si>
    <t>17*</t>
  </si>
  <si>
    <t>11(10)</t>
  </si>
  <si>
    <t>18*</t>
  </si>
  <si>
    <t>9(3)</t>
  </si>
  <si>
    <t>17(16)</t>
  </si>
  <si>
    <t>19*</t>
  </si>
  <si>
    <t>11(9)</t>
  </si>
  <si>
    <t>20*</t>
  </si>
  <si>
    <t>13(12)</t>
  </si>
  <si>
    <t>21*</t>
  </si>
  <si>
    <t>4(4)</t>
  </si>
  <si>
    <t>22*</t>
  </si>
  <si>
    <t>23*</t>
  </si>
  <si>
    <t>Info on 2 intact, original is 1 intact - CONSIDERED ALL SHOOTS BECAUSE NO GRAZING (1 LATE-APPEARING)</t>
  </si>
  <si>
    <t>24*</t>
  </si>
  <si>
    <t>25*</t>
  </si>
  <si>
    <t>9(5)</t>
  </si>
  <si>
    <t>22(19)</t>
  </si>
  <si>
    <t>26*</t>
  </si>
  <si>
    <t>11(2)</t>
  </si>
  <si>
    <t>20(6)</t>
  </si>
  <si>
    <t>53(50)</t>
  </si>
  <si>
    <t>27*</t>
  </si>
  <si>
    <t>28*</t>
  </si>
  <si>
    <t>29*</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</si>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</sst>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0"/>
      <name val="Arial"/>
    </font>
    <font>
      <b/>
      <sz val="11"/>
      <name val="Calibri"/>
      <family val="2"/>
    </font>
    <font>
      <sz val="11"/>
      <name val="Calibri"/>
      <family val="2"/>
    </font>
    <font>
      <sz val="11"/>
      <color theme="8"/>
      <name val="Calibri"/>
      <family val="2"/>
    </font>
    <font>
      <sz val="11"/>
      <color theme="4"/>
      <name val="Calibri"/>
      <family val="2"/>
    </font>
    <font>
      <sz val="10"/>
      <color theme="4"/>
      <name val="Arial"/>
      <family val="2"/>
    </font>
    <font>
      <b/>
      <i/>
      <sz val="11"/>
      <color theme="4"/>
      <name val="Calibri"/>
      <family val="2"/>
    </font>
    <font>
      <b/>
      <i/>
      <sz val="11"/>
      <name val="Calibri"/>
      <family val="2"/>
    </font>
    <font>
      <sz val="10"/>
      <name val="Arial"/>
      <family val="2"/>
    </font>
    <font>
      <vertAlign val="superscript"/>
      <sz val="11"/>
      <name val="Calibri"/>
      <family val="2"/>
    </font>
    <font>
      <sz val="11"/>
      <color rgb="FFFF0000"/>
      <name val="Calibri"/>
      <family val="2"/>
    </font>
    <font>
      <sz val="11"/>
      <name val="Calibri"/>
      <family val="2"/>
      <scheme val="minor"/>
    </font>
    <font>
      <i/>
      <sz val="11"/>
      <name val="Calibri"/>
      <family val="2"/>
    </font>
    <font>
      <sz val="10"/>
      <color theme="8"/>
      <name val="Arial"/>
      <family val="2"/>
    </font>
    <font>
      <b/>
      <sz val="9"/>
      <color indexed="81"/>
      <name val="Tahoma"/>
      <family val="2"/>
    </font>
    <font>
      <sz val="9"/>
      <color indexed="81"/>
      <name val="Tahoma"/>
      <family val="2"/>
    </font>
    <font>
      <b/>
      <sz val="8"/>
      <color indexed="81"/>
      <name val="Tahoma"/>
      <family val="2"/>
    </font>
    <font>
      <sz val="8"/>
      <color indexed="81"/>
      <name val="Tahoma"/>
      <family val="2"/>
    </font>
    <font>
      <i/>
      <sz val="9"/>
      <color indexed="81"/>
      <name val="Tahoma"/>
      <family val="2"/>
    </font>
    <font>
      <b/>
      <u/>
      <sz val="9"/>
      <color indexed="81"/>
      <name val="Tahoma"/>
      <family val="2"/>
    </font>
    <font>
      <u/>
      <sz val="9"/>
      <color indexed="81"/>
      <name val="Tahoma"/>
      <family val="2"/>
    </font>
    <font>
      <i/>
      <u/>
      <sz val="9"/>
      <color indexed="81"/>
      <name val="Tahoma"/>
      <family val="2"/>
    </font>
  </fonts>
  <fills count="6">
    <fill>
      <patternFill patternType="none"/>
    </fill>
    <fill>
      <patternFill patternType="gray125"/>
    </fill>
    <fill>
      <patternFill patternType="solid">
        <fgColor rgb="FFFFC000"/>
        <bgColor indexed="64"/>
      </patternFill>
    </fill>
    <fill>
      <patternFill patternType="solid">
        <fgColor indexed="13"/>
        <bgColor indexed="64"/>
      </patternFill>
    </fill>
    <fill>
      <patternFill patternType="solid">
        <fgColor theme="4"/>
        <bgColor indexed="64"/>
      </patternFill>
    </fill>
    <fill>
      <patternFill patternType="solid">
        <fgColor rgb="FFFFFF00"/>
        <bgColor indexed="64"/>
      </patternFill>
    </fill>
  </fills>
  <borders count="6">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95">
    <xf numFmtId="0" fontId="0" fillId="0" borderId="0" xfId="0"/>
    <xf numFmtId="0" fontId="1" fillId="0" borderId="0" xfId="0" applyFont="1" applyBorder="1" applyAlignment="1"/>
    <xf numFmtId="0" fontId="2" fillId="0" borderId="0" xfId="0" applyFont="1"/>
    <xf numFmtId="0" fontId="1" fillId="0" borderId="0" xfId="0" applyFont="1" applyBorder="1"/>
    <xf numFmtId="0" fontId="2" fillId="0" borderId="1" xfId="0" applyFont="1" applyBorder="1"/>
    <xf numFmtId="0" fontId="2" fillId="0" borderId="0" xfId="0" applyFont="1" applyBorder="1"/>
    <xf numFmtId="0" fontId="2" fillId="0" borderId="2" xfId="0" applyFont="1" applyBorder="1"/>
    <xf numFmtId="0" fontId="3" fillId="0" borderId="0" xfId="0" applyFont="1" applyBorder="1"/>
    <xf numFmtId="0" fontId="3" fillId="0" borderId="0" xfId="0" applyFont="1" applyBorder="1" applyAlignment="1">
      <alignment horizontal="left"/>
    </xf>
    <xf numFmtId="0" fontId="3" fillId="0" borderId="0" xfId="0" applyNumberFormat="1" applyFont="1" applyBorder="1"/>
    <xf numFmtId="0" fontId="2" fillId="0" borderId="3" xfId="0" applyFont="1" applyBorder="1"/>
    <xf numFmtId="0" fontId="4" fillId="0" borderId="0" xfId="0" applyFont="1" applyBorder="1"/>
    <xf numFmtId="0" fontId="1" fillId="0" borderId="0" xfId="0" applyFont="1" applyBorder="1" applyAlignment="1">
      <alignment horizontal="left"/>
    </xf>
    <xf numFmtId="0" fontId="2" fillId="0" borderId="0" xfId="0" applyFont="1" applyBorder="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1" fillId="0" borderId="3" xfId="0" applyFont="1" applyBorder="1"/>
    <xf numFmtId="0" fontId="2" fillId="0" borderId="0" xfId="0" applyFont="1" applyFill="1"/>
    <xf numFmtId="0" fontId="4" fillId="0" borderId="0" xfId="0" applyFont="1"/>
    <xf numFmtId="0" fontId="5" fillId="0" borderId="0" xfId="0" applyFont="1"/>
    <xf numFmtId="0" fontId="4" fillId="2" borderId="0" xfId="0" applyFont="1" applyFill="1"/>
    <xf numFmtId="0" fontId="5" fillId="0" borderId="0" xfId="0" applyFont="1" applyAlignment="1">
      <alignment horizontal="left"/>
    </xf>
    <xf numFmtId="0" fontId="4" fillId="0" borderId="0" xfId="0" applyNumberFormat="1" applyFont="1" applyBorder="1"/>
    <xf numFmtId="0" fontId="4" fillId="2" borderId="0" xfId="0" applyFont="1" applyFill="1" applyBorder="1"/>
    <xf numFmtId="0" fontId="4" fillId="2" borderId="0" xfId="0" applyFont="1" applyFill="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6" fillId="0" borderId="0" xfId="0" applyFont="1" applyBorder="1" applyAlignment="1"/>
    <xf numFmtId="164" fontId="6" fillId="0" borderId="0" xfId="0" applyNumberFormat="1" applyFont="1" applyBorder="1" applyAlignment="1"/>
    <xf numFmtId="164" fontId="6" fillId="0" borderId="1" xfId="0" applyNumberFormat="1" applyFont="1" applyBorder="1" applyAlignment="1"/>
    <xf numFmtId="0" fontId="4" fillId="0" borderId="2" xfId="0" applyFont="1" applyBorder="1"/>
    <xf numFmtId="0" fontId="4" fillId="0" borderId="1" xfId="0" applyFont="1" applyBorder="1"/>
    <xf numFmtId="0" fontId="4" fillId="0" borderId="1" xfId="0" applyFont="1" applyBorder="1" applyAlignment="1">
      <alignment horizontal="center"/>
    </xf>
    <xf numFmtId="0" fontId="5" fillId="0" borderId="0" xfId="0" applyNumberFormat="1" applyFont="1"/>
    <xf numFmtId="0" fontId="4" fillId="0" borderId="3" xfId="0" applyFont="1" applyBorder="1"/>
    <xf numFmtId="0" fontId="7" fillId="0" borderId="0" xfId="0" applyFont="1" applyBorder="1" applyAlignment="1">
      <alignment horizontal="center"/>
    </xf>
    <xf numFmtId="0" fontId="1"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Fill="1" applyBorder="1"/>
    <xf numFmtId="0" fontId="8" fillId="0" borderId="0" xfId="0" applyFont="1"/>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164" fontId="2" fillId="0" borderId="0"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Border="1" applyAlignment="1"/>
    <xf numFmtId="0" fontId="2" fillId="0" borderId="2" xfId="0" applyFont="1" applyBorder="1" applyAlignment="1">
      <alignment horizontal="center" vertical="center" wrapText="1"/>
    </xf>
    <xf numFmtId="0" fontId="2" fillId="0" borderId="1" xfId="0" applyFont="1" applyBorder="1" applyAlignment="1"/>
    <xf numFmtId="0" fontId="2" fillId="0" borderId="0" xfId="0" applyFont="1" applyBorder="1" applyAlignment="1">
      <alignment horizontal="left"/>
    </xf>
    <xf numFmtId="0" fontId="2" fillId="0" borderId="1" xfId="0" applyFont="1" applyBorder="1" applyAlignment="1">
      <alignment horizontal="left"/>
    </xf>
    <xf numFmtId="0" fontId="3" fillId="0" borderId="0" xfId="0" applyNumberFormat="1" applyFont="1" applyBorder="1" applyAlignment="1">
      <alignment horizontal="left"/>
    </xf>
    <xf numFmtId="0" fontId="2" fillId="0" borderId="1" xfId="0" applyFont="1" applyBorder="1" applyAlignment="1">
      <alignment horizontal="center" vertical="center"/>
    </xf>
    <xf numFmtId="0" fontId="4" fillId="0" borderId="0" xfId="0" applyFont="1" applyBorder="1" applyAlignment="1">
      <alignment horizontal="center" vertical="center"/>
    </xf>
    <xf numFmtId="0" fontId="2" fillId="0" borderId="2" xfId="0" applyFont="1" applyBorder="1" applyAlignment="1">
      <alignment horizontal="center" wrapText="1"/>
    </xf>
    <xf numFmtId="0" fontId="2" fillId="0" borderId="0" xfId="0" applyFont="1" applyBorder="1" applyAlignment="1">
      <alignment horizontal="center" vertical="top" wrapText="1"/>
    </xf>
    <xf numFmtId="0" fontId="4" fillId="0" borderId="0" xfId="0" applyFont="1" applyBorder="1" applyAlignment="1">
      <alignment horizontal="center" vertical="top" wrapText="1"/>
    </xf>
    <xf numFmtId="0" fontId="4" fillId="0" borderId="1" xfId="0" applyFont="1" applyBorder="1" applyAlignment="1">
      <alignment horizontal="center" vertical="center"/>
    </xf>
    <xf numFmtId="0" fontId="4" fillId="0" borderId="0" xfId="0" applyFont="1" applyBorder="1" applyAlignment="1">
      <alignment horizontal="center" vertical="center" wrapText="1"/>
    </xf>
    <xf numFmtId="16" fontId="4" fillId="0" borderId="0" xfId="0" applyNumberFormat="1" applyFont="1" applyBorder="1" applyAlignment="1">
      <alignment horizontal="center"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Border="1" applyAlignment="1">
      <alignment horizont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164" fontId="2" fillId="0" borderId="0" xfId="0" applyNumberFormat="1" applyFont="1" applyBorder="1" applyAlignment="1">
      <alignment horizontal="center"/>
    </xf>
    <xf numFmtId="0" fontId="2" fillId="0" borderId="4" xfId="0" applyFont="1" applyBorder="1" applyAlignment="1">
      <alignment horizontal="center" vertical="center" wrapText="1"/>
    </xf>
    <xf numFmtId="164" fontId="2" fillId="0" borderId="1" xfId="0" applyNumberFormat="1" applyFont="1" applyBorder="1" applyAlignment="1">
      <alignment horizontal="center"/>
    </xf>
    <xf numFmtId="164" fontId="3" fillId="0" borderId="0" xfId="0" applyNumberFormat="1" applyFont="1" applyBorder="1" applyAlignment="1">
      <alignment horizontal="center"/>
    </xf>
    <xf numFmtId="0" fontId="3" fillId="0" borderId="0" xfId="0" applyNumberFormat="1" applyFont="1" applyBorder="1" applyAlignment="1">
      <alignment horizontal="center"/>
    </xf>
    <xf numFmtId="0" fontId="3" fillId="0" borderId="0" xfId="0" applyFont="1" applyBorder="1" applyAlignment="1">
      <alignment horizontal="center"/>
    </xf>
    <xf numFmtId="164" fontId="2" fillId="0" borderId="3" xfId="0" applyNumberFormat="1" applyFont="1" applyBorder="1" applyAlignment="1">
      <alignment horizontal="center"/>
    </xf>
    <xf numFmtId="164" fontId="2" fillId="0" borderId="1" xfId="0" applyNumberFormat="1" applyFont="1" applyBorder="1"/>
    <xf numFmtId="164" fontId="2" fillId="0" borderId="0" xfId="0" applyNumberFormat="1" applyFont="1" applyBorder="1" applyAlignment="1">
      <alignment vertical="center"/>
    </xf>
    <xf numFmtId="164" fontId="2" fillId="0" borderId="0"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4" fillId="0" borderId="0" xfId="0" applyNumberFormat="1" applyFont="1" applyBorder="1" applyAlignment="1">
      <alignment horizontal="center" vertical="center"/>
    </xf>
    <xf numFmtId="164" fontId="2" fillId="0" borderId="0" xfId="0" applyNumberFormat="1" applyFont="1"/>
    <xf numFmtId="164" fontId="2" fillId="0" borderId="0" xfId="0" applyNumberFormat="1" applyFont="1" applyBorder="1"/>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top" wrapText="1"/>
    </xf>
    <xf numFmtId="0" fontId="2" fillId="0" borderId="0" xfId="0" applyFont="1" applyFill="1" applyBorder="1" applyAlignment="1">
      <alignment horizontal="center"/>
    </xf>
    <xf numFmtId="0" fontId="2" fillId="0" borderId="3" xfId="0" applyFont="1" applyFill="1" applyBorder="1" applyAlignment="1">
      <alignment horizontal="center"/>
    </xf>
    <xf numFmtId="14" fontId="2" fillId="0" borderId="0" xfId="0" applyNumberFormat="1" applyFont="1" applyFill="1" applyBorder="1" applyAlignment="1">
      <alignment horizontal="center"/>
    </xf>
    <xf numFmtId="0" fontId="2" fillId="0" borderId="0" xfId="0" applyNumberFormat="1" applyFont="1" applyBorder="1" applyAlignment="1">
      <alignment horizontal="center"/>
    </xf>
    <xf numFmtId="0" fontId="2" fillId="0" borderId="1" xfId="0" applyNumberFormat="1"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14" fontId="2" fillId="0" borderId="0" xfId="0" applyNumberFormat="1" applyFont="1" applyBorder="1" applyAlignment="1">
      <alignment horizontal="center"/>
    </xf>
    <xf numFmtId="14" fontId="3" fillId="0" borderId="0" xfId="0" applyNumberFormat="1" applyFont="1" applyBorder="1" applyAlignment="1">
      <alignment horizontal="center"/>
    </xf>
    <xf numFmtId="14" fontId="3" fillId="0" borderId="0" xfId="0" applyNumberFormat="1" applyFont="1" applyBorder="1" applyAlignment="1">
      <alignment horizontal="left"/>
    </xf>
    <xf numFmtId="0" fontId="2" fillId="0" borderId="3" xfId="0" applyNumberFormat="1" applyFont="1" applyBorder="1" applyAlignment="1">
      <alignment horizontal="center"/>
    </xf>
    <xf numFmtId="0" fontId="4" fillId="0" borderId="0" xfId="0" applyNumberFormat="1" applyFont="1" applyBorder="1" applyAlignment="1">
      <alignment horizontal="center"/>
    </xf>
    <xf numFmtId="0" fontId="2" fillId="0" borderId="2" xfId="0" applyFont="1" applyBorder="1" applyAlignment="1">
      <alignment horizontal="left"/>
    </xf>
    <xf numFmtId="0" fontId="2" fillId="0" borderId="0" xfId="0" applyFont="1" applyFill="1" applyAlignment="1">
      <alignment horizontal="center"/>
    </xf>
    <xf numFmtId="0" fontId="2" fillId="0" borderId="0" xfId="0" applyFont="1" applyAlignment="1">
      <alignment horizontal="left"/>
    </xf>
    <xf numFmtId="2" fontId="2" fillId="0" borderId="3" xfId="0" applyNumberFormat="1" applyFont="1" applyBorder="1" applyAlignment="1">
      <alignment horizontal="center"/>
    </xf>
    <xf numFmtId="2" fontId="2" fillId="0" borderId="0" xfId="0" applyNumberFormat="1" applyFont="1" applyAlignment="1">
      <alignment horizontal="center"/>
    </xf>
    <xf numFmtId="2" fontId="4" fillId="0" borderId="0" xfId="0" applyNumberFormat="1" applyFont="1" applyAlignment="1">
      <alignment horizontal="center"/>
    </xf>
    <xf numFmtId="2" fontId="4" fillId="0" borderId="0" xfId="0" applyNumberFormat="1" applyFont="1" applyAlignment="1">
      <alignment horizontal="left"/>
    </xf>
    <xf numFmtId="0" fontId="2" fillId="0" borderId="3" xfId="0" applyFont="1" applyBorder="1" applyAlignment="1">
      <alignment horizontal="left"/>
    </xf>
    <xf numFmtId="1" fontId="2" fillId="0" borderId="0" xfId="0" applyNumberFormat="1" applyFont="1" applyFill="1" applyAlignment="1">
      <alignment horizontal="center"/>
    </xf>
    <xf numFmtId="2" fontId="2" fillId="0" borderId="0" xfId="0" applyNumberFormat="1" applyFont="1" applyBorder="1" applyAlignment="1">
      <alignment horizontal="center"/>
    </xf>
    <xf numFmtId="1" fontId="2" fillId="3" borderId="0" xfId="0" applyNumberFormat="1" applyFont="1" applyFill="1" applyBorder="1" applyAlignment="1">
      <alignment horizontal="center"/>
    </xf>
    <xf numFmtId="2"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14" fontId="2" fillId="0" borderId="0" xfId="0" applyNumberFormat="1" applyFont="1"/>
    <xf numFmtId="14" fontId="4" fillId="0" borderId="0" xfId="0" applyNumberFormat="1" applyFont="1"/>
    <xf numFmtId="1" fontId="4" fillId="0" borderId="0" xfId="0" applyNumberFormat="1" applyFont="1" applyAlignment="1">
      <alignment horizontal="center"/>
    </xf>
    <xf numFmtId="14" fontId="2" fillId="0" borderId="0" xfId="0" applyNumberFormat="1" applyFont="1" applyFill="1" applyAlignment="1">
      <alignment horizontal="center"/>
    </xf>
    <xf numFmtId="14" fontId="2" fillId="0" borderId="0" xfId="0" applyNumberFormat="1" applyFont="1" applyAlignment="1">
      <alignment horizontal="center"/>
    </xf>
    <xf numFmtId="0" fontId="2" fillId="0" borderId="3" xfId="0" applyFont="1" applyBorder="1" applyAlignment="1">
      <alignment horizontal="center"/>
    </xf>
    <xf numFmtId="0" fontId="2" fillId="0" borderId="0" xfId="0" applyNumberFormat="1" applyFont="1" applyAlignment="1">
      <alignment horizontal="center"/>
    </xf>
    <xf numFmtId="14" fontId="10" fillId="0" borderId="0" xfId="0" applyNumberFormat="1" applyFont="1" applyFill="1"/>
    <xf numFmtId="14" fontId="4" fillId="0" borderId="0" xfId="0" applyNumberFormat="1" applyFont="1" applyFill="1"/>
    <xf numFmtId="1" fontId="2" fillId="0" borderId="0" xfId="0" applyNumberFormat="1" applyFont="1" applyBorder="1" applyAlignment="1">
      <alignment horizontal="center"/>
    </xf>
    <xf numFmtId="1" fontId="2" fillId="0" borderId="0" xfId="0" applyNumberFormat="1" applyFont="1" applyAlignment="1">
      <alignment horizontal="center"/>
    </xf>
    <xf numFmtId="0" fontId="4" fillId="0" borderId="0" xfId="0" applyNumberFormat="1" applyFont="1" applyAlignment="1">
      <alignment horizontal="center"/>
    </xf>
    <xf numFmtId="0" fontId="4" fillId="0" borderId="0" xfId="0" applyFont="1" applyFill="1" applyAlignment="1">
      <alignment horizontal="center"/>
    </xf>
    <xf numFmtId="2" fontId="4" fillId="0" borderId="3" xfId="0" applyNumberFormat="1" applyFont="1" applyBorder="1" applyAlignment="1">
      <alignment horizontal="center"/>
    </xf>
    <xf numFmtId="0" fontId="0" fillId="0" borderId="0" xfId="0"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4" fillId="5" borderId="0" xfId="0" applyFont="1" applyFill="1" applyAlignment="1">
      <alignment horizontal="center"/>
    </xf>
    <xf numFmtId="164" fontId="2" fillId="5" borderId="0" xfId="0" applyNumberFormat="1" applyFont="1" applyFill="1" applyBorder="1" applyAlignment="1">
      <alignment horizontal="center"/>
    </xf>
    <xf numFmtId="164" fontId="2" fillId="0" borderId="0" xfId="0" applyNumberFormat="1" applyFont="1" applyFill="1"/>
    <xf numFmtId="14" fontId="2" fillId="5" borderId="0" xfId="0" applyNumberFormat="1" applyFont="1" applyFill="1"/>
    <xf numFmtId="14" fontId="4" fillId="5" borderId="0" xfId="0" applyNumberFormat="1" applyFont="1" applyFill="1"/>
    <xf numFmtId="1" fontId="2" fillId="0" borderId="0" xfId="0" applyNumberFormat="1" applyFont="1" applyFill="1" applyBorder="1" applyAlignment="1">
      <alignment horizontal="center"/>
    </xf>
    <xf numFmtId="14" fontId="10" fillId="0" borderId="0" xfId="0" applyNumberFormat="1" applyFont="1" applyFill="1" applyBorder="1" applyAlignment="1">
      <alignment horizontal="center"/>
    </xf>
    <xf numFmtId="14"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0" fontId="2" fillId="3" borderId="0" xfId="0" applyFont="1" applyFill="1" applyAlignment="1">
      <alignment horizontal="left"/>
    </xf>
    <xf numFmtId="2" fontId="4" fillId="0" borderId="0" xfId="0" applyNumberFormat="1" applyFont="1" applyBorder="1" applyAlignment="1">
      <alignment horizontal="center"/>
    </xf>
    <xf numFmtId="14" fontId="2" fillId="5" borderId="0" xfId="0" applyNumberFormat="1" applyFont="1" applyFill="1" applyAlignment="1">
      <alignment horizontal="center"/>
    </xf>
    <xf numFmtId="0" fontId="10" fillId="0" borderId="0" xfId="0" applyFont="1" applyFill="1" applyAlignment="1">
      <alignment horizontal="center"/>
    </xf>
    <xf numFmtId="14" fontId="2" fillId="0" borderId="3" xfId="0" applyNumberFormat="1" applyFont="1" applyBorder="1" applyAlignment="1">
      <alignment horizontal="center"/>
    </xf>
    <xf numFmtId="2" fontId="2" fillId="0" borderId="0" xfId="0" applyNumberFormat="1" applyFont="1" applyFill="1" applyAlignment="1">
      <alignment horizontal="center"/>
    </xf>
    <xf numFmtId="0" fontId="4" fillId="0" borderId="0" xfId="0" applyNumberFormat="1" applyFont="1" applyFill="1" applyBorder="1" applyAlignment="1">
      <alignment horizontal="center"/>
    </xf>
    <xf numFmtId="0" fontId="2" fillId="0" borderId="3" xfId="0" applyFont="1" applyFill="1" applyBorder="1" applyAlignment="1">
      <alignment horizontal="left"/>
    </xf>
    <xf numFmtId="2" fontId="4" fillId="0" borderId="0" xfId="0" applyNumberFormat="1" applyFont="1" applyBorder="1" applyAlignment="1">
      <alignment horizontal="left"/>
    </xf>
    <xf numFmtId="0" fontId="2" fillId="0" borderId="0" xfId="0" applyNumberFormat="1" applyFont="1" applyBorder="1" applyAlignment="1">
      <alignment horizontal="left"/>
    </xf>
    <xf numFmtId="0"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 xfId="0" applyNumberFormat="1" applyFont="1" applyFill="1" applyBorder="1" applyAlignment="1">
      <alignment horizontal="center"/>
    </xf>
    <xf numFmtId="0" fontId="2" fillId="0" borderId="0" xfId="0" applyFont="1" applyFill="1" applyBorder="1" applyAlignment="1">
      <alignment horizontal="left"/>
    </xf>
    <xf numFmtId="9" fontId="2" fillId="0" borderId="0" xfId="0" applyNumberFormat="1" applyFont="1" applyBorder="1" applyAlignment="1">
      <alignment horizontal="center"/>
    </xf>
    <xf numFmtId="9" fontId="2" fillId="0" borderId="1" xfId="0" applyNumberFormat="1" applyFont="1" applyBorder="1" applyAlignment="1">
      <alignment horizontal="center"/>
    </xf>
    <xf numFmtId="9" fontId="2" fillId="0" borderId="0" xfId="0" applyNumberFormat="1" applyFont="1" applyBorder="1" applyAlignment="1">
      <alignment horizontal="left"/>
    </xf>
    <xf numFmtId="14" fontId="10" fillId="0" borderId="0" xfId="0" applyNumberFormat="1" applyFont="1" applyFill="1" applyAlignment="1">
      <alignment horizontal="center"/>
    </xf>
    <xf numFmtId="14" fontId="4" fillId="0" borderId="0" xfId="0" applyNumberFormat="1" applyFont="1" applyFill="1" applyAlignment="1">
      <alignment horizontal="center"/>
    </xf>
    <xf numFmtId="1" fontId="4" fillId="0" borderId="0" xfId="0" applyNumberFormat="1" applyFont="1" applyAlignment="1">
      <alignment horizontal="left"/>
    </xf>
    <xf numFmtId="0" fontId="2" fillId="0" borderId="3" xfId="0" applyFont="1" applyFill="1" applyBorder="1"/>
    <xf numFmtId="1" fontId="4" fillId="0" borderId="0" xfId="0" applyNumberFormat="1" applyFont="1" applyFill="1" applyAlignment="1">
      <alignment horizontal="center"/>
    </xf>
    <xf numFmtId="0" fontId="0" fillId="0" borderId="0" xfId="0" applyAlignment="1">
      <alignment horizontal="left"/>
    </xf>
    <xf numFmtId="1" fontId="2" fillId="0" borderId="0" xfId="0" applyNumberFormat="1" applyFont="1" applyFill="1"/>
    <xf numFmtId="164" fontId="4" fillId="0" borderId="0" xfId="0" applyNumberFormat="1" applyFont="1"/>
    <xf numFmtId="0" fontId="2" fillId="0" borderId="3" xfId="0" applyFont="1" applyBorder="1" applyAlignment="1">
      <alignment horizontal="right"/>
    </xf>
    <xf numFmtId="164" fontId="2" fillId="0" borderId="0" xfId="0" applyNumberFormat="1" applyFont="1" applyAlignment="1">
      <alignment horizontal="center"/>
    </xf>
    <xf numFmtId="1" fontId="5" fillId="0" borderId="0" xfId="0" applyNumberFormat="1" applyFont="1" applyAlignment="1">
      <alignment horizontal="center"/>
    </xf>
    <xf numFmtId="0" fontId="5" fillId="0" borderId="0" xfId="0" applyFont="1" applyAlignment="1">
      <alignment horizontal="center"/>
    </xf>
    <xf numFmtId="1" fontId="2" fillId="0" borderId="1" xfId="0" applyNumberFormat="1" applyFont="1" applyFill="1" applyBorder="1"/>
    <xf numFmtId="0" fontId="2" fillId="0" borderId="0" xfId="0" applyFont="1" applyBorder="1" applyAlignment="1">
      <alignment horizontal="right"/>
    </xf>
    <xf numFmtId="0" fontId="11" fillId="0" borderId="0" xfId="0" applyFont="1" applyBorder="1" applyAlignment="1">
      <alignment horizontal="left"/>
    </xf>
    <xf numFmtId="0" fontId="11" fillId="0" borderId="3" xfId="0" applyFont="1" applyBorder="1" applyAlignment="1">
      <alignment horizontal="left"/>
    </xf>
    <xf numFmtId="0" fontId="2" fillId="0" borderId="1" xfId="0" applyFont="1" applyFill="1" applyBorder="1"/>
    <xf numFmtId="0" fontId="11" fillId="0" borderId="0" xfId="0" applyFont="1" applyBorder="1" applyAlignment="1">
      <alignment horizontal="right"/>
    </xf>
    <xf numFmtId="0" fontId="11" fillId="0" borderId="0" xfId="0" applyFont="1" applyBorder="1" applyAlignment="1">
      <alignment horizontal="center"/>
    </xf>
    <xf numFmtId="2" fontId="2" fillId="0" borderId="0" xfId="0" applyNumberFormat="1" applyFont="1" applyFill="1"/>
    <xf numFmtId="0" fontId="0" fillId="0" borderId="3" xfId="0" applyBorder="1"/>
    <xf numFmtId="0" fontId="12" fillId="0" borderId="0" xfId="0" applyFont="1" applyBorder="1"/>
    <xf numFmtId="0" fontId="12" fillId="0" borderId="0" xfId="0" applyFont="1" applyBorder="1" applyAlignment="1">
      <alignment horizontal="left"/>
    </xf>
    <xf numFmtId="0" fontId="0" fillId="0" borderId="1" xfId="0" applyBorder="1"/>
    <xf numFmtId="0" fontId="0" fillId="0" borderId="0" xfId="0" applyBorder="1"/>
    <xf numFmtId="0" fontId="0" fillId="0" borderId="1" xfId="0" applyFill="1" applyBorder="1"/>
    <xf numFmtId="2" fontId="0" fillId="0" borderId="0" xfId="0" applyNumberFormat="1" applyFill="1"/>
    <xf numFmtId="0" fontId="0" fillId="0" borderId="0" xfId="0" applyFill="1" applyBorder="1"/>
    <xf numFmtId="0" fontId="11" fillId="0" borderId="3" xfId="0" applyFont="1" applyBorder="1" applyAlignment="1">
      <alignment horizontal="right"/>
    </xf>
    <xf numFmtId="0" fontId="12" fillId="0" borderId="3" xfId="0" applyFont="1" applyBorder="1"/>
    <xf numFmtId="0" fontId="0" fillId="0" borderId="2" xfId="0" applyBorder="1"/>
    <xf numFmtId="2" fontId="4" fillId="0" borderId="1" xfId="0" applyNumberFormat="1" applyFont="1" applyBorder="1" applyAlignment="1">
      <alignment horizontal="center"/>
    </xf>
    <xf numFmtId="0" fontId="0" fillId="0" borderId="0" xfId="0" applyFill="1"/>
    <xf numFmtId="0" fontId="12" fillId="0" borderId="3" xfId="0" applyFont="1" applyBorder="1" applyAlignment="1">
      <alignment horizontal="left"/>
    </xf>
    <xf numFmtId="0" fontId="5" fillId="0" borderId="1" xfId="0" applyFont="1" applyBorder="1" applyAlignment="1">
      <alignment horizontal="center"/>
    </xf>
    <xf numFmtId="0" fontId="5" fillId="0" borderId="0" xfId="0" applyFont="1" applyBorder="1" applyAlignment="1">
      <alignment horizontal="left"/>
    </xf>
    <xf numFmtId="0" fontId="13" fillId="0" borderId="0" xfId="0" applyFont="1"/>
    <xf numFmtId="0" fontId="13" fillId="0" borderId="0" xfId="0" applyFont="1" applyAlignment="1">
      <alignment horizontal="left"/>
    </xf>
    <xf numFmtId="0" fontId="1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v_2006_2017_Alicia_201801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6"/>
      <sheetName val="2006_Ali"/>
      <sheetName val="data"/>
      <sheetName val="2006_summ"/>
      <sheetName val="2006_example_FFD_corr"/>
      <sheetName val="2006_shoot_diam_vol"/>
      <sheetName val="2006 baljdata"/>
      <sheetName val="2007"/>
      <sheetName val="2007_Ali"/>
      <sheetName val="2007_summ"/>
      <sheetName val="2008"/>
      <sheetName val="2008_Ali"/>
      <sheetName val="2008_summ"/>
      <sheetName val="2009"/>
      <sheetName val="2009_Ali"/>
      <sheetName val="2009_summ"/>
      <sheetName val="2009 baljdata"/>
      <sheetName val="2010"/>
      <sheetName val="2010_Ali"/>
      <sheetName val="2010_summ"/>
      <sheetName val="2011"/>
      <sheetName val="2011_Ali"/>
      <sheetName val="2011_summ"/>
      <sheetName val="2012"/>
      <sheetName val="2012_Ali"/>
      <sheetName val="2012_summ"/>
      <sheetName val="2013"/>
      <sheetName val="2013_Ali"/>
      <sheetName val="2013_summ"/>
      <sheetName val="2014"/>
      <sheetName val="2014_Ali"/>
      <sheetName val="2014_summ"/>
      <sheetName val="2015"/>
      <sheetName val="2015_Ali"/>
      <sheetName val="2015_summ"/>
      <sheetName val="2016"/>
      <sheetName val="2016 (2)"/>
      <sheetName val="2016_Ali"/>
      <sheetName val="2016_summ"/>
      <sheetName val="2017"/>
      <sheetName val="2017 (2)"/>
      <sheetName val="2017_Ali"/>
      <sheetName val="2017_summ"/>
      <sheetName val="regr_h_diam"/>
      <sheetName val="comm_Ali"/>
      <sheetName val="Malinkommentarer"/>
      <sheetName val="var_descr"/>
    </sheetNames>
    <sheetDataSet>
      <sheetData sheetId="0"/>
      <sheetData sheetId="1"/>
      <sheetData sheetId="2"/>
      <sheetData sheetId="3"/>
      <sheetData sheetId="4"/>
      <sheetData sheetId="5"/>
      <sheetData sheetId="6">
        <row r="8">
          <cell r="J8">
            <v>2</v>
          </cell>
          <cell r="K8">
            <v>2</v>
          </cell>
          <cell r="L8">
            <v>2</v>
          </cell>
        </row>
        <row r="10">
          <cell r="J10">
            <v>4</v>
          </cell>
          <cell r="K10">
            <v>4</v>
          </cell>
          <cell r="L10">
            <v>2</v>
          </cell>
          <cell r="T10">
            <v>6</v>
          </cell>
          <cell r="U10">
            <v>6</v>
          </cell>
          <cell r="V10">
            <v>2</v>
          </cell>
          <cell r="AD10">
            <v>6</v>
          </cell>
          <cell r="AE10">
            <v>6</v>
          </cell>
          <cell r="AF10">
            <v>1</v>
          </cell>
          <cell r="AN10">
            <v>8</v>
          </cell>
          <cell r="AO10">
            <v>0</v>
          </cell>
          <cell r="AP10">
            <v>0</v>
          </cell>
          <cell r="AX10">
            <v>7</v>
          </cell>
          <cell r="AY10">
            <v>0</v>
          </cell>
          <cell r="AZ10">
            <v>0</v>
          </cell>
          <cell r="BH10">
            <v>0</v>
          </cell>
          <cell r="BI10">
            <v>0</v>
          </cell>
          <cell r="BJ10">
            <v>0</v>
          </cell>
        </row>
        <row r="11">
          <cell r="J11">
            <v>6</v>
          </cell>
          <cell r="K11">
            <v>6</v>
          </cell>
          <cell r="L11">
            <v>0</v>
          </cell>
          <cell r="T11">
            <v>3</v>
          </cell>
          <cell r="U11">
            <v>3</v>
          </cell>
          <cell r="V11">
            <v>2</v>
          </cell>
          <cell r="AD11">
            <v>3</v>
          </cell>
          <cell r="AE11">
            <v>3</v>
          </cell>
          <cell r="AF11">
            <v>1</v>
          </cell>
          <cell r="AN11">
            <v>2</v>
          </cell>
          <cell r="AO11">
            <v>2</v>
          </cell>
          <cell r="AP11">
            <v>2</v>
          </cell>
          <cell r="AX11">
            <v>2</v>
          </cell>
          <cell r="AY11">
            <v>2</v>
          </cell>
          <cell r="AZ11">
            <v>2</v>
          </cell>
          <cell r="BH11">
            <v>4</v>
          </cell>
          <cell r="BI11">
            <v>4</v>
          </cell>
          <cell r="BJ11">
            <v>2</v>
          </cell>
          <cell r="BR11">
            <v>3</v>
          </cell>
          <cell r="BS11">
            <v>3</v>
          </cell>
          <cell r="BT11">
            <v>2</v>
          </cell>
          <cell r="CB11">
            <v>3</v>
          </cell>
          <cell r="CC11">
            <v>3</v>
          </cell>
          <cell r="CD11">
            <v>0</v>
          </cell>
          <cell r="CL11">
            <v>4</v>
          </cell>
          <cell r="CM11">
            <v>4</v>
          </cell>
          <cell r="CN11">
            <v>3</v>
          </cell>
          <cell r="CV11">
            <v>2</v>
          </cell>
          <cell r="CW11">
            <v>2</v>
          </cell>
          <cell r="CX11">
            <v>1</v>
          </cell>
          <cell r="DF11">
            <v>4</v>
          </cell>
          <cell r="DG11">
            <v>4</v>
          </cell>
          <cell r="DH11">
            <v>2</v>
          </cell>
          <cell r="DP11">
            <v>4</v>
          </cell>
          <cell r="DQ11">
            <v>4</v>
          </cell>
          <cell r="DR11">
            <v>4</v>
          </cell>
          <cell r="DZ11">
            <v>3</v>
          </cell>
          <cell r="EA11">
            <v>3</v>
          </cell>
          <cell r="EB11">
            <v>0</v>
          </cell>
          <cell r="EJ11">
            <v>6</v>
          </cell>
          <cell r="EK11">
            <v>6</v>
          </cell>
          <cell r="EL11">
            <v>0</v>
          </cell>
          <cell r="ET11">
            <v>5</v>
          </cell>
          <cell r="EU11">
            <v>5</v>
          </cell>
          <cell r="EV11">
            <v>4</v>
          </cell>
          <cell r="FD11">
            <v>3</v>
          </cell>
          <cell r="FE11">
            <v>3</v>
          </cell>
          <cell r="FF11">
            <v>0</v>
          </cell>
          <cell r="FN11">
            <v>4</v>
          </cell>
          <cell r="FO11">
            <v>4</v>
          </cell>
          <cell r="FP11">
            <v>0</v>
          </cell>
        </row>
        <row r="13">
          <cell r="J13">
            <v>3</v>
          </cell>
          <cell r="K13">
            <v>3</v>
          </cell>
          <cell r="L13">
            <v>1</v>
          </cell>
          <cell r="T13">
            <v>5</v>
          </cell>
          <cell r="U13">
            <v>5</v>
          </cell>
          <cell r="V13">
            <v>2</v>
          </cell>
          <cell r="AD13">
            <v>4</v>
          </cell>
          <cell r="AE13">
            <v>4</v>
          </cell>
          <cell r="AF13">
            <v>1</v>
          </cell>
        </row>
        <row r="14">
          <cell r="J14">
            <v>4</v>
          </cell>
          <cell r="K14">
            <v>4</v>
          </cell>
          <cell r="L14">
            <v>4</v>
          </cell>
          <cell r="T14">
            <v>4</v>
          </cell>
          <cell r="U14">
            <v>4</v>
          </cell>
          <cell r="V14">
            <v>0</v>
          </cell>
          <cell r="AD14">
            <v>2</v>
          </cell>
          <cell r="AE14">
            <v>2</v>
          </cell>
          <cell r="AF14">
            <v>1</v>
          </cell>
          <cell r="AN14">
            <v>6</v>
          </cell>
          <cell r="AO14">
            <v>6</v>
          </cell>
          <cell r="AP14">
            <v>3</v>
          </cell>
          <cell r="AX14">
            <v>3</v>
          </cell>
          <cell r="AY14">
            <v>3</v>
          </cell>
          <cell r="AZ14">
            <v>3</v>
          </cell>
        </row>
        <row r="15">
          <cell r="J15">
            <v>4</v>
          </cell>
          <cell r="K15">
            <v>4</v>
          </cell>
          <cell r="L15">
            <v>0</v>
          </cell>
          <cell r="T15">
            <v>7</v>
          </cell>
          <cell r="U15">
            <v>7</v>
          </cell>
          <cell r="V15">
            <v>1</v>
          </cell>
          <cell r="AD15">
            <v>2</v>
          </cell>
          <cell r="AE15">
            <v>2</v>
          </cell>
          <cell r="AF15">
            <v>2</v>
          </cell>
          <cell r="AN15">
            <v>6</v>
          </cell>
          <cell r="AO15">
            <v>6</v>
          </cell>
          <cell r="AP15">
            <v>1</v>
          </cell>
          <cell r="AX15">
            <v>4</v>
          </cell>
          <cell r="AY15">
            <v>4</v>
          </cell>
          <cell r="AZ15">
            <v>4</v>
          </cell>
          <cell r="BH15">
            <v>4</v>
          </cell>
          <cell r="BI15">
            <v>4</v>
          </cell>
          <cell r="BJ15">
            <v>4</v>
          </cell>
          <cell r="BR15">
            <v>6</v>
          </cell>
          <cell r="BS15">
            <v>6</v>
          </cell>
          <cell r="BT15">
            <v>4</v>
          </cell>
          <cell r="CB15">
            <v>4</v>
          </cell>
          <cell r="CC15">
            <v>4</v>
          </cell>
          <cell r="CD15">
            <v>0</v>
          </cell>
          <cell r="CL15">
            <v>3</v>
          </cell>
          <cell r="CM15">
            <v>3</v>
          </cell>
          <cell r="CN15">
            <v>0</v>
          </cell>
          <cell r="CV15">
            <v>5</v>
          </cell>
          <cell r="CW15">
            <v>5</v>
          </cell>
          <cell r="CX15">
            <v>3</v>
          </cell>
          <cell r="DF15">
            <v>5</v>
          </cell>
          <cell r="DG15">
            <v>0</v>
          </cell>
          <cell r="DH15">
            <v>0</v>
          </cell>
          <cell r="DP15">
            <v>4</v>
          </cell>
          <cell r="DQ15">
            <v>4</v>
          </cell>
          <cell r="DR15">
            <v>4</v>
          </cell>
          <cell r="DZ15">
            <v>4</v>
          </cell>
          <cell r="EA15">
            <v>0</v>
          </cell>
          <cell r="EB15">
            <v>0</v>
          </cell>
          <cell r="EJ15">
            <v>4</v>
          </cell>
          <cell r="EK15">
            <v>4</v>
          </cell>
          <cell r="EL15">
            <v>1</v>
          </cell>
          <cell r="ET15">
            <v>5</v>
          </cell>
          <cell r="EU15">
            <v>0</v>
          </cell>
          <cell r="EV15">
            <v>0</v>
          </cell>
          <cell r="FD15">
            <v>3</v>
          </cell>
          <cell r="FE15">
            <v>3</v>
          </cell>
          <cell r="FF15">
            <v>3</v>
          </cell>
          <cell r="FN15">
            <v>3</v>
          </cell>
          <cell r="FO15">
            <v>3</v>
          </cell>
          <cell r="FP15">
            <v>3</v>
          </cell>
          <cell r="FX15">
            <v>5</v>
          </cell>
          <cell r="FY15">
            <v>5</v>
          </cell>
          <cell r="FZ15">
            <v>5</v>
          </cell>
          <cell r="GH15">
            <v>6</v>
          </cell>
          <cell r="GI15">
            <v>6</v>
          </cell>
          <cell r="GJ15">
            <v>3</v>
          </cell>
          <cell r="GR15">
            <v>4</v>
          </cell>
          <cell r="GS15">
            <v>4</v>
          </cell>
          <cell r="GT15">
            <v>2</v>
          </cell>
          <cell r="HB15">
            <v>2</v>
          </cell>
          <cell r="HC15">
            <v>2</v>
          </cell>
          <cell r="HD15">
            <v>1</v>
          </cell>
          <cell r="HL15">
            <v>6</v>
          </cell>
          <cell r="HM15">
            <v>6</v>
          </cell>
          <cell r="HN15">
            <v>6</v>
          </cell>
          <cell r="HV15">
            <v>4</v>
          </cell>
          <cell r="HW15">
            <v>4</v>
          </cell>
          <cell r="HX15">
            <v>1</v>
          </cell>
          <cell r="IF15">
            <v>5</v>
          </cell>
          <cell r="IG15">
            <v>5</v>
          </cell>
          <cell r="IH15">
            <v>5</v>
          </cell>
          <cell r="IP15">
            <v>6</v>
          </cell>
          <cell r="IQ15">
            <v>6</v>
          </cell>
          <cell r="IR15">
            <v>6</v>
          </cell>
        </row>
        <row r="16">
          <cell r="J16">
            <v>7</v>
          </cell>
          <cell r="K16">
            <v>7</v>
          </cell>
          <cell r="L16">
            <v>1</v>
          </cell>
          <cell r="T16">
            <v>7</v>
          </cell>
          <cell r="U16">
            <v>7</v>
          </cell>
          <cell r="V16">
            <v>4</v>
          </cell>
        </row>
        <row r="17">
          <cell r="J17">
            <v>3</v>
          </cell>
          <cell r="K17">
            <v>3</v>
          </cell>
          <cell r="L17">
            <v>0</v>
          </cell>
          <cell r="T17">
            <v>12</v>
          </cell>
          <cell r="U17">
            <v>12</v>
          </cell>
          <cell r="V17">
            <v>3</v>
          </cell>
          <cell r="AD17">
            <v>8</v>
          </cell>
          <cell r="AE17">
            <v>8</v>
          </cell>
          <cell r="AF17">
            <v>0</v>
          </cell>
          <cell r="AN17">
            <v>6</v>
          </cell>
          <cell r="AO17">
            <v>5</v>
          </cell>
          <cell r="AP17">
            <v>3</v>
          </cell>
          <cell r="AX17">
            <v>9</v>
          </cell>
          <cell r="AY17">
            <v>9</v>
          </cell>
          <cell r="AZ17">
            <v>0</v>
          </cell>
          <cell r="BH17">
            <v>8</v>
          </cell>
          <cell r="BI17">
            <v>8</v>
          </cell>
          <cell r="BJ17">
            <v>2</v>
          </cell>
        </row>
        <row r="18">
          <cell r="J18">
            <v>8</v>
          </cell>
          <cell r="K18">
            <v>8</v>
          </cell>
          <cell r="L18">
            <v>1</v>
          </cell>
          <cell r="T18">
            <v>9</v>
          </cell>
          <cell r="U18">
            <v>9</v>
          </cell>
          <cell r="V18">
            <v>7</v>
          </cell>
          <cell r="AD18">
            <v>7</v>
          </cell>
          <cell r="AE18">
            <v>7</v>
          </cell>
          <cell r="AF18">
            <v>1</v>
          </cell>
          <cell r="AN18">
            <v>5</v>
          </cell>
          <cell r="AO18">
            <v>5</v>
          </cell>
          <cell r="AP18">
            <v>3</v>
          </cell>
        </row>
        <row r="19">
          <cell r="J19">
            <v>4</v>
          </cell>
          <cell r="K19">
            <v>4</v>
          </cell>
          <cell r="L19">
            <v>0</v>
          </cell>
          <cell r="T19">
            <v>5</v>
          </cell>
          <cell r="U19">
            <v>5</v>
          </cell>
          <cell r="V19">
            <v>4</v>
          </cell>
          <cell r="AD19">
            <v>2</v>
          </cell>
          <cell r="AE19">
            <v>2</v>
          </cell>
          <cell r="AF19">
            <v>0</v>
          </cell>
          <cell r="AN19">
            <v>5</v>
          </cell>
          <cell r="AO19">
            <v>5</v>
          </cell>
          <cell r="AP19">
            <v>1</v>
          </cell>
        </row>
        <row r="20">
          <cell r="J20">
            <v>6</v>
          </cell>
          <cell r="K20">
            <v>6</v>
          </cell>
          <cell r="L20">
            <v>4</v>
          </cell>
          <cell r="T20">
            <v>6</v>
          </cell>
          <cell r="U20">
            <v>6</v>
          </cell>
          <cell r="V20">
            <v>2</v>
          </cell>
          <cell r="AD20">
            <v>4</v>
          </cell>
          <cell r="AE20">
            <v>0</v>
          </cell>
          <cell r="AF20">
            <v>0</v>
          </cell>
          <cell r="AN20">
            <v>5</v>
          </cell>
          <cell r="AO20">
            <v>5</v>
          </cell>
          <cell r="AP20">
            <v>4</v>
          </cell>
          <cell r="AX20">
            <v>7</v>
          </cell>
          <cell r="AY20">
            <v>8</v>
          </cell>
          <cell r="AZ20">
            <v>4</v>
          </cell>
          <cell r="BH20">
            <v>6</v>
          </cell>
          <cell r="BI20">
            <v>6</v>
          </cell>
          <cell r="BJ20">
            <v>5</v>
          </cell>
          <cell r="BR20">
            <v>5</v>
          </cell>
          <cell r="BS20">
            <v>5</v>
          </cell>
          <cell r="BT20">
            <v>1</v>
          </cell>
          <cell r="CB20">
            <v>5</v>
          </cell>
          <cell r="CC20">
            <v>5</v>
          </cell>
          <cell r="CD20">
            <v>1</v>
          </cell>
          <cell r="CL20">
            <v>5</v>
          </cell>
          <cell r="CM20">
            <v>5</v>
          </cell>
          <cell r="CN20">
            <v>0</v>
          </cell>
          <cell r="CV20">
            <v>2</v>
          </cell>
          <cell r="CW20">
            <v>2</v>
          </cell>
          <cell r="CX20">
            <v>1</v>
          </cell>
        </row>
        <row r="21">
          <cell r="J21">
            <v>1</v>
          </cell>
          <cell r="K21">
            <v>0</v>
          </cell>
          <cell r="L21">
            <v>1</v>
          </cell>
          <cell r="T21">
            <v>6</v>
          </cell>
          <cell r="U21">
            <v>6</v>
          </cell>
          <cell r="V21">
            <v>0</v>
          </cell>
        </row>
        <row r="22">
          <cell r="J22">
            <v>5</v>
          </cell>
          <cell r="K22">
            <v>5</v>
          </cell>
          <cell r="L22">
            <v>3</v>
          </cell>
          <cell r="T22">
            <v>3</v>
          </cell>
          <cell r="U22">
            <v>3</v>
          </cell>
          <cell r="V22">
            <v>1</v>
          </cell>
          <cell r="AD22">
            <v>4</v>
          </cell>
          <cell r="AE22">
            <v>0</v>
          </cell>
          <cell r="AF22">
            <v>0</v>
          </cell>
          <cell r="AN22">
            <v>4</v>
          </cell>
          <cell r="AO22">
            <v>4</v>
          </cell>
          <cell r="AP22">
            <v>2</v>
          </cell>
          <cell r="AX22">
            <v>6</v>
          </cell>
          <cell r="AY22">
            <v>6</v>
          </cell>
          <cell r="AZ22">
            <v>4</v>
          </cell>
          <cell r="BH22">
            <v>3</v>
          </cell>
          <cell r="BI22">
            <v>0</v>
          </cell>
          <cell r="BJ22">
            <v>0</v>
          </cell>
          <cell r="BR22">
            <v>3</v>
          </cell>
          <cell r="BS22">
            <v>3</v>
          </cell>
          <cell r="BT22">
            <v>1</v>
          </cell>
          <cell r="CB22">
            <v>4</v>
          </cell>
          <cell r="CC22">
            <v>2</v>
          </cell>
          <cell r="CD22">
            <v>0</v>
          </cell>
          <cell r="CL22">
            <v>4</v>
          </cell>
          <cell r="CM22">
            <v>4</v>
          </cell>
          <cell r="CN22">
            <v>4</v>
          </cell>
          <cell r="CV22">
            <v>6</v>
          </cell>
          <cell r="CW22">
            <v>0</v>
          </cell>
          <cell r="CX22">
            <v>0</v>
          </cell>
          <cell r="DF22">
            <v>4</v>
          </cell>
          <cell r="DG22">
            <v>4</v>
          </cell>
          <cell r="DH22">
            <v>4</v>
          </cell>
          <cell r="DP22">
            <v>4</v>
          </cell>
          <cell r="DQ22">
            <v>0</v>
          </cell>
          <cell r="DR22">
            <v>0</v>
          </cell>
          <cell r="DZ22">
            <v>4</v>
          </cell>
          <cell r="EA22">
            <v>4</v>
          </cell>
          <cell r="EB22">
            <v>4</v>
          </cell>
          <cell r="EJ22">
            <v>4</v>
          </cell>
          <cell r="EK22">
            <v>0</v>
          </cell>
          <cell r="EL22">
            <v>0</v>
          </cell>
          <cell r="ET22">
            <v>6</v>
          </cell>
          <cell r="EU22">
            <v>5</v>
          </cell>
          <cell r="EV22">
            <v>4</v>
          </cell>
          <cell r="FD22">
            <v>6</v>
          </cell>
          <cell r="FE22">
            <v>6</v>
          </cell>
          <cell r="FF22">
            <v>4</v>
          </cell>
          <cell r="FN22">
            <v>0</v>
          </cell>
          <cell r="FO22">
            <v>0</v>
          </cell>
          <cell r="FP22">
            <v>0</v>
          </cell>
          <cell r="FX22">
            <v>4</v>
          </cell>
          <cell r="FY22">
            <v>3</v>
          </cell>
          <cell r="FZ22">
            <v>2</v>
          </cell>
          <cell r="GH22">
            <v>3</v>
          </cell>
          <cell r="GI22">
            <v>0</v>
          </cell>
          <cell r="GJ22">
            <v>0</v>
          </cell>
        </row>
        <row r="23">
          <cell r="J23">
            <v>6</v>
          </cell>
          <cell r="K23">
            <v>6</v>
          </cell>
          <cell r="L23">
            <v>5</v>
          </cell>
          <cell r="T23">
            <v>4</v>
          </cell>
          <cell r="U23">
            <v>0</v>
          </cell>
          <cell r="V23">
            <v>0</v>
          </cell>
          <cell r="AD23">
            <v>5</v>
          </cell>
          <cell r="AE23">
            <v>5</v>
          </cell>
          <cell r="AF23">
            <v>0</v>
          </cell>
        </row>
        <row r="24">
          <cell r="J24">
            <v>7</v>
          </cell>
          <cell r="K24">
            <v>7</v>
          </cell>
          <cell r="L24">
            <v>4</v>
          </cell>
          <cell r="T24">
            <v>5</v>
          </cell>
          <cell r="U24">
            <v>5</v>
          </cell>
          <cell r="V24">
            <v>0</v>
          </cell>
          <cell r="AD24">
            <v>0</v>
          </cell>
          <cell r="AE24">
            <v>0</v>
          </cell>
          <cell r="AF24">
            <v>0</v>
          </cell>
          <cell r="AN24">
            <v>2</v>
          </cell>
          <cell r="AO24">
            <v>2</v>
          </cell>
          <cell r="AP24">
            <v>0</v>
          </cell>
          <cell r="AX24">
            <v>5</v>
          </cell>
          <cell r="AY24">
            <v>5</v>
          </cell>
          <cell r="AZ24">
            <v>3</v>
          </cell>
          <cell r="BH24">
            <v>4</v>
          </cell>
          <cell r="BI24">
            <v>4</v>
          </cell>
          <cell r="BJ24">
            <v>3</v>
          </cell>
          <cell r="BR24">
            <v>7</v>
          </cell>
          <cell r="BS24">
            <v>7</v>
          </cell>
          <cell r="BT24">
            <v>3</v>
          </cell>
        </row>
        <row r="25">
          <cell r="J25">
            <v>7</v>
          </cell>
          <cell r="K25">
            <v>7</v>
          </cell>
          <cell r="L25">
            <v>6</v>
          </cell>
          <cell r="T25">
            <v>4</v>
          </cell>
          <cell r="U25">
            <v>4</v>
          </cell>
          <cell r="V25">
            <v>4</v>
          </cell>
          <cell r="AD25">
            <v>4</v>
          </cell>
          <cell r="AE25">
            <v>4</v>
          </cell>
          <cell r="AF25">
            <v>3</v>
          </cell>
          <cell r="AN25">
            <v>2</v>
          </cell>
          <cell r="AO25">
            <v>2</v>
          </cell>
          <cell r="AP25">
            <v>2</v>
          </cell>
          <cell r="AX25">
            <v>3</v>
          </cell>
          <cell r="AY25">
            <v>0</v>
          </cell>
          <cell r="AZ25">
            <v>0</v>
          </cell>
          <cell r="BH25">
            <v>4</v>
          </cell>
          <cell r="BI25">
            <v>4</v>
          </cell>
          <cell r="BJ25">
            <v>0</v>
          </cell>
          <cell r="BR25">
            <v>4</v>
          </cell>
          <cell r="BS25">
            <v>4</v>
          </cell>
          <cell r="BT25">
            <v>3</v>
          </cell>
          <cell r="CB25">
            <v>5</v>
          </cell>
          <cell r="CC25">
            <v>5</v>
          </cell>
          <cell r="CD25">
            <v>5</v>
          </cell>
          <cell r="CL25">
            <v>4</v>
          </cell>
          <cell r="CM25">
            <v>4</v>
          </cell>
          <cell r="CN25">
            <v>3</v>
          </cell>
          <cell r="CV25">
            <v>5</v>
          </cell>
          <cell r="CW25">
            <v>5</v>
          </cell>
          <cell r="CX25">
            <v>4</v>
          </cell>
          <cell r="DF25">
            <v>4</v>
          </cell>
          <cell r="DG25">
            <v>4</v>
          </cell>
          <cell r="DH25">
            <v>2</v>
          </cell>
        </row>
        <row r="26">
          <cell r="J26">
            <v>10</v>
          </cell>
          <cell r="K26">
            <v>10</v>
          </cell>
          <cell r="L26">
            <v>4</v>
          </cell>
          <cell r="T26">
            <v>7</v>
          </cell>
          <cell r="U26">
            <v>7</v>
          </cell>
          <cell r="V26">
            <v>4</v>
          </cell>
          <cell r="AD26">
            <v>8</v>
          </cell>
          <cell r="AE26">
            <v>8</v>
          </cell>
          <cell r="AF26">
            <v>2</v>
          </cell>
          <cell r="AN26">
            <v>8</v>
          </cell>
          <cell r="AO26">
            <v>8</v>
          </cell>
          <cell r="AP26">
            <v>2</v>
          </cell>
          <cell r="AX26">
            <v>0</v>
          </cell>
          <cell r="AY26">
            <v>0</v>
          </cell>
          <cell r="AZ26">
            <v>0</v>
          </cell>
          <cell r="BH26">
            <v>8</v>
          </cell>
          <cell r="BI26">
            <v>8</v>
          </cell>
          <cell r="BJ26">
            <v>5</v>
          </cell>
          <cell r="BR26">
            <v>2</v>
          </cell>
          <cell r="BS26">
            <v>2</v>
          </cell>
          <cell r="BT26">
            <v>0</v>
          </cell>
          <cell r="CB26">
            <v>6</v>
          </cell>
          <cell r="CC26">
            <v>6</v>
          </cell>
          <cell r="CD26">
            <v>6</v>
          </cell>
          <cell r="CL26">
            <v>7</v>
          </cell>
          <cell r="CM26">
            <v>7</v>
          </cell>
          <cell r="CN26">
            <v>4</v>
          </cell>
          <cell r="CV26">
            <v>10</v>
          </cell>
          <cell r="CW26">
            <v>10</v>
          </cell>
          <cell r="CX26">
            <v>5</v>
          </cell>
        </row>
        <row r="27">
          <cell r="J27">
            <v>2</v>
          </cell>
          <cell r="K27">
            <v>2</v>
          </cell>
          <cell r="L27">
            <v>1</v>
          </cell>
          <cell r="T27">
            <v>5</v>
          </cell>
          <cell r="U27">
            <v>5</v>
          </cell>
          <cell r="V27">
            <v>2</v>
          </cell>
          <cell r="AD27">
            <v>3</v>
          </cell>
          <cell r="AE27">
            <v>3</v>
          </cell>
          <cell r="AF27">
            <v>0</v>
          </cell>
          <cell r="AN27">
            <v>3</v>
          </cell>
          <cell r="AO27">
            <v>3</v>
          </cell>
          <cell r="AP27">
            <v>0</v>
          </cell>
          <cell r="AX27">
            <v>5</v>
          </cell>
          <cell r="AY27">
            <v>5</v>
          </cell>
          <cell r="AZ27">
            <v>1</v>
          </cell>
          <cell r="BH27">
            <v>5</v>
          </cell>
          <cell r="BI27">
            <v>5</v>
          </cell>
          <cell r="BJ27">
            <v>2</v>
          </cell>
          <cell r="BR27">
            <v>5</v>
          </cell>
          <cell r="BS27">
            <v>5</v>
          </cell>
          <cell r="BT27">
            <v>0</v>
          </cell>
          <cell r="CB27">
            <v>6</v>
          </cell>
          <cell r="CC27">
            <v>6</v>
          </cell>
          <cell r="CD27">
            <v>0</v>
          </cell>
          <cell r="CL27">
            <v>6</v>
          </cell>
          <cell r="CM27">
            <v>6</v>
          </cell>
          <cell r="CN27">
            <v>1</v>
          </cell>
          <cell r="CV27">
            <v>5</v>
          </cell>
          <cell r="CW27">
            <v>5</v>
          </cell>
          <cell r="CX27">
            <v>0</v>
          </cell>
          <cell r="DF27">
            <v>5</v>
          </cell>
          <cell r="DG27">
            <v>5</v>
          </cell>
          <cell r="DH27">
            <v>3</v>
          </cell>
          <cell r="DP27">
            <v>3</v>
          </cell>
          <cell r="DQ27">
            <v>3</v>
          </cell>
          <cell r="DR27">
            <v>0</v>
          </cell>
          <cell r="DZ27">
            <v>6</v>
          </cell>
          <cell r="EA27">
            <v>6</v>
          </cell>
          <cell r="EB27">
            <v>0</v>
          </cell>
          <cell r="EJ27">
            <v>5</v>
          </cell>
          <cell r="EK27">
            <v>5</v>
          </cell>
          <cell r="EL27">
            <v>0</v>
          </cell>
        </row>
        <row r="28">
          <cell r="J28">
            <v>8</v>
          </cell>
          <cell r="K28">
            <v>8</v>
          </cell>
          <cell r="L28">
            <v>7</v>
          </cell>
          <cell r="T28">
            <v>6</v>
          </cell>
          <cell r="U28">
            <v>6</v>
          </cell>
          <cell r="V28">
            <v>1</v>
          </cell>
          <cell r="AD28">
            <v>6</v>
          </cell>
          <cell r="AE28">
            <v>6</v>
          </cell>
          <cell r="AF28">
            <v>2</v>
          </cell>
        </row>
        <row r="29">
          <cell r="J29">
            <v>10</v>
          </cell>
          <cell r="K29">
            <v>10</v>
          </cell>
          <cell r="L29">
            <v>6</v>
          </cell>
        </row>
        <row r="32">
          <cell r="J32">
            <v>10</v>
          </cell>
          <cell r="K32">
            <v>10</v>
          </cell>
          <cell r="L32">
            <v>0</v>
          </cell>
          <cell r="T32">
            <v>10</v>
          </cell>
          <cell r="U32">
            <v>10</v>
          </cell>
          <cell r="V32">
            <v>0</v>
          </cell>
        </row>
        <row r="34">
          <cell r="J34">
            <v>9</v>
          </cell>
          <cell r="K34">
            <v>9</v>
          </cell>
          <cell r="L34">
            <v>4</v>
          </cell>
          <cell r="T34">
            <v>9</v>
          </cell>
          <cell r="U34">
            <v>9</v>
          </cell>
          <cell r="V34">
            <v>6</v>
          </cell>
          <cell r="AD34">
            <v>5</v>
          </cell>
          <cell r="AE34">
            <v>5</v>
          </cell>
          <cell r="AF34">
            <v>3</v>
          </cell>
          <cell r="AN34">
            <v>7</v>
          </cell>
          <cell r="AO34">
            <v>7</v>
          </cell>
          <cell r="AP34">
            <v>2</v>
          </cell>
        </row>
        <row r="37">
          <cell r="J37">
            <v>7</v>
          </cell>
          <cell r="K37">
            <v>0</v>
          </cell>
          <cell r="L37">
            <v>0</v>
          </cell>
          <cell r="T37">
            <v>11</v>
          </cell>
          <cell r="U37">
            <v>11</v>
          </cell>
          <cell r="V37">
            <v>8</v>
          </cell>
          <cell r="AD37">
            <v>10</v>
          </cell>
          <cell r="AE37">
            <v>10</v>
          </cell>
          <cell r="AF37">
            <v>1</v>
          </cell>
        </row>
        <row r="40">
          <cell r="J40">
            <v>5</v>
          </cell>
          <cell r="K40">
            <v>0</v>
          </cell>
          <cell r="L40">
            <v>0</v>
          </cell>
          <cell r="T40">
            <v>6</v>
          </cell>
          <cell r="U40">
            <v>0</v>
          </cell>
          <cell r="V40">
            <v>0</v>
          </cell>
          <cell r="AD40">
            <v>0</v>
          </cell>
          <cell r="AE40">
            <v>0</v>
          </cell>
          <cell r="AF40">
            <v>0</v>
          </cell>
          <cell r="AN40">
            <v>4</v>
          </cell>
          <cell r="AO40">
            <v>3</v>
          </cell>
          <cell r="AP40">
            <v>3</v>
          </cell>
          <cell r="AX40">
            <v>6</v>
          </cell>
          <cell r="AY40">
            <v>0</v>
          </cell>
          <cell r="AZ40">
            <v>0</v>
          </cell>
          <cell r="BH40">
            <v>6</v>
          </cell>
          <cell r="BI40">
            <v>6</v>
          </cell>
          <cell r="BJ40">
            <v>6</v>
          </cell>
          <cell r="BR40">
            <v>4</v>
          </cell>
          <cell r="BS40">
            <v>4</v>
          </cell>
          <cell r="BT40">
            <v>4</v>
          </cell>
          <cell r="CB40">
            <v>7</v>
          </cell>
          <cell r="CC40">
            <v>0</v>
          </cell>
          <cell r="CD40">
            <v>0</v>
          </cell>
          <cell r="CL40">
            <v>6</v>
          </cell>
          <cell r="CM40">
            <v>0</v>
          </cell>
          <cell r="CN40">
            <v>0</v>
          </cell>
          <cell r="CV40">
            <v>5</v>
          </cell>
          <cell r="CW40">
            <v>5</v>
          </cell>
          <cell r="CX40">
            <v>5</v>
          </cell>
          <cell r="DF40">
            <v>5</v>
          </cell>
          <cell r="DG40">
            <v>5</v>
          </cell>
          <cell r="DH40">
            <v>5</v>
          </cell>
          <cell r="DP40">
            <v>5</v>
          </cell>
          <cell r="DQ40">
            <v>5</v>
          </cell>
          <cell r="DR40">
            <v>5</v>
          </cell>
          <cell r="DZ40">
            <v>8</v>
          </cell>
          <cell r="EA40">
            <v>8</v>
          </cell>
          <cell r="EB40">
            <v>8</v>
          </cell>
          <cell r="EJ40">
            <v>7</v>
          </cell>
          <cell r="EK40">
            <v>7</v>
          </cell>
          <cell r="EL40">
            <v>7</v>
          </cell>
          <cell r="ET40">
            <v>6</v>
          </cell>
          <cell r="EU40">
            <v>6</v>
          </cell>
          <cell r="EV40">
            <v>6</v>
          </cell>
          <cell r="FD40">
            <v>10</v>
          </cell>
          <cell r="FE40">
            <v>10</v>
          </cell>
          <cell r="FF40">
            <v>8</v>
          </cell>
          <cell r="FN40">
            <v>8</v>
          </cell>
          <cell r="FO40">
            <v>8</v>
          </cell>
          <cell r="FP40">
            <v>6</v>
          </cell>
        </row>
        <row r="41">
          <cell r="J41">
            <v>3</v>
          </cell>
          <cell r="K41">
            <v>3</v>
          </cell>
          <cell r="L41">
            <v>3</v>
          </cell>
          <cell r="T41">
            <v>5</v>
          </cell>
          <cell r="U41">
            <v>5</v>
          </cell>
          <cell r="V41">
            <v>5</v>
          </cell>
          <cell r="AD41">
            <v>6</v>
          </cell>
          <cell r="AE41">
            <v>0</v>
          </cell>
          <cell r="AF41">
            <v>0</v>
          </cell>
          <cell r="AN41">
            <v>6</v>
          </cell>
          <cell r="AO41">
            <v>0</v>
          </cell>
          <cell r="AP41">
            <v>0</v>
          </cell>
          <cell r="AX41">
            <v>6</v>
          </cell>
          <cell r="AY41">
            <v>0</v>
          </cell>
          <cell r="AZ41">
            <v>0</v>
          </cell>
          <cell r="BH41">
            <v>6</v>
          </cell>
          <cell r="BI41">
            <v>6</v>
          </cell>
          <cell r="BJ41">
            <v>4</v>
          </cell>
          <cell r="BR41">
            <v>3</v>
          </cell>
          <cell r="BS41">
            <v>3</v>
          </cell>
          <cell r="BT41">
            <v>2</v>
          </cell>
          <cell r="CB41">
            <v>9</v>
          </cell>
          <cell r="CC41">
            <v>9</v>
          </cell>
          <cell r="CD41">
            <v>6</v>
          </cell>
          <cell r="CL41">
            <v>6</v>
          </cell>
          <cell r="CM41">
            <v>6</v>
          </cell>
          <cell r="CN41">
            <v>3</v>
          </cell>
          <cell r="CV41">
            <v>4</v>
          </cell>
          <cell r="CW41">
            <v>4</v>
          </cell>
          <cell r="CX41">
            <v>3</v>
          </cell>
        </row>
        <row r="42">
          <cell r="J42">
            <v>6</v>
          </cell>
          <cell r="K42">
            <v>6</v>
          </cell>
          <cell r="L42">
            <v>0</v>
          </cell>
          <cell r="T42">
            <v>5</v>
          </cell>
          <cell r="U42">
            <v>0</v>
          </cell>
          <cell r="V42">
            <v>0</v>
          </cell>
          <cell r="AD42">
            <v>5</v>
          </cell>
          <cell r="AE42">
            <v>5</v>
          </cell>
          <cell r="AF42">
            <v>1</v>
          </cell>
          <cell r="AN42">
            <v>6</v>
          </cell>
          <cell r="AO42">
            <v>6</v>
          </cell>
          <cell r="AP42">
            <v>0</v>
          </cell>
          <cell r="AX42">
            <v>8</v>
          </cell>
          <cell r="AY42">
            <v>8</v>
          </cell>
          <cell r="AZ42">
            <v>3</v>
          </cell>
          <cell r="BH42">
            <v>8</v>
          </cell>
          <cell r="BI42">
            <v>8</v>
          </cell>
          <cell r="BJ42">
            <v>2</v>
          </cell>
        </row>
        <row r="43">
          <cell r="J43">
            <v>4</v>
          </cell>
          <cell r="K43">
            <v>4</v>
          </cell>
          <cell r="L43">
            <v>4</v>
          </cell>
          <cell r="T43">
            <v>3</v>
          </cell>
          <cell r="U43">
            <v>3</v>
          </cell>
          <cell r="V43">
            <v>2</v>
          </cell>
          <cell r="AD43">
            <v>0</v>
          </cell>
          <cell r="AE43">
            <v>0</v>
          </cell>
          <cell r="AF43">
            <v>0</v>
          </cell>
        </row>
        <row r="44">
          <cell r="J44">
            <v>9</v>
          </cell>
          <cell r="K44">
            <v>8</v>
          </cell>
          <cell r="L44">
            <v>6</v>
          </cell>
        </row>
        <row r="51">
          <cell r="J51">
            <v>0</v>
          </cell>
          <cell r="K51">
            <v>0</v>
          </cell>
          <cell r="L51">
            <v>0</v>
          </cell>
          <cell r="T51">
            <v>5</v>
          </cell>
          <cell r="U51">
            <v>5</v>
          </cell>
          <cell r="V51">
            <v>2</v>
          </cell>
          <cell r="AD51">
            <v>8</v>
          </cell>
          <cell r="AE51">
            <v>8</v>
          </cell>
          <cell r="AF51">
            <v>2</v>
          </cell>
        </row>
        <row r="52">
          <cell r="J52">
            <v>5</v>
          </cell>
          <cell r="K52">
            <v>0</v>
          </cell>
          <cell r="L52">
            <v>0</v>
          </cell>
          <cell r="T52">
            <v>4</v>
          </cell>
          <cell r="U52">
            <v>0</v>
          </cell>
          <cell r="V52">
            <v>0</v>
          </cell>
          <cell r="AD52">
            <v>8</v>
          </cell>
          <cell r="AE52">
            <v>8</v>
          </cell>
          <cell r="AF52">
            <v>5</v>
          </cell>
        </row>
        <row r="53">
          <cell r="J53">
            <v>6</v>
          </cell>
          <cell r="K53">
            <v>6</v>
          </cell>
          <cell r="L53">
            <v>6</v>
          </cell>
          <cell r="T53">
            <v>6</v>
          </cell>
          <cell r="U53">
            <v>6</v>
          </cell>
          <cell r="V53">
            <v>6</v>
          </cell>
          <cell r="AD53">
            <v>3</v>
          </cell>
          <cell r="AE53">
            <v>3</v>
          </cell>
          <cell r="AF53">
            <v>3</v>
          </cell>
          <cell r="AN53">
            <v>4</v>
          </cell>
          <cell r="AO53">
            <v>4</v>
          </cell>
          <cell r="AP53">
            <v>3</v>
          </cell>
          <cell r="AX53">
            <v>5</v>
          </cell>
          <cell r="AY53">
            <v>5</v>
          </cell>
          <cell r="AZ53">
            <v>4</v>
          </cell>
        </row>
        <row r="54">
          <cell r="J54">
            <v>0</v>
          </cell>
          <cell r="K54">
            <v>0</v>
          </cell>
          <cell r="L54">
            <v>0</v>
          </cell>
          <cell r="T54">
            <v>7</v>
          </cell>
          <cell r="U54">
            <v>7</v>
          </cell>
          <cell r="V54">
            <v>5</v>
          </cell>
          <cell r="AD54">
            <v>3</v>
          </cell>
          <cell r="AE54">
            <v>3</v>
          </cell>
          <cell r="AF54">
            <v>3</v>
          </cell>
          <cell r="AN54">
            <v>5</v>
          </cell>
          <cell r="AO54">
            <v>5</v>
          </cell>
          <cell r="AP54">
            <v>3</v>
          </cell>
        </row>
        <row r="55">
          <cell r="J55">
            <v>5</v>
          </cell>
          <cell r="K55">
            <v>5</v>
          </cell>
          <cell r="L55">
            <v>5</v>
          </cell>
          <cell r="T55">
            <v>5</v>
          </cell>
          <cell r="U55">
            <v>5</v>
          </cell>
          <cell r="V55">
            <v>4</v>
          </cell>
          <cell r="AD55">
            <v>9</v>
          </cell>
          <cell r="AE55">
            <v>9</v>
          </cell>
          <cell r="AF55">
            <v>1</v>
          </cell>
          <cell r="AN55">
            <v>9</v>
          </cell>
          <cell r="AO55">
            <v>9</v>
          </cell>
          <cell r="AP55">
            <v>1</v>
          </cell>
          <cell r="AX55">
            <v>7</v>
          </cell>
          <cell r="AY55">
            <v>8</v>
          </cell>
          <cell r="AZ55">
            <v>1</v>
          </cell>
          <cell r="BH55">
            <v>6</v>
          </cell>
          <cell r="BI55">
            <v>6</v>
          </cell>
          <cell r="BJ55">
            <v>1</v>
          </cell>
          <cell r="BR55">
            <v>5</v>
          </cell>
          <cell r="BS55">
            <v>5</v>
          </cell>
          <cell r="BT55">
            <v>0</v>
          </cell>
          <cell r="CB55">
            <v>7</v>
          </cell>
          <cell r="CC55">
            <v>7</v>
          </cell>
          <cell r="CD55">
            <v>7</v>
          </cell>
          <cell r="CL55">
            <v>6</v>
          </cell>
          <cell r="CM55">
            <v>6</v>
          </cell>
          <cell r="CN55">
            <v>6</v>
          </cell>
        </row>
        <row r="58">
          <cell r="J58">
            <v>4</v>
          </cell>
          <cell r="K58">
            <v>4</v>
          </cell>
          <cell r="L58">
            <v>4</v>
          </cell>
          <cell r="T58">
            <v>4</v>
          </cell>
          <cell r="U58">
            <v>4</v>
          </cell>
          <cell r="V58">
            <v>4</v>
          </cell>
          <cell r="AD58">
            <v>5</v>
          </cell>
          <cell r="AE58">
            <v>5</v>
          </cell>
          <cell r="AF58">
            <v>5</v>
          </cell>
          <cell r="AN58">
            <v>3</v>
          </cell>
          <cell r="AO58">
            <v>3</v>
          </cell>
          <cell r="AP58">
            <v>3</v>
          </cell>
          <cell r="AX58">
            <v>6</v>
          </cell>
          <cell r="AY58">
            <v>6</v>
          </cell>
          <cell r="AZ58">
            <v>6</v>
          </cell>
          <cell r="BH58">
            <v>2</v>
          </cell>
          <cell r="BI58">
            <v>2</v>
          </cell>
          <cell r="BJ58">
            <v>2</v>
          </cell>
          <cell r="BR58">
            <v>1</v>
          </cell>
          <cell r="BS58">
            <v>1</v>
          </cell>
          <cell r="BT58">
            <v>1</v>
          </cell>
          <cell r="CB58">
            <v>4</v>
          </cell>
          <cell r="CC58">
            <v>4</v>
          </cell>
          <cell r="CD58">
            <v>4</v>
          </cell>
        </row>
        <row r="59">
          <cell r="J59">
            <v>4</v>
          </cell>
          <cell r="K59">
            <v>4</v>
          </cell>
          <cell r="L59">
            <v>4</v>
          </cell>
          <cell r="T59">
            <v>2</v>
          </cell>
          <cell r="U59">
            <v>2</v>
          </cell>
          <cell r="V59">
            <v>2</v>
          </cell>
          <cell r="AD59">
            <v>5</v>
          </cell>
          <cell r="AE59">
            <v>5</v>
          </cell>
          <cell r="AF59">
            <v>5</v>
          </cell>
        </row>
        <row r="60">
          <cell r="J60">
            <v>5</v>
          </cell>
          <cell r="K60">
            <v>0</v>
          </cell>
          <cell r="L60">
            <v>0</v>
          </cell>
          <cell r="T60">
            <v>4</v>
          </cell>
          <cell r="U60">
            <v>0</v>
          </cell>
          <cell r="V60">
            <v>0</v>
          </cell>
          <cell r="AD60">
            <v>2</v>
          </cell>
          <cell r="AE60">
            <v>0</v>
          </cell>
          <cell r="AF60">
            <v>0</v>
          </cell>
          <cell r="AN60">
            <v>3</v>
          </cell>
          <cell r="AO60">
            <v>0</v>
          </cell>
          <cell r="AP60">
            <v>0</v>
          </cell>
          <cell r="AX60">
            <v>5</v>
          </cell>
          <cell r="AY60">
            <v>0</v>
          </cell>
          <cell r="AZ60">
            <v>0</v>
          </cell>
          <cell r="BH60">
            <v>6</v>
          </cell>
          <cell r="BI60">
            <v>0</v>
          </cell>
          <cell r="BJ60">
            <v>0</v>
          </cell>
        </row>
        <row r="62">
          <cell r="J62">
            <v>4</v>
          </cell>
          <cell r="K62">
            <v>4</v>
          </cell>
          <cell r="L62">
            <v>0</v>
          </cell>
          <cell r="T62">
            <v>5</v>
          </cell>
          <cell r="U62">
            <v>5</v>
          </cell>
          <cell r="V62">
            <v>1</v>
          </cell>
          <cell r="AD62">
            <v>4</v>
          </cell>
          <cell r="AE62">
            <v>4</v>
          </cell>
          <cell r="AF62">
            <v>3</v>
          </cell>
          <cell r="AN62">
            <v>9</v>
          </cell>
          <cell r="AO62">
            <v>9</v>
          </cell>
          <cell r="AP62">
            <v>7</v>
          </cell>
          <cell r="AX62">
            <v>4</v>
          </cell>
          <cell r="AY62">
            <v>4</v>
          </cell>
          <cell r="AZ62">
            <v>2</v>
          </cell>
          <cell r="BH62">
            <v>7</v>
          </cell>
          <cell r="BI62">
            <v>7</v>
          </cell>
          <cell r="BJ62">
            <v>4</v>
          </cell>
          <cell r="BR62">
            <v>4</v>
          </cell>
          <cell r="BS62">
            <v>4</v>
          </cell>
          <cell r="BT62">
            <v>3</v>
          </cell>
          <cell r="CB62">
            <v>2</v>
          </cell>
          <cell r="CC62">
            <v>2</v>
          </cell>
          <cell r="CD62">
            <v>0</v>
          </cell>
          <cell r="CL62">
            <v>5</v>
          </cell>
          <cell r="CM62">
            <v>5</v>
          </cell>
          <cell r="CN62">
            <v>0</v>
          </cell>
        </row>
        <row r="63">
          <cell r="J63">
            <v>2</v>
          </cell>
          <cell r="K63">
            <v>2</v>
          </cell>
          <cell r="L63">
            <v>0</v>
          </cell>
          <cell r="T63">
            <v>6</v>
          </cell>
          <cell r="U63">
            <v>6</v>
          </cell>
          <cell r="V63">
            <v>0</v>
          </cell>
          <cell r="AD63">
            <v>5</v>
          </cell>
          <cell r="AE63">
            <v>5</v>
          </cell>
          <cell r="AF63">
            <v>0</v>
          </cell>
        </row>
        <row r="64">
          <cell r="J64">
            <v>5</v>
          </cell>
          <cell r="K64">
            <v>5</v>
          </cell>
          <cell r="L64">
            <v>1</v>
          </cell>
        </row>
        <row r="65">
          <cell r="J65">
            <v>6</v>
          </cell>
          <cell r="K65">
            <v>0</v>
          </cell>
          <cell r="L65">
            <v>0</v>
          </cell>
          <cell r="T65">
            <v>6</v>
          </cell>
          <cell r="U65">
            <v>6</v>
          </cell>
          <cell r="V65">
            <v>4</v>
          </cell>
          <cell r="AD65">
            <v>6</v>
          </cell>
          <cell r="AE65">
            <v>6</v>
          </cell>
          <cell r="AF65">
            <v>4</v>
          </cell>
        </row>
        <row r="68">
          <cell r="J68">
            <v>8</v>
          </cell>
          <cell r="K68">
            <v>8</v>
          </cell>
          <cell r="L68">
            <v>8</v>
          </cell>
        </row>
        <row r="69">
          <cell r="J69">
            <v>0</v>
          </cell>
          <cell r="K69">
            <v>0</v>
          </cell>
          <cell r="L69">
            <v>0</v>
          </cell>
          <cell r="T69">
            <v>0</v>
          </cell>
          <cell r="U69">
            <v>0</v>
          </cell>
          <cell r="V69">
            <v>0</v>
          </cell>
          <cell r="AD69">
            <v>4</v>
          </cell>
          <cell r="AE69">
            <v>1</v>
          </cell>
          <cell r="AF69">
            <v>1</v>
          </cell>
          <cell r="AN69">
            <v>4</v>
          </cell>
          <cell r="AO69">
            <v>4</v>
          </cell>
          <cell r="AP69">
            <v>4</v>
          </cell>
        </row>
        <row r="70">
          <cell r="J70">
            <v>9</v>
          </cell>
          <cell r="K70">
            <v>9</v>
          </cell>
          <cell r="L70">
            <v>3</v>
          </cell>
          <cell r="T70">
            <v>9</v>
          </cell>
          <cell r="U70">
            <v>9</v>
          </cell>
          <cell r="V70">
            <v>4</v>
          </cell>
        </row>
        <row r="72">
          <cell r="J72">
            <v>3</v>
          </cell>
          <cell r="K72">
            <v>0</v>
          </cell>
          <cell r="L72">
            <v>0</v>
          </cell>
          <cell r="T72">
            <v>4</v>
          </cell>
          <cell r="U72">
            <v>0</v>
          </cell>
          <cell r="V72">
            <v>0</v>
          </cell>
          <cell r="AD72">
            <v>3</v>
          </cell>
          <cell r="AE72">
            <v>3</v>
          </cell>
          <cell r="AF72">
            <v>0</v>
          </cell>
        </row>
        <row r="74">
          <cell r="J74">
            <v>6</v>
          </cell>
          <cell r="K74">
            <v>0</v>
          </cell>
          <cell r="L74">
            <v>0</v>
          </cell>
          <cell r="T74">
            <v>2</v>
          </cell>
          <cell r="U74">
            <v>0</v>
          </cell>
          <cell r="V74">
            <v>0</v>
          </cell>
        </row>
        <row r="76">
          <cell r="J76">
            <v>0</v>
          </cell>
          <cell r="K76">
            <v>0</v>
          </cell>
          <cell r="L76">
            <v>0</v>
          </cell>
        </row>
        <row r="77">
          <cell r="J77">
            <v>6</v>
          </cell>
          <cell r="K77">
            <v>0</v>
          </cell>
          <cell r="L77">
            <v>0</v>
          </cell>
          <cell r="T77">
            <v>5</v>
          </cell>
          <cell r="U77">
            <v>0</v>
          </cell>
          <cell r="V77">
            <v>0</v>
          </cell>
          <cell r="AD77">
            <v>2</v>
          </cell>
          <cell r="AE77">
            <v>0</v>
          </cell>
          <cell r="AF77">
            <v>0</v>
          </cell>
        </row>
        <row r="78">
          <cell r="J78">
            <v>6</v>
          </cell>
          <cell r="K78">
            <v>0</v>
          </cell>
          <cell r="L78">
            <v>0</v>
          </cell>
          <cell r="T78">
            <v>6</v>
          </cell>
          <cell r="U78">
            <v>1</v>
          </cell>
          <cell r="V78">
            <v>0</v>
          </cell>
        </row>
        <row r="82">
          <cell r="J82">
            <v>3</v>
          </cell>
          <cell r="K82">
            <v>3</v>
          </cell>
          <cell r="L82">
            <v>0</v>
          </cell>
        </row>
        <row r="89">
          <cell r="J89">
            <v>3</v>
          </cell>
          <cell r="K89">
            <v>3</v>
          </cell>
          <cell r="L89">
            <v>0</v>
          </cell>
        </row>
        <row r="90">
          <cell r="J90">
            <v>4</v>
          </cell>
          <cell r="K90">
            <v>4</v>
          </cell>
          <cell r="L90">
            <v>4</v>
          </cell>
        </row>
        <row r="95">
          <cell r="J95">
            <v>7</v>
          </cell>
          <cell r="K95">
            <v>1</v>
          </cell>
          <cell r="L95">
            <v>0</v>
          </cell>
          <cell r="T95">
            <v>8</v>
          </cell>
          <cell r="U95">
            <v>0</v>
          </cell>
          <cell r="V95">
            <v>0</v>
          </cell>
          <cell r="AD95">
            <v>4</v>
          </cell>
          <cell r="AE95">
            <v>0</v>
          </cell>
          <cell r="AF95">
            <v>0</v>
          </cell>
          <cell r="AN95">
            <v>4</v>
          </cell>
          <cell r="AO95">
            <v>4</v>
          </cell>
          <cell r="AP95">
            <v>2</v>
          </cell>
          <cell r="AX95">
            <v>4</v>
          </cell>
          <cell r="AY95">
            <v>4</v>
          </cell>
          <cell r="AZ95">
            <v>2</v>
          </cell>
          <cell r="BH95">
            <v>5</v>
          </cell>
          <cell r="BI95">
            <v>5</v>
          </cell>
          <cell r="BJ95">
            <v>4</v>
          </cell>
          <cell r="BR95">
            <v>6</v>
          </cell>
          <cell r="BS95">
            <v>0</v>
          </cell>
          <cell r="BT95">
            <v>0</v>
          </cell>
          <cell r="CB95">
            <v>6</v>
          </cell>
          <cell r="CC95">
            <v>0</v>
          </cell>
          <cell r="CD95">
            <v>0</v>
          </cell>
          <cell r="CL95">
            <v>7</v>
          </cell>
          <cell r="CM95">
            <v>7</v>
          </cell>
          <cell r="CN95">
            <v>0</v>
          </cell>
          <cell r="CV95">
            <v>5</v>
          </cell>
          <cell r="CW95">
            <v>5</v>
          </cell>
          <cell r="CX95">
            <v>0</v>
          </cell>
        </row>
        <row r="96">
          <cell r="J96">
            <v>7</v>
          </cell>
          <cell r="K96">
            <v>7</v>
          </cell>
          <cell r="L96">
            <v>1</v>
          </cell>
          <cell r="T96">
            <v>3</v>
          </cell>
          <cell r="U96">
            <v>3</v>
          </cell>
          <cell r="V96">
            <v>1</v>
          </cell>
          <cell r="AD96">
            <v>5</v>
          </cell>
          <cell r="AE96">
            <v>5</v>
          </cell>
          <cell r="AF96">
            <v>4</v>
          </cell>
          <cell r="AN96">
            <v>4</v>
          </cell>
          <cell r="AO96">
            <v>4</v>
          </cell>
          <cell r="AP96">
            <v>3</v>
          </cell>
          <cell r="AX96">
            <v>5</v>
          </cell>
          <cell r="AY96">
            <v>3</v>
          </cell>
          <cell r="AZ96">
            <v>0</v>
          </cell>
          <cell r="BH96">
            <v>3</v>
          </cell>
          <cell r="BI96">
            <v>3</v>
          </cell>
          <cell r="BJ96">
            <v>3</v>
          </cell>
        </row>
        <row r="98">
          <cell r="J98">
            <v>0</v>
          </cell>
          <cell r="K98">
            <v>0</v>
          </cell>
          <cell r="L98">
            <v>0</v>
          </cell>
          <cell r="T98">
            <v>0</v>
          </cell>
          <cell r="U98">
            <v>0</v>
          </cell>
          <cell r="V98">
            <v>0</v>
          </cell>
          <cell r="AD98">
            <v>2</v>
          </cell>
          <cell r="AE98">
            <v>2</v>
          </cell>
          <cell r="AF98">
            <v>0</v>
          </cell>
          <cell r="AN98">
            <v>5</v>
          </cell>
          <cell r="AO98">
            <v>5</v>
          </cell>
          <cell r="AP98">
            <v>5</v>
          </cell>
          <cell r="AX98">
            <v>7</v>
          </cell>
          <cell r="AY98">
            <v>7</v>
          </cell>
          <cell r="AZ98">
            <v>3</v>
          </cell>
          <cell r="BH98">
            <v>3</v>
          </cell>
          <cell r="BI98">
            <v>3</v>
          </cell>
          <cell r="BJ98">
            <v>2</v>
          </cell>
          <cell r="BR98">
            <v>5</v>
          </cell>
          <cell r="BS98">
            <v>5</v>
          </cell>
          <cell r="BT98">
            <v>4</v>
          </cell>
        </row>
        <row r="99">
          <cell r="J99">
            <v>6</v>
          </cell>
          <cell r="K99">
            <v>6</v>
          </cell>
          <cell r="L99">
            <v>5</v>
          </cell>
          <cell r="T99">
            <v>4</v>
          </cell>
          <cell r="U99">
            <v>0</v>
          </cell>
          <cell r="V99">
            <v>0</v>
          </cell>
          <cell r="AD99">
            <v>3</v>
          </cell>
          <cell r="AE99">
            <v>3</v>
          </cell>
          <cell r="AF99">
            <v>1</v>
          </cell>
          <cell r="AN99">
            <v>5</v>
          </cell>
          <cell r="AO99">
            <v>0</v>
          </cell>
          <cell r="AP99">
            <v>0</v>
          </cell>
          <cell r="AX99">
            <v>5</v>
          </cell>
          <cell r="AY99">
            <v>5</v>
          </cell>
          <cell r="AZ99">
            <v>5</v>
          </cell>
          <cell r="BH99">
            <v>2</v>
          </cell>
          <cell r="BI99">
            <v>2</v>
          </cell>
          <cell r="BJ99">
            <v>2</v>
          </cell>
        </row>
        <row r="102">
          <cell r="J102">
            <v>5</v>
          </cell>
          <cell r="K102">
            <v>5</v>
          </cell>
          <cell r="L102">
            <v>5</v>
          </cell>
          <cell r="T102">
            <v>9</v>
          </cell>
          <cell r="U102">
            <v>9</v>
          </cell>
          <cell r="V102">
            <v>9</v>
          </cell>
          <cell r="AD102">
            <v>7</v>
          </cell>
          <cell r="AE102">
            <v>7</v>
          </cell>
          <cell r="AF102">
            <v>7</v>
          </cell>
        </row>
        <row r="103">
          <cell r="J103">
            <v>4</v>
          </cell>
          <cell r="K103">
            <v>4</v>
          </cell>
          <cell r="L103">
            <v>3</v>
          </cell>
        </row>
        <row r="126">
          <cell r="J126">
            <v>9</v>
          </cell>
          <cell r="K126">
            <v>9</v>
          </cell>
          <cell r="L126">
            <v>2</v>
          </cell>
          <cell r="T126">
            <v>3</v>
          </cell>
          <cell r="U126">
            <v>3</v>
          </cell>
          <cell r="V126">
            <v>3</v>
          </cell>
          <cell r="AD126">
            <v>4</v>
          </cell>
          <cell r="AE126">
            <v>4</v>
          </cell>
          <cell r="AF126">
            <v>3</v>
          </cell>
          <cell r="AN126">
            <v>0</v>
          </cell>
          <cell r="AO126">
            <v>0</v>
          </cell>
          <cell r="AP126">
            <v>0</v>
          </cell>
          <cell r="AX126">
            <v>5</v>
          </cell>
          <cell r="AY126">
            <v>5</v>
          </cell>
          <cell r="AZ126">
            <v>1</v>
          </cell>
          <cell r="BH126">
            <v>3</v>
          </cell>
          <cell r="BI126">
            <v>3</v>
          </cell>
          <cell r="BJ126">
            <v>3</v>
          </cell>
          <cell r="BR126">
            <v>3</v>
          </cell>
          <cell r="BS126">
            <v>3</v>
          </cell>
          <cell r="BT126">
            <v>0</v>
          </cell>
          <cell r="CB126">
            <v>4</v>
          </cell>
          <cell r="CC126">
            <v>4</v>
          </cell>
          <cell r="CD126">
            <v>4</v>
          </cell>
        </row>
        <row r="127">
          <cell r="J127">
            <v>3</v>
          </cell>
          <cell r="K127">
            <v>3</v>
          </cell>
          <cell r="L127">
            <v>1</v>
          </cell>
        </row>
        <row r="145">
          <cell r="J145">
            <v>2</v>
          </cell>
          <cell r="K145">
            <v>2</v>
          </cell>
          <cell r="L145">
            <v>1</v>
          </cell>
          <cell r="T145">
            <v>9</v>
          </cell>
          <cell r="U145">
            <v>9</v>
          </cell>
          <cell r="V145">
            <v>4</v>
          </cell>
          <cell r="AD145">
            <v>7</v>
          </cell>
          <cell r="AE145">
            <v>7</v>
          </cell>
          <cell r="AF145">
            <v>1</v>
          </cell>
          <cell r="AN145">
            <v>11</v>
          </cell>
          <cell r="AO145">
            <v>11</v>
          </cell>
          <cell r="AP145">
            <v>2</v>
          </cell>
          <cell r="AX145">
            <v>10</v>
          </cell>
          <cell r="AY145">
            <v>10</v>
          </cell>
          <cell r="AZ145">
            <v>5</v>
          </cell>
          <cell r="BH145">
            <v>11</v>
          </cell>
          <cell r="BI145">
            <v>11</v>
          </cell>
          <cell r="BJ145">
            <v>2</v>
          </cell>
          <cell r="BR145">
            <v>8</v>
          </cell>
          <cell r="BS145">
            <v>8</v>
          </cell>
          <cell r="BT145">
            <v>3</v>
          </cell>
          <cell r="CB145">
            <v>5</v>
          </cell>
          <cell r="CC145">
            <v>5</v>
          </cell>
          <cell r="CD145">
            <v>4</v>
          </cell>
          <cell r="CL145">
            <v>11</v>
          </cell>
          <cell r="CM145">
            <v>11</v>
          </cell>
          <cell r="CN145">
            <v>9</v>
          </cell>
          <cell r="CV145">
            <v>10</v>
          </cell>
          <cell r="CW145">
            <v>10</v>
          </cell>
          <cell r="CX145">
            <v>9</v>
          </cell>
        </row>
        <row r="149">
          <cell r="J149">
            <v>7</v>
          </cell>
          <cell r="K149">
            <v>0</v>
          </cell>
          <cell r="L149">
            <v>0</v>
          </cell>
          <cell r="T149">
            <v>5</v>
          </cell>
          <cell r="U149">
            <v>0</v>
          </cell>
          <cell r="V149">
            <v>0</v>
          </cell>
          <cell r="AD149">
            <v>8</v>
          </cell>
          <cell r="AE149">
            <v>0</v>
          </cell>
          <cell r="AF149">
            <v>0</v>
          </cell>
        </row>
        <row r="150">
          <cell r="J150">
            <v>6</v>
          </cell>
          <cell r="K150">
            <v>0</v>
          </cell>
          <cell r="L150">
            <v>0</v>
          </cell>
          <cell r="T150">
            <v>5</v>
          </cell>
          <cell r="U150">
            <v>5</v>
          </cell>
          <cell r="V150">
            <v>0</v>
          </cell>
          <cell r="AD150">
            <v>4</v>
          </cell>
          <cell r="AE150">
            <v>4</v>
          </cell>
          <cell r="AF150">
            <v>0</v>
          </cell>
        </row>
        <row r="151">
          <cell r="J151">
            <v>5</v>
          </cell>
          <cell r="K151">
            <v>5</v>
          </cell>
          <cell r="L151">
            <v>0</v>
          </cell>
          <cell r="T151">
            <v>8</v>
          </cell>
          <cell r="U151">
            <v>8</v>
          </cell>
          <cell r="V151">
            <v>0</v>
          </cell>
          <cell r="AD151">
            <v>8</v>
          </cell>
          <cell r="AE151">
            <v>8</v>
          </cell>
          <cell r="AF151">
            <v>1</v>
          </cell>
        </row>
        <row r="152">
          <cell r="J152">
            <v>2</v>
          </cell>
          <cell r="K152">
            <v>2</v>
          </cell>
          <cell r="L152">
            <v>2</v>
          </cell>
        </row>
        <row r="153">
          <cell r="J153">
            <v>8</v>
          </cell>
          <cell r="K153">
            <v>1</v>
          </cell>
          <cell r="L153">
            <v>0</v>
          </cell>
        </row>
        <row r="157">
          <cell r="J157">
            <v>5</v>
          </cell>
          <cell r="K157">
            <v>0</v>
          </cell>
          <cell r="L157">
            <v>0</v>
          </cell>
          <cell r="T157">
            <v>7</v>
          </cell>
          <cell r="U157">
            <v>7</v>
          </cell>
          <cell r="V157">
            <v>5</v>
          </cell>
          <cell r="AD157">
            <v>7</v>
          </cell>
          <cell r="AE157">
            <v>7</v>
          </cell>
          <cell r="AF157">
            <v>0</v>
          </cell>
          <cell r="AN157">
            <v>0</v>
          </cell>
          <cell r="AO157">
            <v>0</v>
          </cell>
          <cell r="AP157">
            <v>0</v>
          </cell>
          <cell r="AX157">
            <v>5</v>
          </cell>
          <cell r="AY157">
            <v>0</v>
          </cell>
          <cell r="AZ157">
            <v>0</v>
          </cell>
        </row>
        <row r="158">
          <cell r="J158">
            <v>9</v>
          </cell>
          <cell r="K158">
            <v>9</v>
          </cell>
          <cell r="L158">
            <v>8</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7C4BA-3CEC-4AF2-AE95-A1C44181569F}">
  <dimension ref="A1:GO257"/>
  <sheetViews>
    <sheetView tabSelected="1" zoomScaleNormal="100" workbookViewId="0">
      <pane xSplit="1" ySplit="5" topLeftCell="GA6" activePane="bottomRight" state="frozen"/>
      <selection pane="topRight" activeCell="B1" sqref="B1"/>
      <selection pane="bottomLeft" activeCell="A6" sqref="A6"/>
      <selection pane="bottomRight" activeCell="GG5" sqref="GG5"/>
    </sheetView>
  </sheetViews>
  <sheetFormatPr baseColWidth="10" defaultColWidth="8.88671875" defaultRowHeight="13.2" x14ac:dyDescent="0.25"/>
  <cols>
    <col min="2" max="4" width="8.88671875" customWidth="1"/>
    <col min="5" max="5" width="13.33203125" customWidth="1"/>
    <col min="6" max="8" width="8.88671875" customWidth="1"/>
    <col min="9" max="9" width="10.44140625" bestFit="1" customWidth="1"/>
    <col min="10" max="32" width="10.44140625" customWidth="1"/>
    <col min="33" max="43" width="10.44140625" hidden="1" customWidth="1"/>
    <col min="44" max="63" width="10.44140625" customWidth="1"/>
    <col min="64" max="64" width="11.21875" style="192" bestFit="1" customWidth="1"/>
    <col min="65" max="65" width="18.44140625" style="192" bestFit="1" customWidth="1"/>
    <col min="66" max="66" width="13" style="192" bestFit="1" customWidth="1"/>
    <col min="67" max="67" width="20.44140625" style="193" customWidth="1"/>
    <col min="68" max="68" width="12.5546875" style="194" bestFit="1" customWidth="1"/>
    <col min="69" max="69" width="13" style="194" customWidth="1"/>
    <col min="70" max="70" width="10.5546875" style="193" customWidth="1"/>
    <col min="71" max="94" width="10.44140625" customWidth="1"/>
    <col min="95" max="95" width="10.44140625" style="20" customWidth="1"/>
    <col min="96" max="105" width="10.44140625" customWidth="1"/>
    <col min="106" max="106" width="62.77734375" bestFit="1" customWidth="1"/>
    <col min="107" max="107" width="33.33203125" bestFit="1" customWidth="1"/>
    <col min="108" max="108" width="59.77734375" bestFit="1" customWidth="1"/>
    <col min="109" max="109" width="68.44140625" bestFit="1" customWidth="1"/>
    <col min="110" max="110" width="27.5546875" bestFit="1" customWidth="1"/>
    <col min="111" max="111" width="69.77734375" bestFit="1" customWidth="1"/>
    <col min="112" max="112" width="46.88671875" bestFit="1" customWidth="1"/>
    <col min="113" max="113" width="79.5546875" bestFit="1" customWidth="1"/>
    <col min="114" max="114" width="10.44140625" customWidth="1"/>
    <col min="115" max="141" width="8.88671875" style="127" customWidth="1"/>
    <col min="142" max="142" width="8.88671875" style="127"/>
    <col min="143" max="147" width="8.88671875" style="127" customWidth="1"/>
    <col min="148" max="148" width="12.33203125" style="127" customWidth="1"/>
    <col min="149" max="149" width="10.6640625" style="127" customWidth="1"/>
    <col min="150" max="150" width="10.5546875" style="127" customWidth="1"/>
    <col min="151" max="152" width="10.109375" style="127" customWidth="1"/>
    <col min="153" max="153" width="8.88671875" style="127"/>
    <col min="154" max="154" width="22" style="167" bestFit="1" customWidth="1"/>
    <col min="155" max="155" width="8.88671875" style="127" customWidth="1"/>
    <col min="156" max="156" width="22.33203125" style="127" bestFit="1" customWidth="1"/>
    <col min="157" max="157" width="8.88671875" style="127" customWidth="1"/>
    <col min="158" max="158" width="11.21875" style="167" bestFit="1" customWidth="1"/>
    <col min="159" max="159" width="15.21875" style="167" bestFit="1" customWidth="1"/>
    <col min="160" max="160" width="27" style="167" bestFit="1" customWidth="1"/>
    <col min="161" max="161" width="168.44140625" style="22" bestFit="1" customWidth="1"/>
    <col min="162" max="162" width="24.109375" style="22" customWidth="1"/>
    <col min="163" max="163" width="8.88671875" customWidth="1"/>
    <col min="164" max="164" width="8.88671875" style="188" customWidth="1"/>
    <col min="171" max="171" width="8.88671875" style="188"/>
    <col min="172" max="172" width="8.6640625" bestFit="1" customWidth="1"/>
    <col min="173" max="173" width="15.33203125" style="20" bestFit="1" customWidth="1"/>
    <col min="175" max="177" width="10.44140625" bestFit="1" customWidth="1"/>
    <col min="178" max="178" width="10.44140625" style="20" customWidth="1"/>
    <col min="179" max="181" width="8.88671875" customWidth="1"/>
    <col min="182" max="182" width="14.21875" style="20" bestFit="1" customWidth="1"/>
    <col min="183" max="183" width="11.77734375" style="20" bestFit="1" customWidth="1"/>
    <col min="184" max="184" width="17.6640625" style="20" bestFit="1" customWidth="1"/>
    <col min="185" max="185" width="17.6640625" style="20" customWidth="1"/>
    <col min="186" max="186" width="12.21875" bestFit="1" customWidth="1"/>
    <col min="187" max="187" width="16.5546875" style="20" bestFit="1" customWidth="1"/>
    <col min="188" max="188" width="20.109375" style="20" bestFit="1" customWidth="1"/>
    <col min="189" max="189" width="22" style="20" bestFit="1" customWidth="1"/>
    <col min="190" max="190" width="8.88671875" customWidth="1"/>
    <col min="193" max="193" width="10.88671875" style="20" bestFit="1" customWidth="1"/>
  </cols>
  <sheetData>
    <row r="1" spans="1:197" ht="14.4" x14ac:dyDescent="0.3">
      <c r="A1" s="1" t="s">
        <v>0</v>
      </c>
      <c r="B1" s="2"/>
      <c r="C1" s="2"/>
      <c r="D1" s="2"/>
      <c r="E1" s="3" t="s">
        <v>1</v>
      </c>
      <c r="F1" s="3"/>
      <c r="G1" s="4"/>
      <c r="H1" s="5"/>
      <c r="I1" s="5"/>
      <c r="J1" s="5"/>
      <c r="K1" s="5"/>
      <c r="L1" s="5"/>
      <c r="M1" s="5"/>
      <c r="N1" s="5"/>
      <c r="O1" s="5"/>
      <c r="P1" s="5"/>
      <c r="Q1" s="5"/>
      <c r="R1" s="5"/>
      <c r="S1" s="5"/>
      <c r="T1" s="5"/>
      <c r="U1" s="6"/>
      <c r="V1" s="5"/>
      <c r="W1" s="5"/>
      <c r="X1" s="5"/>
      <c r="Y1" s="5"/>
      <c r="Z1" s="5"/>
      <c r="AA1" s="5"/>
      <c r="AB1" s="5"/>
      <c r="AC1" s="5"/>
      <c r="AD1" s="5"/>
      <c r="AE1" s="5"/>
      <c r="AF1" s="4"/>
      <c r="AG1" s="5"/>
      <c r="AH1" s="5"/>
      <c r="AI1" s="5"/>
      <c r="AJ1" s="5"/>
      <c r="AK1" s="5"/>
      <c r="AL1" s="5"/>
      <c r="AM1" s="5"/>
      <c r="AN1" s="5"/>
      <c r="AO1" s="5"/>
      <c r="AP1" s="5"/>
      <c r="AQ1" s="4"/>
      <c r="AR1" s="5"/>
      <c r="AS1" s="5"/>
      <c r="AT1" s="5"/>
      <c r="AU1" s="5"/>
      <c r="AV1" s="5"/>
      <c r="AW1" s="5"/>
      <c r="AX1" s="5"/>
      <c r="AY1" s="5"/>
      <c r="AZ1" s="5"/>
      <c r="BA1" s="4"/>
      <c r="BB1" s="5"/>
      <c r="BC1" s="5"/>
      <c r="BD1" s="5"/>
      <c r="BE1" s="5"/>
      <c r="BF1" s="5"/>
      <c r="BG1" s="5"/>
      <c r="BH1" s="5"/>
      <c r="BI1" s="5"/>
      <c r="BJ1" s="5"/>
      <c r="BK1" s="5"/>
      <c r="BL1" s="7"/>
      <c r="BM1" s="7"/>
      <c r="BN1" s="7"/>
      <c r="BO1" s="8"/>
      <c r="BP1" s="9"/>
      <c r="BQ1" s="9"/>
      <c r="BR1" s="8"/>
      <c r="BS1" s="10"/>
      <c r="BT1" s="2"/>
      <c r="BU1" s="2"/>
      <c r="BV1" s="2"/>
      <c r="BW1" s="2"/>
      <c r="BX1" s="2"/>
      <c r="BY1" s="4"/>
      <c r="BZ1" s="2"/>
      <c r="CA1" s="2"/>
      <c r="CB1" s="2"/>
      <c r="CC1" s="2"/>
      <c r="CD1" s="2"/>
      <c r="CE1" s="2"/>
      <c r="CF1" s="4"/>
      <c r="CG1" s="2"/>
      <c r="CH1" s="2"/>
      <c r="CI1" s="2"/>
      <c r="CJ1" s="2"/>
      <c r="CK1" s="2"/>
      <c r="CL1" s="2"/>
      <c r="CM1" s="2"/>
      <c r="CN1" s="2"/>
      <c r="CO1" s="2"/>
      <c r="CP1" s="4"/>
      <c r="CQ1" s="11"/>
      <c r="CR1" s="2"/>
      <c r="CS1" s="2"/>
      <c r="CT1" s="2"/>
      <c r="CU1" s="2"/>
      <c r="CV1" s="2"/>
      <c r="CW1" s="2"/>
      <c r="CX1" s="2"/>
      <c r="CY1" s="2"/>
      <c r="CZ1" s="2"/>
      <c r="DA1" s="4"/>
      <c r="DB1" s="2"/>
      <c r="DC1" s="2"/>
      <c r="DD1" s="2"/>
      <c r="DE1" s="2"/>
      <c r="DF1" s="2"/>
      <c r="DG1" s="2"/>
      <c r="DH1" s="2"/>
      <c r="DI1" s="5"/>
      <c r="DJ1" s="6"/>
      <c r="DK1" s="12" t="s">
        <v>2</v>
      </c>
      <c r="DL1" s="13"/>
      <c r="DM1" s="13"/>
      <c r="DN1" s="13"/>
      <c r="DO1" s="13"/>
      <c r="DP1" s="13"/>
      <c r="DQ1" s="13"/>
      <c r="DR1" s="13"/>
      <c r="DS1" s="13"/>
      <c r="DT1" s="13"/>
      <c r="DU1" s="13"/>
      <c r="DV1" s="13"/>
      <c r="DW1" s="13"/>
      <c r="DX1" s="13"/>
      <c r="DY1" s="13"/>
      <c r="DZ1" s="14"/>
      <c r="EA1" s="14"/>
      <c r="EB1" s="14"/>
      <c r="EC1" s="14"/>
      <c r="ED1" s="14"/>
      <c r="EE1" s="14"/>
      <c r="EF1" s="14"/>
      <c r="EG1" s="14"/>
      <c r="EH1" s="14"/>
      <c r="EI1" s="14"/>
      <c r="EJ1" s="14"/>
      <c r="EK1" s="14"/>
      <c r="EL1" s="14"/>
      <c r="EM1" s="14"/>
      <c r="EN1" s="14"/>
      <c r="EO1" s="14"/>
      <c r="EP1" s="14"/>
      <c r="EQ1" s="14"/>
      <c r="ER1" s="14"/>
      <c r="ES1" s="14"/>
      <c r="ET1" s="14"/>
      <c r="EU1" s="14"/>
      <c r="EV1" s="14"/>
      <c r="EW1" s="14"/>
      <c r="EX1" s="15"/>
      <c r="EY1" s="14"/>
      <c r="EZ1" s="14"/>
      <c r="FA1" s="14"/>
      <c r="FB1" s="15"/>
      <c r="FC1" s="15"/>
      <c r="FD1" s="15"/>
      <c r="FE1" s="16"/>
      <c r="FF1" s="16"/>
      <c r="FG1" s="17" t="s">
        <v>3</v>
      </c>
      <c r="FH1" s="18"/>
      <c r="FI1" s="17" t="s">
        <v>4</v>
      </c>
      <c r="FJ1" s="3"/>
      <c r="FK1" s="3"/>
      <c r="FL1" s="2"/>
      <c r="FM1" s="2"/>
      <c r="FN1" s="2"/>
      <c r="FO1" s="18"/>
      <c r="FP1" s="2"/>
      <c r="FQ1" s="19"/>
      <c r="FS1" s="2"/>
      <c r="FT1" s="2"/>
      <c r="FU1" s="2"/>
      <c r="FV1" s="19"/>
      <c r="FW1" s="2"/>
      <c r="FX1" s="2"/>
      <c r="FY1" s="2"/>
      <c r="FZ1" s="19"/>
      <c r="GA1" s="19"/>
      <c r="GB1" s="19"/>
      <c r="GC1" s="19"/>
      <c r="GD1" s="2"/>
      <c r="GE1" s="19"/>
      <c r="GF1" s="19"/>
      <c r="GG1" s="19"/>
      <c r="GH1" s="2"/>
      <c r="GI1" s="2"/>
      <c r="GJ1" s="2"/>
    </row>
    <row r="2" spans="1:197" ht="14.4" x14ac:dyDescent="0.3">
      <c r="A2" s="21" t="s">
        <v>5</v>
      </c>
      <c r="B2" s="2"/>
      <c r="C2" s="2"/>
      <c r="D2" s="2"/>
      <c r="E2" s="3"/>
      <c r="F2" s="3"/>
      <c r="G2" s="4"/>
      <c r="H2" s="5"/>
      <c r="I2" s="5"/>
      <c r="J2" s="5"/>
      <c r="K2" s="5"/>
      <c r="L2" s="5"/>
      <c r="M2" s="5"/>
      <c r="N2" s="5"/>
      <c r="O2" s="5"/>
      <c r="P2" s="5"/>
      <c r="Q2" s="5"/>
      <c r="R2" s="5"/>
      <c r="S2" s="5"/>
      <c r="T2" s="5"/>
      <c r="U2" s="6"/>
      <c r="V2" s="5"/>
      <c r="W2" s="5"/>
      <c r="X2" s="5"/>
      <c r="Y2" s="5"/>
      <c r="Z2" s="5"/>
      <c r="AA2" s="5"/>
      <c r="AB2" s="5"/>
      <c r="AC2" s="5"/>
      <c r="AD2" s="5"/>
      <c r="AE2" s="5"/>
      <c r="AF2" s="4"/>
      <c r="AG2" s="5"/>
      <c r="AH2" s="5"/>
      <c r="AI2" s="5"/>
      <c r="AJ2" s="5"/>
      <c r="AK2" s="5"/>
      <c r="AL2" s="5"/>
      <c r="AM2" s="5"/>
      <c r="AN2" s="5"/>
      <c r="AO2" s="5"/>
      <c r="AP2" s="5"/>
      <c r="AQ2" s="4"/>
      <c r="AR2" s="5"/>
      <c r="AS2" s="5"/>
      <c r="AT2" s="5"/>
      <c r="AU2" s="5"/>
      <c r="AV2" s="5"/>
      <c r="AW2" s="5"/>
      <c r="AX2" s="5"/>
      <c r="AY2" s="5"/>
      <c r="AZ2" s="5"/>
      <c r="BA2" s="4"/>
      <c r="BB2" s="5"/>
      <c r="BC2" s="5"/>
      <c r="BD2" s="5"/>
      <c r="BE2" s="5"/>
      <c r="BF2" s="5"/>
      <c r="BG2" s="5"/>
      <c r="BH2" s="5"/>
      <c r="BI2" s="5"/>
      <c r="BJ2" s="5"/>
      <c r="BK2" s="5"/>
      <c r="BL2" s="21" t="s">
        <v>6</v>
      </c>
      <c r="BM2" s="11"/>
      <c r="BN2" s="11"/>
      <c r="BO2" s="22"/>
      <c r="BP2" s="23"/>
      <c r="BQ2" s="23"/>
      <c r="BR2" s="21" t="s">
        <v>7</v>
      </c>
      <c r="BS2" s="10"/>
      <c r="BT2" s="2"/>
      <c r="BU2" s="2"/>
      <c r="BV2" s="2"/>
      <c r="BW2" s="2"/>
      <c r="BX2" s="2"/>
      <c r="BY2" s="4"/>
      <c r="BZ2" s="2"/>
      <c r="CA2" s="2"/>
      <c r="CB2" s="2"/>
      <c r="CC2" s="2"/>
      <c r="CD2" s="2"/>
      <c r="CE2" s="2"/>
      <c r="CF2" s="4"/>
      <c r="CG2" s="2"/>
      <c r="CH2" s="2"/>
      <c r="CI2" s="2"/>
      <c r="CJ2" s="2"/>
      <c r="CK2" s="2"/>
      <c r="CL2" s="2"/>
      <c r="CM2" s="2"/>
      <c r="CN2" s="2"/>
      <c r="CO2" s="2"/>
      <c r="CP2" s="4"/>
      <c r="CQ2" s="24" t="s">
        <v>8</v>
      </c>
      <c r="CR2" s="2"/>
      <c r="CS2" s="2"/>
      <c r="CT2" s="2"/>
      <c r="CU2" s="2"/>
      <c r="CV2" s="2"/>
      <c r="CW2" s="2"/>
      <c r="CX2" s="2"/>
      <c r="CY2" s="2"/>
      <c r="CZ2" s="2"/>
      <c r="DA2" s="4"/>
      <c r="DB2" s="2"/>
      <c r="DC2" s="2"/>
      <c r="DD2" s="2"/>
      <c r="DE2" s="2"/>
      <c r="DF2" s="2"/>
      <c r="DG2" s="2"/>
      <c r="DH2" s="2"/>
      <c r="DI2" s="5"/>
      <c r="DJ2" s="6"/>
      <c r="DK2" s="12"/>
      <c r="DL2" s="13"/>
      <c r="DM2" s="13"/>
      <c r="DN2" s="13"/>
      <c r="DO2" s="13"/>
      <c r="DP2" s="13"/>
      <c r="DQ2" s="13"/>
      <c r="DR2" s="13"/>
      <c r="DS2" s="13"/>
      <c r="DT2" s="13"/>
      <c r="DU2" s="13"/>
      <c r="DV2" s="13"/>
      <c r="DW2" s="13"/>
      <c r="DX2" s="13"/>
      <c r="DY2" s="13"/>
      <c r="DZ2" s="14"/>
      <c r="EA2" s="14"/>
      <c r="EB2" s="14"/>
      <c r="EC2" s="14"/>
      <c r="ED2" s="14"/>
      <c r="EE2" s="14"/>
      <c r="EF2" s="14"/>
      <c r="EG2" s="14"/>
      <c r="EH2" s="14"/>
      <c r="EI2" s="14"/>
      <c r="EJ2" s="14"/>
      <c r="EK2" s="14"/>
      <c r="EL2" s="14"/>
      <c r="EM2" s="14"/>
      <c r="EN2" s="14"/>
      <c r="EO2" s="14"/>
      <c r="EP2" s="14"/>
      <c r="EQ2" s="14"/>
      <c r="ER2" s="14"/>
      <c r="ES2" s="14"/>
      <c r="ET2" s="14"/>
      <c r="EU2" s="14"/>
      <c r="EV2" s="14"/>
      <c r="EW2" s="14"/>
      <c r="EX2" s="15"/>
      <c r="EY2" s="14"/>
      <c r="EZ2" s="14"/>
      <c r="FA2" s="14"/>
      <c r="FB2" s="25" t="s">
        <v>9</v>
      </c>
      <c r="FC2" s="26"/>
      <c r="FD2" s="26"/>
      <c r="FE2" s="27"/>
      <c r="FF2" s="27"/>
      <c r="FG2" s="17"/>
      <c r="FH2" s="18"/>
      <c r="FI2" s="17"/>
      <c r="FJ2" s="3"/>
      <c r="FK2" s="3"/>
      <c r="FL2" s="2"/>
      <c r="FM2" s="2"/>
      <c r="FN2" s="2"/>
      <c r="FO2" s="18"/>
      <c r="FP2" s="25" t="s">
        <v>10</v>
      </c>
      <c r="FQ2" s="19"/>
      <c r="FS2" s="2"/>
      <c r="FT2" s="2"/>
      <c r="FU2" s="2"/>
      <c r="FV2" s="25" t="s">
        <v>11</v>
      </c>
      <c r="FW2" s="25" t="s">
        <v>12</v>
      </c>
      <c r="FX2" s="2"/>
      <c r="FY2" s="2"/>
      <c r="FZ2" s="2"/>
      <c r="GA2" s="2"/>
      <c r="GB2" s="2"/>
      <c r="GC2" s="2"/>
      <c r="GD2" s="2"/>
      <c r="GE2" s="2"/>
      <c r="GF2" s="2"/>
      <c r="GG2" s="2"/>
      <c r="GH2" s="2"/>
      <c r="GI2" s="2"/>
      <c r="GJ2" s="2"/>
    </row>
    <row r="3" spans="1:197" s="20" customFormat="1" ht="14.4" x14ac:dyDescent="0.3">
      <c r="B3" s="28"/>
      <c r="C3" s="28"/>
      <c r="D3" s="28"/>
      <c r="E3" s="29"/>
      <c r="F3" s="29"/>
      <c r="G3" s="30"/>
      <c r="H3" s="29"/>
      <c r="I3" s="28"/>
      <c r="J3" s="11"/>
      <c r="K3" s="11"/>
      <c r="L3" s="11"/>
      <c r="M3" s="11"/>
      <c r="N3" s="11"/>
      <c r="O3" s="11"/>
      <c r="P3" s="11"/>
      <c r="Q3" s="11"/>
      <c r="R3" s="11"/>
      <c r="S3" s="11"/>
      <c r="T3" s="11"/>
      <c r="U3" s="31"/>
      <c r="V3" s="11"/>
      <c r="W3" s="11"/>
      <c r="X3" s="11"/>
      <c r="Y3" s="11"/>
      <c r="Z3" s="11"/>
      <c r="AA3" s="11"/>
      <c r="AB3" s="11"/>
      <c r="AC3" s="11"/>
      <c r="AD3" s="11"/>
      <c r="AE3" s="11"/>
      <c r="AF3" s="32"/>
      <c r="AG3" s="26"/>
      <c r="AH3" s="26"/>
      <c r="AI3" s="26"/>
      <c r="AJ3" s="26"/>
      <c r="AK3" s="26"/>
      <c r="AL3" s="26"/>
      <c r="AM3" s="26"/>
      <c r="AN3" s="26"/>
      <c r="AO3" s="26"/>
      <c r="AP3" s="26"/>
      <c r="AQ3" s="33"/>
      <c r="AR3" s="11"/>
      <c r="AS3" s="11"/>
      <c r="AT3" s="11"/>
      <c r="AU3" s="11"/>
      <c r="AV3" s="11"/>
      <c r="AW3" s="11"/>
      <c r="AX3" s="11"/>
      <c r="AY3" s="11"/>
      <c r="AZ3" s="11"/>
      <c r="BA3" s="32"/>
      <c r="BB3" s="11"/>
      <c r="BC3" s="11"/>
      <c r="BD3" s="11"/>
      <c r="BE3" s="11"/>
      <c r="BF3" s="11"/>
      <c r="BG3" s="11"/>
      <c r="BH3" s="11"/>
      <c r="BI3" s="11"/>
      <c r="BJ3" s="11"/>
      <c r="BK3" s="11"/>
      <c r="BP3" s="34"/>
      <c r="BQ3" s="34"/>
      <c r="BS3" s="35"/>
      <c r="BT3" s="11"/>
      <c r="BU3" s="11"/>
      <c r="BV3" s="11"/>
      <c r="BW3" s="11"/>
      <c r="BX3" s="11"/>
      <c r="BY3" s="32"/>
      <c r="BZ3" s="11"/>
      <c r="CA3" s="11"/>
      <c r="CB3" s="11"/>
      <c r="CC3" s="11"/>
      <c r="CD3" s="11"/>
      <c r="CE3" s="11"/>
      <c r="CF3" s="32"/>
      <c r="CG3" s="11"/>
      <c r="CH3" s="11"/>
      <c r="CI3" s="11"/>
      <c r="CJ3" s="11"/>
      <c r="CK3" s="11"/>
      <c r="CL3" s="11"/>
      <c r="CM3" s="11"/>
      <c r="CN3" s="11"/>
      <c r="CO3" s="11"/>
      <c r="CP3" s="32"/>
      <c r="CR3" s="11"/>
      <c r="CS3" s="11"/>
      <c r="CT3" s="11"/>
      <c r="CU3" s="11"/>
      <c r="CV3" s="11"/>
      <c r="CW3" s="11"/>
      <c r="CX3" s="11"/>
      <c r="CY3" s="11"/>
      <c r="CZ3" s="11"/>
      <c r="DA3" s="32"/>
      <c r="DB3" s="11"/>
      <c r="DC3" s="11"/>
      <c r="DD3" s="11"/>
      <c r="DE3" s="11"/>
      <c r="DF3" s="11"/>
      <c r="DG3" s="11"/>
      <c r="DH3" s="11"/>
      <c r="DI3" s="11"/>
      <c r="DJ3" s="31"/>
      <c r="DK3" s="36"/>
      <c r="DL3" s="37" t="s">
        <v>13</v>
      </c>
      <c r="DM3" s="38"/>
      <c r="DN3" s="38"/>
      <c r="DO3" s="38"/>
      <c r="DP3" s="39"/>
      <c r="DQ3" s="39"/>
      <c r="DR3" s="39"/>
      <c r="DS3" s="39"/>
      <c r="DT3" s="39"/>
      <c r="DU3" s="39"/>
      <c r="DV3" s="39"/>
      <c r="DW3" s="39"/>
      <c r="DX3" s="39"/>
      <c r="DY3" s="37" t="s">
        <v>14</v>
      </c>
      <c r="DZ3" s="38"/>
      <c r="EA3" s="38"/>
      <c r="EB3" s="38"/>
      <c r="EC3" s="39"/>
      <c r="ED3" s="39"/>
      <c r="EE3" s="39"/>
      <c r="EF3" s="39"/>
      <c r="EG3" s="39"/>
      <c r="EH3" s="39"/>
      <c r="EI3" s="39"/>
      <c r="EJ3" s="39"/>
      <c r="EK3" s="39"/>
      <c r="EL3" s="13"/>
      <c r="EM3" s="13"/>
      <c r="EN3" s="13"/>
      <c r="EO3" s="13"/>
      <c r="EP3" s="13"/>
      <c r="EQ3" s="13"/>
      <c r="ER3" s="13"/>
      <c r="ES3" s="13"/>
      <c r="ET3" s="13"/>
      <c r="EU3" s="13"/>
      <c r="EV3" s="13"/>
      <c r="EW3" s="13"/>
      <c r="EX3" s="26"/>
      <c r="EY3" s="13"/>
      <c r="EZ3" s="13"/>
      <c r="FA3" s="13"/>
      <c r="FB3" s="26"/>
      <c r="FC3" s="26"/>
      <c r="FD3" s="26"/>
      <c r="FE3" s="27"/>
      <c r="FF3" s="27"/>
      <c r="FG3" s="10" t="s">
        <v>15</v>
      </c>
      <c r="FH3" s="18"/>
      <c r="FI3" s="10"/>
      <c r="FJ3" s="5"/>
      <c r="FK3" s="5"/>
      <c r="FL3" s="5"/>
      <c r="FM3" s="5"/>
      <c r="FN3" s="5"/>
      <c r="FO3" s="40"/>
      <c r="FP3" s="2"/>
      <c r="FQ3" s="19"/>
      <c r="FR3" s="41"/>
      <c r="FS3" s="2"/>
      <c r="FT3" s="2"/>
      <c r="FU3" s="2"/>
      <c r="FV3" s="19"/>
      <c r="FW3" s="2"/>
      <c r="FX3" s="2"/>
      <c r="FY3" s="2"/>
      <c r="FZ3" s="19"/>
      <c r="GA3" s="19"/>
      <c r="GB3" s="19"/>
      <c r="GC3" s="19"/>
      <c r="GD3" s="2"/>
      <c r="GE3" s="19"/>
      <c r="GF3" s="19"/>
      <c r="GG3" s="19"/>
      <c r="GH3" s="2"/>
      <c r="GI3" s="2"/>
      <c r="GJ3" s="2"/>
      <c r="GL3" s="41"/>
      <c r="GM3" s="41"/>
      <c r="GN3" s="41"/>
      <c r="GO3" s="41"/>
    </row>
    <row r="4" spans="1:197" ht="20.25" customHeight="1" x14ac:dyDescent="0.3">
      <c r="A4" s="38" t="s">
        <v>16</v>
      </c>
      <c r="B4" s="42" t="s">
        <v>17</v>
      </c>
      <c r="C4" s="43" t="s">
        <v>18</v>
      </c>
      <c r="D4" s="38" t="s">
        <v>19</v>
      </c>
      <c r="E4" s="44" t="s">
        <v>20</v>
      </c>
      <c r="F4" s="44" t="s">
        <v>21</v>
      </c>
      <c r="G4" s="45" t="s">
        <v>22</v>
      </c>
      <c r="H4" s="46"/>
      <c r="I4" s="47" t="s">
        <v>23</v>
      </c>
      <c r="J4" s="47"/>
      <c r="K4" s="47"/>
      <c r="L4" s="47"/>
      <c r="M4" s="47"/>
      <c r="N4" s="47"/>
      <c r="O4" s="47"/>
      <c r="P4" s="47"/>
      <c r="Q4" s="47"/>
      <c r="R4" s="47"/>
      <c r="S4" s="47"/>
      <c r="T4" s="47"/>
      <c r="U4" s="48" t="s">
        <v>24</v>
      </c>
      <c r="V4" s="47" t="s">
        <v>25</v>
      </c>
      <c r="W4" s="47"/>
      <c r="X4" s="47"/>
      <c r="Y4" s="47"/>
      <c r="Z4" s="47"/>
      <c r="AA4" s="47"/>
      <c r="AB4" s="47"/>
      <c r="AC4" s="47"/>
      <c r="AD4" s="47"/>
      <c r="AE4" s="47"/>
      <c r="AF4" s="49"/>
      <c r="AG4" s="47" t="s">
        <v>26</v>
      </c>
      <c r="AH4" s="50"/>
      <c r="AI4" s="50"/>
      <c r="AJ4" s="50"/>
      <c r="AK4" s="50"/>
      <c r="AL4" s="50"/>
      <c r="AM4" s="50"/>
      <c r="AN4" s="50"/>
      <c r="AO4" s="50"/>
      <c r="AP4" s="50"/>
      <c r="AQ4" s="51"/>
      <c r="AR4" s="47" t="s">
        <v>27</v>
      </c>
      <c r="AS4" s="50"/>
      <c r="AT4" s="50"/>
      <c r="AU4" s="50"/>
      <c r="AV4" s="50"/>
      <c r="AW4" s="50"/>
      <c r="AX4" s="50"/>
      <c r="AY4" s="50"/>
      <c r="AZ4" s="50"/>
      <c r="BA4" s="51"/>
      <c r="BB4" s="50" t="s">
        <v>28</v>
      </c>
      <c r="BC4" s="50"/>
      <c r="BD4" s="50"/>
      <c r="BE4" s="50"/>
      <c r="BF4" s="50"/>
      <c r="BG4" s="50"/>
      <c r="BH4" s="50"/>
      <c r="BI4" s="50"/>
      <c r="BJ4" s="50"/>
      <c r="BK4" s="50"/>
      <c r="BL4" s="8"/>
      <c r="BM4" s="8"/>
      <c r="BN4" s="8"/>
      <c r="BO4" s="8"/>
      <c r="BP4" s="52"/>
      <c r="BQ4" s="52"/>
      <c r="BR4" s="8"/>
      <c r="BS4" s="10" t="s">
        <v>29</v>
      </c>
      <c r="BT4" s="47"/>
      <c r="BU4" s="47"/>
      <c r="BV4" s="47"/>
      <c r="BW4" s="47"/>
      <c r="BX4" s="47"/>
      <c r="BY4" s="4"/>
      <c r="BZ4" s="47" t="s">
        <v>30</v>
      </c>
      <c r="CA4" s="39"/>
      <c r="CB4" s="39"/>
      <c r="CC4" s="39"/>
      <c r="CD4" s="39"/>
      <c r="CE4" s="39"/>
      <c r="CF4" s="53"/>
      <c r="CG4" s="47" t="s">
        <v>31</v>
      </c>
      <c r="CH4" s="39"/>
      <c r="CI4" s="39"/>
      <c r="CJ4" s="39"/>
      <c r="CK4" s="39"/>
      <c r="CL4" s="39"/>
      <c r="CM4" s="39"/>
      <c r="CN4" s="39"/>
      <c r="CO4" s="39"/>
      <c r="CP4" s="53"/>
      <c r="CQ4" s="54"/>
      <c r="CR4" s="47" t="s">
        <v>32</v>
      </c>
      <c r="CS4" s="39"/>
      <c r="CT4" s="39"/>
      <c r="CU4" s="39"/>
      <c r="CV4" s="39"/>
      <c r="CW4" s="39"/>
      <c r="CX4" s="39"/>
      <c r="CY4" s="39"/>
      <c r="CZ4" s="39"/>
      <c r="DA4" s="53"/>
      <c r="DB4" s="2" t="s">
        <v>33</v>
      </c>
      <c r="DC4" s="2"/>
      <c r="DD4" s="2"/>
      <c r="DE4" s="2"/>
      <c r="DF4" s="2"/>
      <c r="DG4" s="2"/>
      <c r="DH4" s="2"/>
      <c r="DI4" s="5"/>
      <c r="DJ4" s="55" t="s">
        <v>34</v>
      </c>
      <c r="DK4" s="56" t="s">
        <v>23</v>
      </c>
      <c r="DL4" s="56" t="s">
        <v>35</v>
      </c>
      <c r="DM4" s="56" t="s">
        <v>36</v>
      </c>
      <c r="DN4" s="56" t="s">
        <v>37</v>
      </c>
      <c r="DO4" s="56" t="s">
        <v>38</v>
      </c>
      <c r="DP4" s="56" t="s">
        <v>39</v>
      </c>
      <c r="DQ4" s="56" t="s">
        <v>40</v>
      </c>
      <c r="DR4" s="56" t="s">
        <v>41</v>
      </c>
      <c r="DS4" s="56" t="s">
        <v>42</v>
      </c>
      <c r="DT4" s="56" t="s">
        <v>43</v>
      </c>
      <c r="DU4" s="56" t="s">
        <v>44</v>
      </c>
      <c r="DV4" s="56" t="s">
        <v>45</v>
      </c>
      <c r="DW4" s="56" t="s">
        <v>46</v>
      </c>
      <c r="DX4" s="56" t="s">
        <v>47</v>
      </c>
      <c r="DY4" s="56" t="s">
        <v>48</v>
      </c>
      <c r="DZ4" s="56" t="s">
        <v>49</v>
      </c>
      <c r="EA4" s="56" t="s">
        <v>50</v>
      </c>
      <c r="EB4" s="56" t="s">
        <v>51</v>
      </c>
      <c r="EC4" s="56" t="s">
        <v>52</v>
      </c>
      <c r="ED4" s="56" t="s">
        <v>53</v>
      </c>
      <c r="EE4" s="56" t="s">
        <v>54</v>
      </c>
      <c r="EF4" s="56" t="s">
        <v>55</v>
      </c>
      <c r="EG4" s="56" t="s">
        <v>56</v>
      </c>
      <c r="EH4" s="56" t="s">
        <v>57</v>
      </c>
      <c r="EI4" s="56" t="s">
        <v>58</v>
      </c>
      <c r="EJ4" s="56" t="s">
        <v>59</v>
      </c>
      <c r="EK4" s="56" t="s">
        <v>60</v>
      </c>
      <c r="EL4" s="56" t="s">
        <v>61</v>
      </c>
      <c r="EM4" s="56" t="s">
        <v>62</v>
      </c>
      <c r="EN4" s="56" t="s">
        <v>63</v>
      </c>
      <c r="EO4" s="56" t="s">
        <v>64</v>
      </c>
      <c r="EP4" s="56" t="s">
        <v>65</v>
      </c>
      <c r="EQ4" s="57" t="s">
        <v>66</v>
      </c>
      <c r="ER4" s="56" t="s">
        <v>67</v>
      </c>
      <c r="ES4" s="56" t="s">
        <v>68</v>
      </c>
      <c r="ET4" s="56" t="s">
        <v>69</v>
      </c>
      <c r="EU4" s="56" t="s">
        <v>70</v>
      </c>
      <c r="EV4" s="57" t="s">
        <v>71</v>
      </c>
      <c r="EW4" s="38" t="s">
        <v>33</v>
      </c>
      <c r="EX4" s="58" t="s">
        <v>72</v>
      </c>
      <c r="EY4" s="43" t="s">
        <v>73</v>
      </c>
      <c r="EZ4" s="42" t="s">
        <v>74</v>
      </c>
      <c r="FA4" s="42" t="s">
        <v>75</v>
      </c>
      <c r="FB4" s="59" t="s">
        <v>9</v>
      </c>
      <c r="FC4" s="59" t="s">
        <v>76</v>
      </c>
      <c r="FD4" s="60" t="s">
        <v>77</v>
      </c>
      <c r="FE4" s="61" t="s">
        <v>78</v>
      </c>
      <c r="FF4" s="61" t="s">
        <v>79</v>
      </c>
      <c r="FG4" s="43" t="s">
        <v>80</v>
      </c>
      <c r="FH4" s="62" t="s">
        <v>81</v>
      </c>
      <c r="FI4" s="43" t="s">
        <v>80</v>
      </c>
      <c r="FJ4" s="63" t="s">
        <v>24</v>
      </c>
      <c r="FK4" s="63" t="s">
        <v>34</v>
      </c>
      <c r="FL4" s="42" t="s">
        <v>82</v>
      </c>
      <c r="FM4" s="56" t="s">
        <v>83</v>
      </c>
      <c r="FN4" s="56" t="s">
        <v>84</v>
      </c>
      <c r="FO4" s="42" t="s">
        <v>75</v>
      </c>
      <c r="FP4" s="64" t="s">
        <v>85</v>
      </c>
      <c r="FQ4" s="65" t="s">
        <v>86</v>
      </c>
      <c r="FS4" s="64" t="s">
        <v>87</v>
      </c>
      <c r="FT4" s="64" t="s">
        <v>88</v>
      </c>
      <c r="FU4" s="64" t="s">
        <v>89</v>
      </c>
      <c r="FV4" s="65" t="s">
        <v>11</v>
      </c>
      <c r="FW4" s="64" t="s">
        <v>90</v>
      </c>
      <c r="FX4" s="64" t="s">
        <v>91</v>
      </c>
      <c r="FY4" s="64" t="s">
        <v>92</v>
      </c>
      <c r="FZ4" s="66"/>
      <c r="GA4" s="66"/>
      <c r="GB4" s="66"/>
      <c r="GC4" s="66"/>
      <c r="GD4" s="64" t="s">
        <v>93</v>
      </c>
      <c r="GE4" s="66"/>
      <c r="GF4" s="66"/>
      <c r="GG4" s="66"/>
      <c r="GH4" s="64" t="s">
        <v>94</v>
      </c>
      <c r="GI4" s="67" t="s">
        <v>95</v>
      </c>
      <c r="GJ4" s="68" t="s">
        <v>96</v>
      </c>
      <c r="GK4" s="69" t="s">
        <v>97</v>
      </c>
    </row>
    <row r="5" spans="1:197" ht="24" customHeight="1" x14ac:dyDescent="0.3">
      <c r="A5" s="38"/>
      <c r="B5" s="42"/>
      <c r="C5" s="43"/>
      <c r="D5" s="38"/>
      <c r="E5" s="44"/>
      <c r="F5" s="44"/>
      <c r="G5" s="45"/>
      <c r="H5" s="46" t="s">
        <v>98</v>
      </c>
      <c r="I5" s="70">
        <v>38840</v>
      </c>
      <c r="J5" s="70">
        <v>38845</v>
      </c>
      <c r="K5" s="70">
        <v>38849</v>
      </c>
      <c r="L5" s="70">
        <v>38853</v>
      </c>
      <c r="M5" s="70">
        <v>38854</v>
      </c>
      <c r="N5" s="70">
        <v>38855</v>
      </c>
      <c r="O5" s="70">
        <v>38856</v>
      </c>
      <c r="P5" s="70">
        <v>38859</v>
      </c>
      <c r="Q5" s="70">
        <v>38863</v>
      </c>
      <c r="R5" s="70">
        <v>38866</v>
      </c>
      <c r="S5" s="70">
        <v>38868</v>
      </c>
      <c r="T5" s="70">
        <v>38873</v>
      </c>
      <c r="U5" s="71"/>
      <c r="V5" s="70">
        <v>38840</v>
      </c>
      <c r="W5" s="70">
        <v>38845</v>
      </c>
      <c r="X5" s="70">
        <v>38849</v>
      </c>
      <c r="Y5" s="70">
        <v>38853</v>
      </c>
      <c r="Z5" s="70">
        <v>38854</v>
      </c>
      <c r="AA5" s="70">
        <v>38855</v>
      </c>
      <c r="AB5" s="70">
        <v>38856</v>
      </c>
      <c r="AC5" s="70">
        <v>38859</v>
      </c>
      <c r="AD5" s="70">
        <v>38863</v>
      </c>
      <c r="AE5" s="70">
        <v>38868</v>
      </c>
      <c r="AF5" s="72">
        <v>38873</v>
      </c>
      <c r="AG5" s="70">
        <v>38840</v>
      </c>
      <c r="AH5" s="70">
        <v>38845</v>
      </c>
      <c r="AI5" s="70">
        <v>38849</v>
      </c>
      <c r="AJ5" s="70">
        <v>38853</v>
      </c>
      <c r="AK5" s="70">
        <v>38854</v>
      </c>
      <c r="AL5" s="70">
        <v>38855</v>
      </c>
      <c r="AM5" s="70">
        <v>38856</v>
      </c>
      <c r="AN5" s="70">
        <v>38859</v>
      </c>
      <c r="AO5" s="70">
        <v>38863</v>
      </c>
      <c r="AP5" s="70">
        <v>38868</v>
      </c>
      <c r="AQ5" s="72">
        <v>38873</v>
      </c>
      <c r="AR5" s="70">
        <v>38849</v>
      </c>
      <c r="AS5" s="70">
        <v>38853</v>
      </c>
      <c r="AT5" s="70">
        <v>38854</v>
      </c>
      <c r="AU5" s="70">
        <v>38855</v>
      </c>
      <c r="AV5" s="70">
        <v>38856</v>
      </c>
      <c r="AW5" s="70">
        <v>38859</v>
      </c>
      <c r="AX5" s="70">
        <v>38863</v>
      </c>
      <c r="AY5" s="70">
        <v>38866</v>
      </c>
      <c r="AZ5" s="70">
        <v>38868</v>
      </c>
      <c r="BA5" s="72">
        <v>38873</v>
      </c>
      <c r="BB5" s="70">
        <v>38849</v>
      </c>
      <c r="BC5" s="70">
        <v>38853</v>
      </c>
      <c r="BD5" s="70">
        <v>38854</v>
      </c>
      <c r="BE5" s="70">
        <v>38855</v>
      </c>
      <c r="BF5" s="70">
        <v>38856</v>
      </c>
      <c r="BG5" s="70">
        <v>38858</v>
      </c>
      <c r="BH5" s="70">
        <v>38859</v>
      </c>
      <c r="BI5" s="70">
        <v>38863</v>
      </c>
      <c r="BJ5" s="70">
        <v>38866</v>
      </c>
      <c r="BK5" s="70">
        <v>38868</v>
      </c>
      <c r="BL5" s="73" t="s">
        <v>6</v>
      </c>
      <c r="BM5" s="73" t="s">
        <v>99</v>
      </c>
      <c r="BN5" s="73" t="s">
        <v>100</v>
      </c>
      <c r="BO5" s="73" t="s">
        <v>101</v>
      </c>
      <c r="BP5" s="74" t="s">
        <v>102</v>
      </c>
      <c r="BQ5" s="74" t="s">
        <v>103</v>
      </c>
      <c r="BR5" s="75" t="s">
        <v>7</v>
      </c>
      <c r="BS5" s="76">
        <v>38855</v>
      </c>
      <c r="BT5" s="70">
        <v>38856</v>
      </c>
      <c r="BU5" s="70">
        <v>38859</v>
      </c>
      <c r="BV5" s="70">
        <v>38863</v>
      </c>
      <c r="BW5" s="70">
        <v>38866</v>
      </c>
      <c r="BX5" s="70">
        <v>38868</v>
      </c>
      <c r="BY5" s="77">
        <v>38873</v>
      </c>
      <c r="BZ5" s="78">
        <v>38855</v>
      </c>
      <c r="CA5" s="79">
        <v>38856</v>
      </c>
      <c r="CB5" s="79">
        <v>38859</v>
      </c>
      <c r="CC5" s="79">
        <v>38863</v>
      </c>
      <c r="CD5" s="79">
        <v>38866</v>
      </c>
      <c r="CE5" s="79">
        <v>38868</v>
      </c>
      <c r="CF5" s="80">
        <v>38873</v>
      </c>
      <c r="CG5" s="78">
        <v>38840</v>
      </c>
      <c r="CH5" s="79">
        <v>38845</v>
      </c>
      <c r="CI5" s="79">
        <v>38849</v>
      </c>
      <c r="CJ5" s="79">
        <v>38853</v>
      </c>
      <c r="CK5" s="79">
        <v>38855</v>
      </c>
      <c r="CL5" s="79">
        <v>38856</v>
      </c>
      <c r="CM5" s="79">
        <v>38859</v>
      </c>
      <c r="CN5" s="79">
        <v>38866</v>
      </c>
      <c r="CO5" s="79">
        <v>38868</v>
      </c>
      <c r="CP5" s="80">
        <v>38873</v>
      </c>
      <c r="CQ5" s="81" t="s">
        <v>8</v>
      </c>
      <c r="CR5" s="79">
        <v>38845</v>
      </c>
      <c r="CS5" s="79">
        <v>38849</v>
      </c>
      <c r="CT5" s="79">
        <v>38853</v>
      </c>
      <c r="CU5" s="79">
        <v>38854</v>
      </c>
      <c r="CV5" s="79">
        <v>38855</v>
      </c>
      <c r="CW5" s="79">
        <v>38856</v>
      </c>
      <c r="CX5" s="79">
        <v>38859</v>
      </c>
      <c r="CY5" s="79">
        <v>38863</v>
      </c>
      <c r="CZ5" s="79">
        <v>38868</v>
      </c>
      <c r="DA5" s="80">
        <v>38873</v>
      </c>
      <c r="DB5" s="79">
        <v>38845</v>
      </c>
      <c r="DC5" s="79">
        <v>38849</v>
      </c>
      <c r="DD5" s="79">
        <v>38853</v>
      </c>
      <c r="DE5" s="79">
        <v>38855</v>
      </c>
      <c r="DF5" s="79">
        <v>38859</v>
      </c>
      <c r="DG5" s="79">
        <v>38863</v>
      </c>
      <c r="DH5" s="82">
        <v>38868</v>
      </c>
      <c r="DI5" s="83">
        <v>38873</v>
      </c>
      <c r="DJ5" s="84"/>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7"/>
      <c r="ER5" s="56"/>
      <c r="ES5" s="56"/>
      <c r="ET5" s="56"/>
      <c r="EU5" s="56"/>
      <c r="EV5" s="57"/>
      <c r="EW5" s="38"/>
      <c r="EX5" s="58"/>
      <c r="EY5" s="43"/>
      <c r="EZ5" s="42"/>
      <c r="FA5" s="42"/>
      <c r="FB5" s="59"/>
      <c r="FC5" s="59"/>
      <c r="FD5" s="59"/>
      <c r="FE5" s="61"/>
      <c r="FF5" s="61"/>
      <c r="FG5" s="43"/>
      <c r="FH5" s="62"/>
      <c r="FI5" s="43"/>
      <c r="FJ5" s="85"/>
      <c r="FK5" s="85"/>
      <c r="FL5" s="86"/>
      <c r="FM5" s="87"/>
      <c r="FN5" s="87"/>
      <c r="FO5" s="86"/>
      <c r="FP5" s="64"/>
      <c r="FQ5" s="65"/>
      <c r="FS5" s="64"/>
      <c r="FT5" s="64"/>
      <c r="FU5" s="64"/>
      <c r="FV5" s="65"/>
      <c r="FW5" s="64"/>
      <c r="FX5" s="64"/>
      <c r="FY5" s="64"/>
      <c r="FZ5" s="66" t="s">
        <v>104</v>
      </c>
      <c r="GA5" s="66" t="s">
        <v>105</v>
      </c>
      <c r="GB5" s="66" t="s">
        <v>106</v>
      </c>
      <c r="GC5" s="66" t="s">
        <v>107</v>
      </c>
      <c r="GD5" s="64"/>
      <c r="GE5" s="66" t="s">
        <v>108</v>
      </c>
      <c r="GF5" s="66" t="s">
        <v>109</v>
      </c>
      <c r="GG5" s="66" t="s">
        <v>110</v>
      </c>
      <c r="GH5" s="64"/>
      <c r="GI5" s="67"/>
      <c r="GJ5" s="68"/>
      <c r="GK5" s="69"/>
    </row>
    <row r="6" spans="1:197" ht="14.4" x14ac:dyDescent="0.3">
      <c r="A6" s="50">
        <v>1</v>
      </c>
      <c r="B6" s="88" t="s">
        <v>111</v>
      </c>
      <c r="C6" s="89"/>
      <c r="D6" s="88">
        <v>1</v>
      </c>
      <c r="E6" s="90">
        <v>38853</v>
      </c>
      <c r="F6" s="91">
        <v>1</v>
      </c>
      <c r="G6" s="92">
        <v>1</v>
      </c>
      <c r="H6" s="91">
        <f t="shared" ref="H6:H69" si="0">IF(G6=1,1,0)</f>
        <v>1</v>
      </c>
      <c r="I6" s="13"/>
      <c r="J6" s="13"/>
      <c r="K6" s="13"/>
      <c r="L6" s="13">
        <v>1</v>
      </c>
      <c r="M6" s="13"/>
      <c r="N6" s="13"/>
      <c r="O6" s="13"/>
      <c r="P6" s="13"/>
      <c r="Q6" s="13"/>
      <c r="R6" s="13"/>
      <c r="S6" s="13"/>
      <c r="T6" s="13"/>
      <c r="U6" s="93">
        <f t="shared" ref="U6:U69" si="1">MAX(I6:T6)</f>
        <v>1</v>
      </c>
      <c r="V6" s="13"/>
      <c r="W6" s="13"/>
      <c r="X6" s="13"/>
      <c r="Y6" s="13" t="s">
        <v>112</v>
      </c>
      <c r="Z6" s="13"/>
      <c r="AA6" s="13"/>
      <c r="AB6" s="13"/>
      <c r="AC6" s="13"/>
      <c r="AD6" s="13"/>
      <c r="AE6" s="13"/>
      <c r="AF6" s="94"/>
      <c r="AG6" s="13"/>
      <c r="AH6" s="13"/>
      <c r="AI6" s="13"/>
      <c r="AJ6" s="13">
        <v>12</v>
      </c>
      <c r="AK6" s="13"/>
      <c r="AL6" s="13"/>
      <c r="AM6" s="13"/>
      <c r="AN6" s="13"/>
      <c r="AO6" s="13"/>
      <c r="AP6" s="13"/>
      <c r="AQ6" s="94"/>
      <c r="AR6" s="13"/>
      <c r="AS6" s="13"/>
      <c r="AT6" s="13"/>
      <c r="AU6" s="13"/>
      <c r="AV6" s="13"/>
      <c r="AW6" s="13"/>
      <c r="AX6" s="13"/>
      <c r="AY6" s="13"/>
      <c r="AZ6" s="13"/>
      <c r="BA6" s="94"/>
      <c r="BB6" s="95"/>
      <c r="BC6" s="95"/>
      <c r="BD6" s="95"/>
      <c r="BE6" s="95"/>
      <c r="BF6" s="95"/>
      <c r="BG6" s="95"/>
      <c r="BH6" s="95"/>
      <c r="BI6" s="95"/>
      <c r="BJ6" s="95"/>
      <c r="BK6" s="95"/>
      <c r="BL6" s="96" t="str">
        <f t="shared" ref="BL6:BL13" si="2">IF(COUNTBLANK(BB6:BK6)=10,"NA",MIN(BB6:BK6))</f>
        <v>NA</v>
      </c>
      <c r="BM6" s="96" t="s">
        <v>113</v>
      </c>
      <c r="BN6" s="96"/>
      <c r="BO6" s="97" t="s">
        <v>114</v>
      </c>
      <c r="BP6" s="74"/>
      <c r="BQ6" s="74"/>
      <c r="BR6" s="97"/>
      <c r="BS6" s="98"/>
      <c r="BT6" s="91"/>
      <c r="BU6" s="91"/>
      <c r="BV6" s="91"/>
      <c r="BW6" s="91"/>
      <c r="BX6" s="91"/>
      <c r="BY6" s="92"/>
      <c r="BZ6" s="91"/>
      <c r="CA6" s="91"/>
      <c r="CB6" s="91"/>
      <c r="CC6" s="91"/>
      <c r="CD6" s="91"/>
      <c r="CE6" s="91"/>
      <c r="CF6" s="92"/>
      <c r="CG6" s="91"/>
      <c r="CH6" s="91"/>
      <c r="CI6" s="91"/>
      <c r="CJ6" s="91"/>
      <c r="CK6" s="91"/>
      <c r="CL6" s="91">
        <v>1</v>
      </c>
      <c r="CM6" s="91"/>
      <c r="CN6" s="91"/>
      <c r="CO6" s="91"/>
      <c r="CP6" s="92"/>
      <c r="CQ6" s="99">
        <v>1</v>
      </c>
      <c r="CR6" s="91"/>
      <c r="CS6" s="91"/>
      <c r="CT6" s="91"/>
      <c r="CU6" s="91"/>
      <c r="CV6" s="91"/>
      <c r="CW6" s="91"/>
      <c r="CX6" s="91"/>
      <c r="CY6" s="91"/>
      <c r="CZ6" s="91"/>
      <c r="DA6" s="92"/>
      <c r="DB6" s="50"/>
      <c r="DC6" s="50"/>
      <c r="DD6" s="50" t="s">
        <v>115</v>
      </c>
      <c r="DE6" s="50"/>
      <c r="DF6" s="50"/>
      <c r="DG6" s="50"/>
      <c r="DH6" s="50"/>
      <c r="DI6" s="50"/>
      <c r="DJ6" s="100">
        <f t="shared" ref="DJ6:DJ69" si="3">DK6+EL6</f>
        <v>1</v>
      </c>
      <c r="DK6" s="14">
        <v>1</v>
      </c>
      <c r="DL6" s="14">
        <v>2.96</v>
      </c>
      <c r="DM6" s="14"/>
      <c r="DN6" s="14"/>
      <c r="DO6" s="14"/>
      <c r="DP6" s="14"/>
      <c r="DQ6" s="14"/>
      <c r="DR6" s="14"/>
      <c r="DS6" s="14"/>
      <c r="DT6" s="14"/>
      <c r="DU6" s="14"/>
      <c r="DV6" s="14"/>
      <c r="DW6" s="14"/>
      <c r="DX6" s="14"/>
      <c r="DY6" s="14">
        <v>266</v>
      </c>
      <c r="DZ6" s="14"/>
      <c r="EA6" s="14"/>
      <c r="EB6" s="14"/>
      <c r="EC6" s="14"/>
      <c r="ED6" s="14"/>
      <c r="EE6" s="14"/>
      <c r="EF6" s="14"/>
      <c r="EG6" s="14"/>
      <c r="EH6" s="14"/>
      <c r="EI6" s="14"/>
      <c r="EJ6" s="14"/>
      <c r="EK6" s="14"/>
      <c r="EL6" s="101">
        <v>0</v>
      </c>
      <c r="EM6" s="101"/>
      <c r="EN6" s="101"/>
      <c r="EO6" s="101"/>
      <c r="EP6" s="14"/>
      <c r="EQ6" s="14"/>
      <c r="ER6" s="14"/>
      <c r="ES6" s="14"/>
      <c r="ET6" s="14"/>
      <c r="EU6" s="14"/>
      <c r="EV6" s="14"/>
      <c r="EW6" s="102"/>
      <c r="EX6" s="16"/>
      <c r="EY6" s="103">
        <f t="shared" ref="EY6:EY69" si="4">((DL6^2*PI()*DY6)/4)+((DM6^2*PI()*DZ6)/4)+((DN6^2*PI()*EA6)/4)+((DO6^2*PI()*EB6)/4)+((DP6^2*PI()*EC6)/4)+((DQ6^2*PI()*ED6)/4)+((DR6^2*PI()*EE6)/4)+((DS6^2*PI()*EF6)/4)+((DT6^2*PI()*EG6)/4)+((DU6^2*PI()*EH6)/4)+((DV6^2*PI()*EI6)/4)+((DW6^2*PI()*EJ6)/4)+((DX6^2*PI()*EK6)/4)</f>
        <v>1830.43764988054</v>
      </c>
      <c r="EZ6" s="104">
        <f t="shared" ref="EZ6:EZ26" si="5">((EM6^2*PI()*ER6)/4)+((EN6^2*PI()*ES6)/4)+((EO6^2*PI()*ET6)/4)+((EP6^2*PI()*EU6)/4)</f>
        <v>0</v>
      </c>
      <c r="FA6" s="104">
        <f>EY6+EZ6</f>
        <v>1830.43764988054</v>
      </c>
      <c r="FB6" s="105">
        <f>IF(OR(FC6="ok",FC6="ok_m",FC6="ok_p"),FA6,"")</f>
        <v>1830.43764988054</v>
      </c>
      <c r="FC6" s="105" t="s">
        <v>116</v>
      </c>
      <c r="FD6" s="105" t="s">
        <v>117</v>
      </c>
      <c r="FE6" s="106" t="s">
        <v>118</v>
      </c>
      <c r="FF6" s="106"/>
      <c r="FG6" s="107">
        <v>1</v>
      </c>
      <c r="FH6" s="108">
        <v>0</v>
      </c>
      <c r="FI6" s="10">
        <v>1</v>
      </c>
      <c r="FJ6" s="13">
        <v>1</v>
      </c>
      <c r="FK6" s="13">
        <v>1</v>
      </c>
      <c r="FL6" s="14">
        <v>1</v>
      </c>
      <c r="FM6" s="109">
        <v>2.96</v>
      </c>
      <c r="FN6" s="110">
        <v>266</v>
      </c>
      <c r="FO6" s="111">
        <v>1830.43764988054</v>
      </c>
      <c r="FP6" s="14"/>
      <c r="FQ6" s="15" t="s">
        <v>113</v>
      </c>
      <c r="FS6" s="112"/>
      <c r="FT6" s="82"/>
      <c r="FU6" s="113"/>
      <c r="FV6" s="114"/>
      <c r="FW6" s="115">
        <v>0</v>
      </c>
      <c r="FX6" s="15">
        <v>0</v>
      </c>
      <c r="FY6" s="15">
        <v>0</v>
      </c>
      <c r="FZ6" s="15">
        <f>'[1]2006 baljdata'!J6+'[1]2006 baljdata'!T6+'[1]2006 baljdata'!AD6+'[1]2006 baljdata'!AN6+'[1]2006 baljdata'!AX6+'[1]2006 baljdata'!BH6+'[1]2006 baljdata'!BR6+'[1]2006 baljdata'!CB6+'[1]2006 baljdata'!CL6+'[1]2006 baljdata'!CV6+'[1]2006 baljdata'!DF6+'[1]2006 baljdata'!DP6+'[1]2006 baljdata'!DZ6+'[1]2006 baljdata'!EJ6+'[1]2006 baljdata'!ET6+'[1]2006 baljdata'!FD6+'[1]2006 baljdata'!FN6+'[1]2006 baljdata'!FX6+'[1]2006 baljdata'!GH6+'[1]2006 baljdata'!GR6+'[1]2006 baljdata'!HB6+'[1]2006 baljdata'!HL6+'[1]2006 baljdata'!HV6+'[1]2006 baljdata'!IF6+'[1]2006 baljdata'!IP6</f>
        <v>0</v>
      </c>
      <c r="GA6" s="15">
        <f>'[1]2006 baljdata'!K6+'[1]2006 baljdata'!U6+'[1]2006 baljdata'!AE6+'[1]2006 baljdata'!AO6+'[1]2006 baljdata'!AY6+'[1]2006 baljdata'!BI6+'[1]2006 baljdata'!BS6+'[1]2006 baljdata'!CC6+'[1]2006 baljdata'!CM6+'[1]2006 baljdata'!CW6+'[1]2006 baljdata'!DG6+'[1]2006 baljdata'!DQ6+'[1]2006 baljdata'!EA6+'[1]2006 baljdata'!EK6+'[1]2006 baljdata'!EU6+'[1]2006 baljdata'!FE6+'[1]2006 baljdata'!FO6+'[1]2006 baljdata'!FY6+'[1]2006 baljdata'!GI6+'[1]2006 baljdata'!GS6+'[1]2006 baljdata'!HC6+'[1]2006 baljdata'!HM6+'[1]2006 baljdata'!HW6+'[1]2006 baljdata'!IG6+'[1]2006 baljdata'!IQ6</f>
        <v>0</v>
      </c>
      <c r="GB6" s="15" t="str">
        <f>IF(FZ6&gt;GA6,"P&gt;S",IF(FZ6=GA6,"P=S","P&lt;S"))</f>
        <v>P=S</v>
      </c>
      <c r="GC6" s="15">
        <f>IF(GB6="P&gt;S",FZ6,GA6)</f>
        <v>0</v>
      </c>
      <c r="GD6" s="15">
        <v>0</v>
      </c>
      <c r="GE6" s="15">
        <f>'[1]2006 baljdata'!L6+'[1]2006 baljdata'!V6+'[1]2006 baljdata'!AF6+'[1]2006 baljdata'!AP6+'[1]2006 baljdata'!AZ6+'[1]2006 baljdata'!BJ6+'[1]2006 baljdata'!BT6+'[1]2006 baljdata'!CD6+'[1]2006 baljdata'!CN6+'[1]2006 baljdata'!CX6+'[1]2006 baljdata'!DH6+'[1]2006 baljdata'!DR6+'[1]2006 baljdata'!EB6+'[1]2006 baljdata'!EL6+'[1]2006 baljdata'!EV6+'[1]2006 baljdata'!FF6+'[1]2006 baljdata'!FP6+'[1]2006 baljdata'!FZ6+'[1]2006 baljdata'!GJ6+'[1]2006 baljdata'!GT6+'[1]2006 baljdata'!HD6+'[1]2006 baljdata'!HN6+'[1]2006 baljdata'!HX6+'[1]2006 baljdata'!IH6+'[1]2006 baljdata'!IR6</f>
        <v>0</v>
      </c>
      <c r="GF6" s="15">
        <f>IF(GB6="P&gt;S",FZ6*(GE6/GA6),GE6)</f>
        <v>0</v>
      </c>
      <c r="GG6" s="15">
        <f>GC6-GF6</f>
        <v>0</v>
      </c>
      <c r="GH6" s="14"/>
      <c r="GI6" s="91">
        <v>1</v>
      </c>
      <c r="GJ6" s="102" t="s">
        <v>119</v>
      </c>
      <c r="GK6" s="20">
        <v>0</v>
      </c>
    </row>
    <row r="7" spans="1:197" ht="14.4" x14ac:dyDescent="0.3">
      <c r="A7" s="50">
        <v>2</v>
      </c>
      <c r="B7" s="88" t="s">
        <v>120</v>
      </c>
      <c r="C7" s="89">
        <v>1</v>
      </c>
      <c r="D7" s="88">
        <v>1</v>
      </c>
      <c r="E7" s="116">
        <v>38853</v>
      </c>
      <c r="F7" s="14">
        <v>1</v>
      </c>
      <c r="G7" s="94">
        <v>1</v>
      </c>
      <c r="H7" s="91">
        <f t="shared" si="0"/>
        <v>1</v>
      </c>
      <c r="I7" s="14"/>
      <c r="J7" s="14"/>
      <c r="K7" s="14"/>
      <c r="L7" s="14">
        <v>1</v>
      </c>
      <c r="M7" s="14"/>
      <c r="N7" s="14"/>
      <c r="O7" s="14"/>
      <c r="P7" s="14"/>
      <c r="Q7" s="14"/>
      <c r="R7" s="14"/>
      <c r="S7" s="14"/>
      <c r="T7" s="13"/>
      <c r="U7" s="93">
        <f t="shared" si="1"/>
        <v>1</v>
      </c>
      <c r="V7" s="14"/>
      <c r="W7" s="14"/>
      <c r="X7" s="14"/>
      <c r="Y7" s="14" t="s">
        <v>112</v>
      </c>
      <c r="Z7" s="14"/>
      <c r="AA7" s="14"/>
      <c r="AB7" s="14"/>
      <c r="AC7" s="14"/>
      <c r="AD7" s="14"/>
      <c r="AE7" s="14"/>
      <c r="AF7" s="94"/>
      <c r="AG7" s="14"/>
      <c r="AH7" s="14"/>
      <c r="AI7" s="14"/>
      <c r="AJ7" s="14">
        <v>15</v>
      </c>
      <c r="AK7" s="14"/>
      <c r="AL7" s="14"/>
      <c r="AM7" s="14"/>
      <c r="AN7" s="14"/>
      <c r="AO7" s="14"/>
      <c r="AP7" s="14"/>
      <c r="AQ7" s="94"/>
      <c r="AR7" s="14"/>
      <c r="AS7" s="14">
        <v>1</v>
      </c>
      <c r="AT7" s="14">
        <v>2</v>
      </c>
      <c r="AU7" s="14"/>
      <c r="AV7" s="14"/>
      <c r="AW7" s="14"/>
      <c r="AX7" s="14"/>
      <c r="AY7" s="14"/>
      <c r="AZ7" s="14"/>
      <c r="BA7" s="94"/>
      <c r="BB7" s="117"/>
      <c r="BC7" s="117">
        <v>38853</v>
      </c>
      <c r="BD7" s="117"/>
      <c r="BE7" s="117"/>
      <c r="BF7" s="117"/>
      <c r="BG7" s="117"/>
      <c r="BH7" s="117"/>
      <c r="BI7" s="117"/>
      <c r="BJ7" s="117"/>
      <c r="BK7" s="117"/>
      <c r="BL7" s="96">
        <f t="shared" si="2"/>
        <v>38853</v>
      </c>
      <c r="BM7" s="96" t="s">
        <v>121</v>
      </c>
      <c r="BN7" s="96"/>
      <c r="BO7" s="97"/>
      <c r="BP7" s="74">
        <f>X7</f>
        <v>0</v>
      </c>
      <c r="BQ7" s="74">
        <f>AS7</f>
        <v>1</v>
      </c>
      <c r="BR7" s="97">
        <v>38853</v>
      </c>
      <c r="BS7" s="118"/>
      <c r="BT7" s="14"/>
      <c r="BU7" s="14"/>
      <c r="BV7" s="14"/>
      <c r="BW7" s="14"/>
      <c r="BX7" s="14"/>
      <c r="BY7" s="94"/>
      <c r="BZ7" s="14"/>
      <c r="CA7" s="14"/>
      <c r="CB7" s="14"/>
      <c r="CC7" s="14"/>
      <c r="CD7" s="14"/>
      <c r="CE7" s="14"/>
      <c r="CF7" s="94"/>
      <c r="CG7" s="14"/>
      <c r="CH7" s="14"/>
      <c r="CI7" s="14"/>
      <c r="CJ7" s="14"/>
      <c r="CK7" s="14"/>
      <c r="CL7" s="14">
        <v>1</v>
      </c>
      <c r="CM7" s="14"/>
      <c r="CN7" s="14"/>
      <c r="CO7" s="14"/>
      <c r="CP7" s="94"/>
      <c r="CQ7" s="99">
        <v>1</v>
      </c>
      <c r="CR7" s="119"/>
      <c r="CS7" s="119"/>
      <c r="CT7" s="119"/>
      <c r="CU7" s="119"/>
      <c r="CV7" s="119"/>
      <c r="CW7" s="119"/>
      <c r="CX7" s="119"/>
      <c r="CY7" s="119"/>
      <c r="CZ7" s="119"/>
      <c r="DA7" s="92"/>
      <c r="DB7" s="102"/>
      <c r="DC7" s="102"/>
      <c r="DD7" s="102"/>
      <c r="DE7" s="102"/>
      <c r="DF7" s="102"/>
      <c r="DG7" s="102"/>
      <c r="DH7" s="102"/>
      <c r="DI7" s="50"/>
      <c r="DJ7" s="100">
        <f t="shared" si="3"/>
        <v>1</v>
      </c>
      <c r="DK7" s="14">
        <v>1</v>
      </c>
      <c r="DL7" s="14">
        <v>3.5</v>
      </c>
      <c r="DM7" s="14"/>
      <c r="DN7" s="14"/>
      <c r="DO7" s="14"/>
      <c r="DP7" s="14"/>
      <c r="DQ7" s="14"/>
      <c r="DR7" s="14"/>
      <c r="DS7" s="14"/>
      <c r="DT7" s="14"/>
      <c r="DU7" s="14"/>
      <c r="DV7" s="14"/>
      <c r="DW7" s="14"/>
      <c r="DX7" s="14"/>
      <c r="DY7" s="14">
        <v>139</v>
      </c>
      <c r="DZ7" s="14"/>
      <c r="EA7" s="14"/>
      <c r="EB7" s="14"/>
      <c r="EC7" s="14"/>
      <c r="ED7" s="14"/>
      <c r="EE7" s="14"/>
      <c r="EF7" s="14"/>
      <c r="EG7" s="14"/>
      <c r="EH7" s="14"/>
      <c r="EI7" s="14"/>
      <c r="EJ7" s="14"/>
      <c r="EK7" s="14"/>
      <c r="EL7" s="101">
        <v>0</v>
      </c>
      <c r="EM7" s="101"/>
      <c r="EN7" s="101"/>
      <c r="EO7" s="101"/>
      <c r="EP7" s="14"/>
      <c r="EQ7" s="14"/>
      <c r="ER7" s="14"/>
      <c r="ES7" s="14"/>
      <c r="ET7" s="14"/>
      <c r="EU7" s="14"/>
      <c r="EV7" s="14"/>
      <c r="EW7" s="102"/>
      <c r="EX7" s="16"/>
      <c r="EY7" s="103">
        <f t="shared" si="4"/>
        <v>1337.3367227250051</v>
      </c>
      <c r="EZ7" s="104">
        <f t="shared" si="5"/>
        <v>0</v>
      </c>
      <c r="FA7" s="104">
        <f>EY7+EZ7</f>
        <v>1337.3367227250051</v>
      </c>
      <c r="FB7" s="105">
        <f>IF(OR(FC7="ok",FC7="ok_m",FC7="ok_p"),FA7,"")</f>
        <v>1337.3367227250051</v>
      </c>
      <c r="FC7" s="105" t="s">
        <v>116</v>
      </c>
      <c r="FD7" s="105" t="s">
        <v>117</v>
      </c>
      <c r="FE7" s="106" t="s">
        <v>122</v>
      </c>
      <c r="FF7" s="106"/>
      <c r="FG7" s="107">
        <v>2</v>
      </c>
      <c r="FH7" s="108">
        <v>0</v>
      </c>
      <c r="FI7" s="10">
        <v>2</v>
      </c>
      <c r="FJ7" s="13">
        <v>1</v>
      </c>
      <c r="FK7" s="13">
        <v>1</v>
      </c>
      <c r="FL7" s="14">
        <v>1</v>
      </c>
      <c r="FM7" s="109">
        <v>3.5</v>
      </c>
      <c r="FN7" s="110">
        <v>139</v>
      </c>
      <c r="FO7" s="111">
        <v>1337.3367227250051</v>
      </c>
      <c r="FP7" s="14">
        <v>2</v>
      </c>
      <c r="FQ7" s="15" t="s">
        <v>121</v>
      </c>
      <c r="FS7" s="112">
        <v>38853</v>
      </c>
      <c r="FT7" s="82"/>
      <c r="FU7" s="120">
        <v>38854</v>
      </c>
      <c r="FV7" s="121"/>
      <c r="FW7" s="115">
        <v>0</v>
      </c>
      <c r="FX7" s="15">
        <v>0</v>
      </c>
      <c r="FY7" s="15">
        <v>0</v>
      </c>
      <c r="FZ7" s="15">
        <f>'[1]2006 baljdata'!J7+'[1]2006 baljdata'!T7+'[1]2006 baljdata'!AD7+'[1]2006 baljdata'!AN7+'[1]2006 baljdata'!AX7+'[1]2006 baljdata'!BH7+'[1]2006 baljdata'!BR7+'[1]2006 baljdata'!CB7+'[1]2006 baljdata'!CL7+'[1]2006 baljdata'!CV7+'[1]2006 baljdata'!DF7+'[1]2006 baljdata'!DP7+'[1]2006 baljdata'!DZ7+'[1]2006 baljdata'!EJ7+'[1]2006 baljdata'!ET7+'[1]2006 baljdata'!FD7+'[1]2006 baljdata'!FN7+'[1]2006 baljdata'!FX7+'[1]2006 baljdata'!GH7+'[1]2006 baljdata'!GR7+'[1]2006 baljdata'!HB7+'[1]2006 baljdata'!HL7+'[1]2006 baljdata'!HV7+'[1]2006 baljdata'!IF7+'[1]2006 baljdata'!IP7</f>
        <v>0</v>
      </c>
      <c r="GA7" s="15">
        <f>'[1]2006 baljdata'!K7+'[1]2006 baljdata'!U7+'[1]2006 baljdata'!AE7+'[1]2006 baljdata'!AO7+'[1]2006 baljdata'!AY7+'[1]2006 baljdata'!BI7+'[1]2006 baljdata'!BS7+'[1]2006 baljdata'!CC7+'[1]2006 baljdata'!CM7+'[1]2006 baljdata'!CW7+'[1]2006 baljdata'!DG7+'[1]2006 baljdata'!DQ7+'[1]2006 baljdata'!EA7+'[1]2006 baljdata'!EK7+'[1]2006 baljdata'!EU7+'[1]2006 baljdata'!FE7+'[1]2006 baljdata'!FO7+'[1]2006 baljdata'!FY7+'[1]2006 baljdata'!GI7+'[1]2006 baljdata'!GS7+'[1]2006 baljdata'!HC7+'[1]2006 baljdata'!HM7+'[1]2006 baljdata'!HW7+'[1]2006 baljdata'!IG7+'[1]2006 baljdata'!IQ7</f>
        <v>0</v>
      </c>
      <c r="GB7" s="15" t="str">
        <f>IF(FZ7&gt;GA7,"P&gt;S",IF(FZ7=GA7,"P=S","P&lt;S"))</f>
        <v>P=S</v>
      </c>
      <c r="GC7" s="15">
        <f>IF(GB7="P&gt;S",FZ7,GA7)</f>
        <v>0</v>
      </c>
      <c r="GD7" s="15">
        <v>0</v>
      </c>
      <c r="GE7" s="15">
        <f>'[1]2006 baljdata'!L7+'[1]2006 baljdata'!V7+'[1]2006 baljdata'!AF7+'[1]2006 baljdata'!AP7+'[1]2006 baljdata'!AZ7+'[1]2006 baljdata'!BJ7+'[1]2006 baljdata'!BT7+'[1]2006 baljdata'!CD7+'[1]2006 baljdata'!CN7+'[1]2006 baljdata'!CX7+'[1]2006 baljdata'!DH7+'[1]2006 baljdata'!DR7+'[1]2006 baljdata'!EB7+'[1]2006 baljdata'!EL7+'[1]2006 baljdata'!EV7+'[1]2006 baljdata'!FF7+'[1]2006 baljdata'!FP7+'[1]2006 baljdata'!FZ7+'[1]2006 baljdata'!GJ7+'[1]2006 baljdata'!GT7+'[1]2006 baljdata'!HD7+'[1]2006 baljdata'!HN7+'[1]2006 baljdata'!HX7+'[1]2006 baljdata'!IH7+'[1]2006 baljdata'!IR7</f>
        <v>0</v>
      </c>
      <c r="GF7" s="15">
        <f>IF(GB7="P&gt;S",FZ7*(GE7/GA7),GE7)</f>
        <v>0</v>
      </c>
      <c r="GG7" s="15">
        <f t="shared" ref="GG7:GG70" si="6">GC7-GF7</f>
        <v>0</v>
      </c>
      <c r="GH7" s="14"/>
      <c r="GI7" s="119">
        <v>1</v>
      </c>
      <c r="GJ7" s="102"/>
      <c r="GK7" s="20">
        <v>0</v>
      </c>
    </row>
    <row r="8" spans="1:197" ht="14.4" x14ac:dyDescent="0.3">
      <c r="A8" s="50">
        <v>3</v>
      </c>
      <c r="B8" s="88" t="s">
        <v>123</v>
      </c>
      <c r="C8" s="89">
        <v>1</v>
      </c>
      <c r="D8" s="88">
        <v>1</v>
      </c>
      <c r="E8" s="116">
        <v>38853</v>
      </c>
      <c r="F8" s="14">
        <v>1</v>
      </c>
      <c r="G8" s="94">
        <v>1</v>
      </c>
      <c r="H8" s="91">
        <f t="shared" si="0"/>
        <v>1</v>
      </c>
      <c r="I8" s="13"/>
      <c r="J8" s="14"/>
      <c r="K8" s="14"/>
      <c r="L8" s="14">
        <v>2</v>
      </c>
      <c r="M8" s="14"/>
      <c r="N8" s="14"/>
      <c r="O8" s="14"/>
      <c r="P8" s="14"/>
      <c r="Q8" s="14"/>
      <c r="R8" s="14"/>
      <c r="S8" s="14"/>
      <c r="T8" s="13"/>
      <c r="U8" s="93">
        <f t="shared" si="1"/>
        <v>2</v>
      </c>
      <c r="V8" s="13"/>
      <c r="W8" s="14"/>
      <c r="X8" s="14"/>
      <c r="Y8" s="14" t="s">
        <v>112</v>
      </c>
      <c r="Z8" s="14"/>
      <c r="AA8" s="14"/>
      <c r="AB8" s="14"/>
      <c r="AC8" s="14"/>
      <c r="AD8" s="14"/>
      <c r="AE8" s="14"/>
      <c r="AF8" s="94"/>
      <c r="AG8" s="13"/>
      <c r="AH8" s="14"/>
      <c r="AI8" s="14"/>
      <c r="AJ8" s="14">
        <v>34</v>
      </c>
      <c r="AK8" s="14">
        <v>47</v>
      </c>
      <c r="AL8" s="14"/>
      <c r="AM8" s="14">
        <v>7</v>
      </c>
      <c r="AN8" s="14"/>
      <c r="AO8" s="14"/>
      <c r="AP8" s="14"/>
      <c r="AQ8" s="94"/>
      <c r="AR8" s="14"/>
      <c r="AS8" s="14">
        <v>2</v>
      </c>
      <c r="AT8" s="14">
        <v>3</v>
      </c>
      <c r="AU8" s="14"/>
      <c r="AV8" s="14"/>
      <c r="AW8" s="14"/>
      <c r="AX8" s="14"/>
      <c r="AY8" s="14" t="s">
        <v>124</v>
      </c>
      <c r="AZ8" s="14" t="s">
        <v>125</v>
      </c>
      <c r="BA8" s="94"/>
      <c r="BB8" s="95"/>
      <c r="BC8" s="117">
        <v>38853</v>
      </c>
      <c r="BD8" s="117"/>
      <c r="BE8" s="117"/>
      <c r="BF8" s="117"/>
      <c r="BG8" s="117"/>
      <c r="BH8" s="117"/>
      <c r="BI8" s="117"/>
      <c r="BJ8" s="117"/>
      <c r="BK8" s="117"/>
      <c r="BL8" s="96">
        <f t="shared" si="2"/>
        <v>38853</v>
      </c>
      <c r="BM8" s="96" t="s">
        <v>121</v>
      </c>
      <c r="BN8" s="96"/>
      <c r="BO8" s="97"/>
      <c r="BP8" s="74">
        <f>X8</f>
        <v>0</v>
      </c>
      <c r="BQ8" s="74">
        <f>AS8</f>
        <v>2</v>
      </c>
      <c r="BR8" s="97">
        <v>38853</v>
      </c>
      <c r="BS8" s="118"/>
      <c r="BT8" s="14"/>
      <c r="BU8" s="14"/>
      <c r="BV8" s="14"/>
      <c r="BW8" s="14">
        <v>2</v>
      </c>
      <c r="BX8" s="14">
        <v>1</v>
      </c>
      <c r="BY8" s="94"/>
      <c r="BZ8" s="14"/>
      <c r="CA8" s="14"/>
      <c r="CB8" s="14"/>
      <c r="CC8" s="14"/>
      <c r="CD8" s="14"/>
      <c r="CE8" s="14"/>
      <c r="CF8" s="94"/>
      <c r="CG8" s="14"/>
      <c r="CH8" s="14"/>
      <c r="CI8" s="14"/>
      <c r="CJ8" s="14"/>
      <c r="CK8" s="14"/>
      <c r="CL8" s="14">
        <v>1</v>
      </c>
      <c r="CM8" s="14"/>
      <c r="CN8" s="14"/>
      <c r="CO8" s="14"/>
      <c r="CP8" s="94"/>
      <c r="CQ8" s="99">
        <f>1/2</f>
        <v>0.5</v>
      </c>
      <c r="CR8" s="119"/>
      <c r="CS8" s="119"/>
      <c r="CT8" s="119"/>
      <c r="CU8" s="119"/>
      <c r="CV8" s="119"/>
      <c r="CW8" s="119"/>
      <c r="CX8" s="119"/>
      <c r="CY8" s="119"/>
      <c r="CZ8" s="119"/>
      <c r="DA8" s="92"/>
      <c r="DB8" s="102"/>
      <c r="DC8" s="102"/>
      <c r="DD8" s="102"/>
      <c r="DE8" s="102"/>
      <c r="DF8" s="102"/>
      <c r="DG8" s="102"/>
      <c r="DH8" s="102"/>
      <c r="DI8" s="50"/>
      <c r="DJ8" s="100">
        <f t="shared" si="3"/>
        <v>1</v>
      </c>
      <c r="DK8" s="14">
        <v>1</v>
      </c>
      <c r="DL8" s="14">
        <v>3.09</v>
      </c>
      <c r="DM8" s="14"/>
      <c r="DN8" s="14"/>
      <c r="DO8" s="14"/>
      <c r="DP8" s="14"/>
      <c r="DQ8" s="14"/>
      <c r="DR8" s="14"/>
      <c r="DS8" s="14"/>
      <c r="DT8" s="14"/>
      <c r="DU8" s="14"/>
      <c r="DV8" s="14"/>
      <c r="DW8" s="14"/>
      <c r="DX8" s="14"/>
      <c r="DY8" s="14">
        <v>181</v>
      </c>
      <c r="DZ8" s="14"/>
      <c r="EA8" s="14"/>
      <c r="EB8" s="14"/>
      <c r="EC8" s="14"/>
      <c r="ED8" s="14"/>
      <c r="EE8" s="14"/>
      <c r="EF8" s="14"/>
      <c r="EG8" s="14"/>
      <c r="EH8" s="14"/>
      <c r="EI8" s="14"/>
      <c r="EJ8" s="14"/>
      <c r="EK8" s="14"/>
      <c r="EL8" s="101">
        <v>0</v>
      </c>
      <c r="EM8" s="15">
        <v>3.09</v>
      </c>
      <c r="EN8" s="101"/>
      <c r="EO8" s="101"/>
      <c r="EP8" s="14"/>
      <c r="EQ8" s="14"/>
      <c r="ER8" s="15">
        <v>181</v>
      </c>
      <c r="ES8" s="14"/>
      <c r="ET8" s="14"/>
      <c r="EU8" s="14"/>
      <c r="EV8" s="14"/>
      <c r="EW8" s="102"/>
      <c r="EX8" s="16" t="s">
        <v>126</v>
      </c>
      <c r="EY8" s="103">
        <f t="shared" si="4"/>
        <v>1357.3298969122668</v>
      </c>
      <c r="EZ8" s="105">
        <f t="shared" si="5"/>
        <v>1357.3298969122668</v>
      </c>
      <c r="FA8" s="105">
        <f>EY8+EZ8</f>
        <v>2714.6597938245336</v>
      </c>
      <c r="FB8" s="105">
        <f>IF(OR(FC8="ok",FC8="ok_m",FC8="ok_p"),FA8,"")</f>
        <v>2714.6597938245336</v>
      </c>
      <c r="FC8" s="105" t="s">
        <v>127</v>
      </c>
      <c r="FD8" s="105" t="s">
        <v>128</v>
      </c>
      <c r="FE8" s="106" t="s">
        <v>129</v>
      </c>
      <c r="FF8" s="106"/>
      <c r="FG8" s="107">
        <v>3</v>
      </c>
      <c r="FH8" s="108">
        <v>1</v>
      </c>
      <c r="FI8" s="10">
        <v>3</v>
      </c>
      <c r="FJ8" s="13">
        <v>2</v>
      </c>
      <c r="FK8" s="13">
        <v>1</v>
      </c>
      <c r="FL8" s="14">
        <v>2</v>
      </c>
      <c r="FM8" s="109">
        <v>3.09</v>
      </c>
      <c r="FN8" s="122">
        <v>181</v>
      </c>
      <c r="FO8" s="111">
        <v>1357.3298969122668</v>
      </c>
      <c r="FP8" s="14">
        <v>8</v>
      </c>
      <c r="FQ8" s="15" t="s">
        <v>121</v>
      </c>
      <c r="FS8" s="112">
        <v>38853</v>
      </c>
      <c r="FT8" s="82"/>
      <c r="FU8" s="120">
        <v>38870</v>
      </c>
      <c r="FV8" s="121"/>
      <c r="FW8" s="123">
        <v>1</v>
      </c>
      <c r="FX8" s="14">
        <v>8</v>
      </c>
      <c r="FY8" s="14">
        <v>2</v>
      </c>
      <c r="FZ8" s="15">
        <f>'[1]2006 baljdata'!J8+'[1]2006 baljdata'!T8+'[1]2006 baljdata'!AD8+'[1]2006 baljdata'!AN8+'[1]2006 baljdata'!AX8+'[1]2006 baljdata'!BH8+'[1]2006 baljdata'!BR8+'[1]2006 baljdata'!CB8+'[1]2006 baljdata'!CL8+'[1]2006 baljdata'!CV8+'[1]2006 baljdata'!DF8+'[1]2006 baljdata'!DP8+'[1]2006 baljdata'!DZ8+'[1]2006 baljdata'!EJ8+'[1]2006 baljdata'!ET8+'[1]2006 baljdata'!FD8+'[1]2006 baljdata'!FN8+'[1]2006 baljdata'!FX8+'[1]2006 baljdata'!GH8+'[1]2006 baljdata'!GR8+'[1]2006 baljdata'!HB8+'[1]2006 baljdata'!HL8+'[1]2006 baljdata'!HV8+'[1]2006 baljdata'!IF8+'[1]2006 baljdata'!IP8</f>
        <v>2</v>
      </c>
      <c r="GA8" s="15">
        <f>'[1]2006 baljdata'!K8+'[1]2006 baljdata'!U8+'[1]2006 baljdata'!AE8+'[1]2006 baljdata'!AO8+'[1]2006 baljdata'!AY8+'[1]2006 baljdata'!BI8+'[1]2006 baljdata'!BS8+'[1]2006 baljdata'!CC8+'[1]2006 baljdata'!CM8+'[1]2006 baljdata'!CW8+'[1]2006 baljdata'!DG8+'[1]2006 baljdata'!DQ8+'[1]2006 baljdata'!EA8+'[1]2006 baljdata'!EK8+'[1]2006 baljdata'!EU8+'[1]2006 baljdata'!FE8+'[1]2006 baljdata'!FO8+'[1]2006 baljdata'!FY8+'[1]2006 baljdata'!GI8+'[1]2006 baljdata'!GS8+'[1]2006 baljdata'!HC8+'[1]2006 baljdata'!HM8+'[1]2006 baljdata'!HW8+'[1]2006 baljdata'!IG8+'[1]2006 baljdata'!IQ8</f>
        <v>2</v>
      </c>
      <c r="GB8" s="15" t="str">
        <f>IF(FZ8&gt;GA8,"P&gt;S",IF(FZ8=GA8,"P=S","P&lt;S"))</f>
        <v>P=S</v>
      </c>
      <c r="GC8" s="15">
        <f>IF(GB8="P&gt;S",FZ8,GA8)</f>
        <v>2</v>
      </c>
      <c r="GD8" s="14">
        <v>2</v>
      </c>
      <c r="GE8" s="15">
        <f>'[1]2006 baljdata'!L8+'[1]2006 baljdata'!V8+'[1]2006 baljdata'!AF8+'[1]2006 baljdata'!AP8+'[1]2006 baljdata'!AZ8+'[1]2006 baljdata'!BJ8+'[1]2006 baljdata'!BT8+'[1]2006 baljdata'!CD8+'[1]2006 baljdata'!CN8+'[1]2006 baljdata'!CX8+'[1]2006 baljdata'!DH8+'[1]2006 baljdata'!DR8+'[1]2006 baljdata'!EB8+'[1]2006 baljdata'!EL8+'[1]2006 baljdata'!EV8+'[1]2006 baljdata'!FF8+'[1]2006 baljdata'!FP8+'[1]2006 baljdata'!FZ8+'[1]2006 baljdata'!GJ8+'[1]2006 baljdata'!GT8+'[1]2006 baljdata'!HD8+'[1]2006 baljdata'!HN8+'[1]2006 baljdata'!HX8+'[1]2006 baljdata'!IH8+'[1]2006 baljdata'!IR8</f>
        <v>2</v>
      </c>
      <c r="GF8" s="15">
        <f>IF(GB8="P&gt;S",FZ8*(GE8/GA8),GE8)</f>
        <v>2</v>
      </c>
      <c r="GG8" s="15">
        <f t="shared" si="6"/>
        <v>0</v>
      </c>
      <c r="GH8" s="14"/>
      <c r="GI8" s="119">
        <v>1</v>
      </c>
      <c r="GJ8" s="102"/>
      <c r="GK8" s="20">
        <v>0</v>
      </c>
    </row>
    <row r="9" spans="1:197" ht="14.4" x14ac:dyDescent="0.3">
      <c r="A9" s="50">
        <v>4</v>
      </c>
      <c r="B9" s="88">
        <v>4</v>
      </c>
      <c r="C9" s="89"/>
      <c r="D9" s="88">
        <v>0</v>
      </c>
      <c r="E9" s="116">
        <v>38840</v>
      </c>
      <c r="F9" s="14">
        <v>0</v>
      </c>
      <c r="G9" s="94"/>
      <c r="H9" s="91">
        <f t="shared" si="0"/>
        <v>0</v>
      </c>
      <c r="I9" s="13"/>
      <c r="J9" s="14"/>
      <c r="K9" s="14"/>
      <c r="L9" s="14"/>
      <c r="M9" s="14"/>
      <c r="N9" s="14"/>
      <c r="O9" s="14"/>
      <c r="P9" s="14"/>
      <c r="Q9" s="14"/>
      <c r="R9" s="14"/>
      <c r="S9" s="14"/>
      <c r="T9" s="13"/>
      <c r="U9" s="93">
        <f t="shared" si="1"/>
        <v>0</v>
      </c>
      <c r="V9" s="13"/>
      <c r="W9" s="14"/>
      <c r="X9" s="14"/>
      <c r="Y9" s="14"/>
      <c r="Z9" s="14"/>
      <c r="AA9" s="14"/>
      <c r="AB9" s="14"/>
      <c r="AC9" s="14"/>
      <c r="AD9" s="14"/>
      <c r="AE9" s="14"/>
      <c r="AF9" s="94"/>
      <c r="AG9" s="13"/>
      <c r="AH9" s="14"/>
      <c r="AI9" s="14"/>
      <c r="AJ9" s="14"/>
      <c r="AK9" s="14"/>
      <c r="AL9" s="14"/>
      <c r="AM9" s="14"/>
      <c r="AN9" s="14"/>
      <c r="AO9" s="14"/>
      <c r="AP9" s="14"/>
      <c r="AQ9" s="94"/>
      <c r="AR9" s="14"/>
      <c r="AS9" s="14"/>
      <c r="AT9" s="14"/>
      <c r="AU9" s="14"/>
      <c r="AV9" s="14"/>
      <c r="AW9" s="14"/>
      <c r="AX9" s="14"/>
      <c r="AY9" s="14"/>
      <c r="AZ9" s="14"/>
      <c r="BA9" s="94"/>
      <c r="BB9" s="95"/>
      <c r="BC9" s="117"/>
      <c r="BD9" s="117"/>
      <c r="BE9" s="117"/>
      <c r="BF9" s="117"/>
      <c r="BG9" s="117"/>
      <c r="BH9" s="117"/>
      <c r="BI9" s="117"/>
      <c r="BJ9" s="117"/>
      <c r="BK9" s="117"/>
      <c r="BL9" s="96" t="str">
        <f t="shared" si="2"/>
        <v>NA</v>
      </c>
      <c r="BM9" s="96" t="s">
        <v>130</v>
      </c>
      <c r="BN9" s="96"/>
      <c r="BO9" s="97" t="s">
        <v>131</v>
      </c>
      <c r="BP9" s="74"/>
      <c r="BQ9" s="74"/>
      <c r="BR9" s="96" t="s">
        <v>130</v>
      </c>
      <c r="BS9" s="118"/>
      <c r="BT9" s="14"/>
      <c r="BU9" s="14"/>
      <c r="BV9" s="14"/>
      <c r="BW9" s="14"/>
      <c r="BX9" s="14"/>
      <c r="BY9" s="94"/>
      <c r="BZ9" s="14"/>
      <c r="CA9" s="14"/>
      <c r="CB9" s="14"/>
      <c r="CC9" s="14"/>
      <c r="CD9" s="14"/>
      <c r="CE9" s="14"/>
      <c r="CF9" s="94"/>
      <c r="CG9" s="14"/>
      <c r="CH9" s="14"/>
      <c r="CI9" s="14"/>
      <c r="CJ9" s="14"/>
      <c r="CK9" s="14"/>
      <c r="CL9" s="14"/>
      <c r="CM9" s="14"/>
      <c r="CN9" s="14"/>
      <c r="CO9" s="14"/>
      <c r="CP9" s="94"/>
      <c r="CQ9" s="99" t="s">
        <v>130</v>
      </c>
      <c r="CR9" s="119"/>
      <c r="CS9" s="119"/>
      <c r="CT9" s="119"/>
      <c r="CU9" s="119"/>
      <c r="CV9" s="119"/>
      <c r="CW9" s="119"/>
      <c r="CX9" s="119"/>
      <c r="CY9" s="119"/>
      <c r="CZ9" s="119"/>
      <c r="DA9" s="92"/>
      <c r="DB9" s="102"/>
      <c r="DC9" s="102"/>
      <c r="DD9" s="102"/>
      <c r="DE9" s="102"/>
      <c r="DF9" s="102"/>
      <c r="DG9" s="102"/>
      <c r="DH9" s="102"/>
      <c r="DI9" s="50"/>
      <c r="DJ9" s="100">
        <f t="shared" si="3"/>
        <v>0</v>
      </c>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02" t="s">
        <v>132</v>
      </c>
      <c r="EX9" s="16"/>
      <c r="EY9" s="103">
        <f t="shared" si="4"/>
        <v>0</v>
      </c>
      <c r="EZ9" s="104">
        <f t="shared" si="5"/>
        <v>0</v>
      </c>
      <c r="FA9" s="105" t="s">
        <v>130</v>
      </c>
      <c r="FB9" s="105" t="s">
        <v>130</v>
      </c>
      <c r="FC9" s="105" t="s">
        <v>130</v>
      </c>
      <c r="FD9" s="105"/>
      <c r="FE9" s="106"/>
      <c r="FF9" s="106"/>
      <c r="FG9" s="107">
        <v>4</v>
      </c>
      <c r="FH9" s="108">
        <v>0</v>
      </c>
      <c r="FI9" s="10">
        <v>4</v>
      </c>
      <c r="FJ9" s="13">
        <v>0</v>
      </c>
      <c r="FK9" s="13">
        <v>0</v>
      </c>
      <c r="FL9" s="14">
        <v>0</v>
      </c>
      <c r="FM9" s="109"/>
      <c r="FN9" s="122"/>
      <c r="FO9" s="111"/>
      <c r="FP9" s="15" t="s">
        <v>130</v>
      </c>
      <c r="FQ9" s="15" t="s">
        <v>130</v>
      </c>
      <c r="FS9" s="112"/>
      <c r="FT9" s="82"/>
      <c r="FU9" s="113"/>
      <c r="FV9" s="114" t="s">
        <v>130</v>
      </c>
      <c r="FW9" s="115" t="s">
        <v>130</v>
      </c>
      <c r="FX9" s="15" t="s">
        <v>130</v>
      </c>
      <c r="FY9" s="15" t="s">
        <v>130</v>
      </c>
      <c r="FZ9" s="15">
        <f>'[1]2006 baljdata'!J9+'[1]2006 baljdata'!T9+'[1]2006 baljdata'!AD9+'[1]2006 baljdata'!AN9+'[1]2006 baljdata'!AX9+'[1]2006 baljdata'!BH9+'[1]2006 baljdata'!BR9+'[1]2006 baljdata'!CB9+'[1]2006 baljdata'!CL9+'[1]2006 baljdata'!CV9+'[1]2006 baljdata'!DF9+'[1]2006 baljdata'!DP9+'[1]2006 baljdata'!DZ9+'[1]2006 baljdata'!EJ9+'[1]2006 baljdata'!ET9+'[1]2006 baljdata'!FD9+'[1]2006 baljdata'!FN9+'[1]2006 baljdata'!FX9+'[1]2006 baljdata'!GH9+'[1]2006 baljdata'!GR9+'[1]2006 baljdata'!HB9+'[1]2006 baljdata'!HL9+'[1]2006 baljdata'!HV9+'[1]2006 baljdata'!IF9+'[1]2006 baljdata'!IP9</f>
        <v>0</v>
      </c>
      <c r="GA9" s="15">
        <f>'[1]2006 baljdata'!K9+'[1]2006 baljdata'!U9+'[1]2006 baljdata'!AE9+'[1]2006 baljdata'!AO9+'[1]2006 baljdata'!AY9+'[1]2006 baljdata'!BI9+'[1]2006 baljdata'!BS9+'[1]2006 baljdata'!CC9+'[1]2006 baljdata'!CM9+'[1]2006 baljdata'!CW9+'[1]2006 baljdata'!DG9+'[1]2006 baljdata'!DQ9+'[1]2006 baljdata'!EA9+'[1]2006 baljdata'!EK9+'[1]2006 baljdata'!EU9+'[1]2006 baljdata'!FE9+'[1]2006 baljdata'!FO9+'[1]2006 baljdata'!FY9+'[1]2006 baljdata'!GI9+'[1]2006 baljdata'!GS9+'[1]2006 baljdata'!HC9+'[1]2006 baljdata'!HM9+'[1]2006 baljdata'!HW9+'[1]2006 baljdata'!IG9+'[1]2006 baljdata'!IQ9</f>
        <v>0</v>
      </c>
      <c r="GB9" s="15" t="str">
        <f>IF(FZ9&gt;GA9,"P&gt;S",IF(FZ9=GA9,"P=S","P&lt;S"))</f>
        <v>P=S</v>
      </c>
      <c r="GC9" s="15">
        <f>IF(GB9="P&gt;S",FZ9,GA9)</f>
        <v>0</v>
      </c>
      <c r="GD9" s="15" t="s">
        <v>130</v>
      </c>
      <c r="GE9" s="15">
        <f>'[1]2006 baljdata'!L9+'[1]2006 baljdata'!V9+'[1]2006 baljdata'!AF9+'[1]2006 baljdata'!AP9+'[1]2006 baljdata'!AZ9+'[1]2006 baljdata'!BJ9+'[1]2006 baljdata'!BT9+'[1]2006 baljdata'!CD9+'[1]2006 baljdata'!CN9+'[1]2006 baljdata'!CX9+'[1]2006 baljdata'!DH9+'[1]2006 baljdata'!DR9+'[1]2006 baljdata'!EB9+'[1]2006 baljdata'!EL9+'[1]2006 baljdata'!EV9+'[1]2006 baljdata'!FF9+'[1]2006 baljdata'!FP9+'[1]2006 baljdata'!FZ9+'[1]2006 baljdata'!GJ9+'[1]2006 baljdata'!GT9+'[1]2006 baljdata'!HD9+'[1]2006 baljdata'!HN9+'[1]2006 baljdata'!HX9+'[1]2006 baljdata'!IH9+'[1]2006 baljdata'!IR9</f>
        <v>0</v>
      </c>
      <c r="GF9" s="15">
        <f>IF(GB9="P&gt;S",FZ9*(GE9/GA9),GE9)</f>
        <v>0</v>
      </c>
      <c r="GG9" s="15">
        <f t="shared" si="6"/>
        <v>0</v>
      </c>
      <c r="GH9" s="14"/>
      <c r="GI9" s="124"/>
      <c r="GJ9" s="102"/>
      <c r="GK9" s="20" t="s">
        <v>130</v>
      </c>
    </row>
    <row r="10" spans="1:197" ht="14.4" x14ac:dyDescent="0.3">
      <c r="A10" s="50">
        <v>5</v>
      </c>
      <c r="B10" s="88" t="s">
        <v>133</v>
      </c>
      <c r="C10" s="89">
        <v>1</v>
      </c>
      <c r="D10" s="88">
        <v>1</v>
      </c>
      <c r="E10" s="90">
        <v>38853</v>
      </c>
      <c r="F10" s="91">
        <v>1</v>
      </c>
      <c r="G10" s="92">
        <v>1</v>
      </c>
      <c r="H10" s="91">
        <f t="shared" si="0"/>
        <v>1</v>
      </c>
      <c r="I10" s="13"/>
      <c r="J10" s="13"/>
      <c r="K10" s="13"/>
      <c r="L10" s="13">
        <v>2</v>
      </c>
      <c r="M10" s="13"/>
      <c r="N10" s="13"/>
      <c r="O10" s="13"/>
      <c r="P10" s="13"/>
      <c r="Q10" s="13"/>
      <c r="R10" s="13"/>
      <c r="S10" s="13"/>
      <c r="T10" s="13"/>
      <c r="U10" s="93">
        <f t="shared" si="1"/>
        <v>2</v>
      </c>
      <c r="V10" s="13"/>
      <c r="W10" s="13"/>
      <c r="X10" s="13"/>
      <c r="Y10" s="13" t="s">
        <v>112</v>
      </c>
      <c r="Z10" s="13"/>
      <c r="AA10" s="13"/>
      <c r="AB10" s="13"/>
      <c r="AC10" s="13"/>
      <c r="AD10" s="13"/>
      <c r="AE10" s="13"/>
      <c r="AF10" s="94"/>
      <c r="AG10" s="13"/>
      <c r="AH10" s="13"/>
      <c r="AI10" s="13"/>
      <c r="AJ10" s="13">
        <v>38</v>
      </c>
      <c r="AK10" s="13"/>
      <c r="AL10" s="13"/>
      <c r="AM10" s="13">
        <v>39</v>
      </c>
      <c r="AN10" s="13"/>
      <c r="AO10" s="13"/>
      <c r="AP10" s="13"/>
      <c r="AQ10" s="94"/>
      <c r="AR10" s="13"/>
      <c r="AS10" s="13">
        <v>6</v>
      </c>
      <c r="AT10" s="13" t="s">
        <v>134</v>
      </c>
      <c r="AU10" s="13"/>
      <c r="AV10" s="13" t="s">
        <v>135</v>
      </c>
      <c r="AW10" s="13"/>
      <c r="AX10" s="13"/>
      <c r="AY10" s="13" t="s">
        <v>136</v>
      </c>
      <c r="AZ10" s="13" t="s">
        <v>137</v>
      </c>
      <c r="BA10" s="94"/>
      <c r="BB10" s="95"/>
      <c r="BC10" s="95">
        <v>38853</v>
      </c>
      <c r="BD10" s="95"/>
      <c r="BE10" s="95"/>
      <c r="BF10" s="95"/>
      <c r="BG10" s="95"/>
      <c r="BH10" s="95"/>
      <c r="BI10" s="95"/>
      <c r="BJ10" s="95"/>
      <c r="BK10" s="95"/>
      <c r="BL10" s="96">
        <f t="shared" si="2"/>
        <v>38853</v>
      </c>
      <c r="BM10" s="96" t="s">
        <v>121</v>
      </c>
      <c r="BN10" s="96"/>
      <c r="BO10" s="97"/>
      <c r="BP10" s="74">
        <f>X10</f>
        <v>0</v>
      </c>
      <c r="BQ10" s="74">
        <f>AS10</f>
        <v>6</v>
      </c>
      <c r="BR10" s="97">
        <v>38852</v>
      </c>
      <c r="BS10" s="98"/>
      <c r="BT10" s="91"/>
      <c r="BU10" s="91"/>
      <c r="BV10" s="91"/>
      <c r="BW10" s="91">
        <v>2</v>
      </c>
      <c r="BX10" s="91">
        <v>1</v>
      </c>
      <c r="BY10" s="92"/>
      <c r="BZ10" s="91"/>
      <c r="CA10" s="91"/>
      <c r="CB10" s="91"/>
      <c r="CC10" s="91"/>
      <c r="CD10" s="91">
        <v>7</v>
      </c>
      <c r="CE10" s="91">
        <v>8</v>
      </c>
      <c r="CF10" s="92"/>
      <c r="CG10" s="91"/>
      <c r="CH10" s="91"/>
      <c r="CI10" s="91"/>
      <c r="CJ10" s="91"/>
      <c r="CK10" s="91"/>
      <c r="CL10" s="91"/>
      <c r="CM10" s="91"/>
      <c r="CN10" s="91"/>
      <c r="CO10" s="91"/>
      <c r="CP10" s="92"/>
      <c r="CQ10" s="99">
        <f>IF(COUNTBLANK(CG10:CP10)=10,0,"calc")</f>
        <v>0</v>
      </c>
      <c r="CR10" s="91"/>
      <c r="CS10" s="91"/>
      <c r="CT10" s="91"/>
      <c r="CU10" s="91"/>
      <c r="CV10" s="91"/>
      <c r="CW10" s="91"/>
      <c r="CX10" s="91"/>
      <c r="CY10" s="91"/>
      <c r="CZ10" s="91"/>
      <c r="DA10" s="92"/>
      <c r="DB10" s="50"/>
      <c r="DC10" s="50"/>
      <c r="DD10" s="50"/>
      <c r="DE10" s="50"/>
      <c r="DF10" s="50"/>
      <c r="DG10" s="50"/>
      <c r="DH10" s="50"/>
      <c r="DI10" s="50"/>
      <c r="DJ10" s="100">
        <f t="shared" si="3"/>
        <v>2</v>
      </c>
      <c r="DK10" s="14">
        <v>2</v>
      </c>
      <c r="DL10" s="14">
        <v>3.41</v>
      </c>
      <c r="DM10" s="14">
        <v>3.11</v>
      </c>
      <c r="DN10" s="14"/>
      <c r="DO10" s="14"/>
      <c r="DP10" s="14"/>
      <c r="DQ10" s="14"/>
      <c r="DR10" s="14"/>
      <c r="DS10" s="14"/>
      <c r="DT10" s="14"/>
      <c r="DU10" s="14"/>
      <c r="DV10" s="14"/>
      <c r="DW10" s="14"/>
      <c r="DX10" s="14"/>
      <c r="DY10" s="14">
        <v>388</v>
      </c>
      <c r="DZ10" s="14">
        <v>284</v>
      </c>
      <c r="EA10" s="14"/>
      <c r="EB10" s="14"/>
      <c r="EC10" s="14"/>
      <c r="ED10" s="14"/>
      <c r="EE10" s="14"/>
      <c r="EF10" s="14"/>
      <c r="EG10" s="14"/>
      <c r="EH10" s="14"/>
      <c r="EI10" s="14"/>
      <c r="EJ10" s="14"/>
      <c r="EK10" s="14"/>
      <c r="EL10" s="101">
        <v>0</v>
      </c>
      <c r="EM10" s="101"/>
      <c r="EN10" s="101"/>
      <c r="EO10" s="101"/>
      <c r="EP10" s="14"/>
      <c r="EQ10" s="14"/>
      <c r="ER10" s="14"/>
      <c r="ES10" s="14"/>
      <c r="ET10" s="14"/>
      <c r="EU10" s="14"/>
      <c r="EV10" s="14"/>
      <c r="EW10" s="102"/>
      <c r="EX10" s="16"/>
      <c r="EY10" s="103">
        <f t="shared" si="4"/>
        <v>5700.8747725549201</v>
      </c>
      <c r="EZ10" s="104">
        <f t="shared" si="5"/>
        <v>0</v>
      </c>
      <c r="FA10" s="104">
        <f t="shared" ref="FA10:FA32" si="7">EY10+EZ10</f>
        <v>5700.8747725549201</v>
      </c>
      <c r="FB10" s="105">
        <f t="shared" ref="FB10:FB32" si="8">IF(OR(FC10="ok",FC10="ok_m",FC10="ok_p"),FA10,"")</f>
        <v>5700.8747725549201</v>
      </c>
      <c r="FC10" s="105" t="s">
        <v>121</v>
      </c>
      <c r="FD10" s="105"/>
      <c r="FE10" s="106"/>
      <c r="FF10" s="106"/>
      <c r="FG10" s="107">
        <v>5</v>
      </c>
      <c r="FH10" s="108">
        <v>6</v>
      </c>
      <c r="FI10" s="10">
        <v>5</v>
      </c>
      <c r="FJ10" s="13">
        <v>2</v>
      </c>
      <c r="FK10" s="13">
        <v>2</v>
      </c>
      <c r="FL10" s="14">
        <v>2</v>
      </c>
      <c r="FM10" s="109">
        <v>3.41</v>
      </c>
      <c r="FN10" s="122">
        <v>388</v>
      </c>
      <c r="FO10" s="111">
        <v>5700.8747725549201</v>
      </c>
      <c r="FP10" s="14">
        <v>39</v>
      </c>
      <c r="FQ10" s="15" t="s">
        <v>121</v>
      </c>
      <c r="FS10" s="112">
        <v>38853</v>
      </c>
      <c r="FT10" s="82"/>
      <c r="FU10" s="120">
        <v>38870</v>
      </c>
      <c r="FV10" s="121"/>
      <c r="FW10" s="123">
        <v>6</v>
      </c>
      <c r="FX10" s="14">
        <v>32</v>
      </c>
      <c r="FY10" s="14">
        <v>31</v>
      </c>
      <c r="FZ10" s="15">
        <f>'[1]2006 baljdata'!J10+'[1]2006 baljdata'!T10+'[1]2006 baljdata'!AD10+'[1]2006 baljdata'!AN10+'[1]2006 baljdata'!AX10+'[1]2006 baljdata'!BH10+'[1]2006 baljdata'!BR10+'[1]2006 baljdata'!CB10+'[1]2006 baljdata'!CL10+'[1]2006 baljdata'!CV10+'[1]2006 baljdata'!DF10+'[1]2006 baljdata'!DP10+'[1]2006 baljdata'!DZ10+'[1]2006 baljdata'!EJ10+'[1]2006 baljdata'!ET10+'[1]2006 baljdata'!FD10+'[1]2006 baljdata'!FN10+'[1]2006 baljdata'!FX10+'[1]2006 baljdata'!GH10+'[1]2006 baljdata'!GR10+'[1]2006 baljdata'!HB10+'[1]2006 baljdata'!HL10+'[1]2006 baljdata'!HV10+'[1]2006 baljdata'!IF10+'[1]2006 baljdata'!IP10</f>
        <v>31</v>
      </c>
      <c r="GA10" s="15">
        <f>'[1]2006 baljdata'!K10+'[1]2006 baljdata'!U10+'[1]2006 baljdata'!AE10+'[1]2006 baljdata'!AO10+'[1]2006 baljdata'!AY10+'[1]2006 baljdata'!BI10+'[1]2006 baljdata'!BS10+'[1]2006 baljdata'!CC10+'[1]2006 baljdata'!CM10+'[1]2006 baljdata'!CW10+'[1]2006 baljdata'!DG10+'[1]2006 baljdata'!DQ10+'[1]2006 baljdata'!EA10+'[1]2006 baljdata'!EK10+'[1]2006 baljdata'!EU10+'[1]2006 baljdata'!FE10+'[1]2006 baljdata'!FO10+'[1]2006 baljdata'!FY10+'[1]2006 baljdata'!GI10+'[1]2006 baljdata'!GS10+'[1]2006 baljdata'!HC10+'[1]2006 baljdata'!HM10+'[1]2006 baljdata'!HW10+'[1]2006 baljdata'!IG10+'[1]2006 baljdata'!IQ10</f>
        <v>16</v>
      </c>
      <c r="GB10" s="15" t="str">
        <f>IF(FZ10&gt;GA10,"P&gt;S",IF(FZ10=GA10,"P=S","P&lt;S"))</f>
        <v>P&gt;S</v>
      </c>
      <c r="GC10" s="15">
        <f>IF(GB10="P&gt;S",FZ10,GA10)</f>
        <v>31</v>
      </c>
      <c r="GD10" s="14">
        <v>5</v>
      </c>
      <c r="GE10" s="15">
        <f>'[1]2006 baljdata'!L10+'[1]2006 baljdata'!V10+'[1]2006 baljdata'!AF10+'[1]2006 baljdata'!AP10+'[1]2006 baljdata'!AZ10+'[1]2006 baljdata'!BJ10+'[1]2006 baljdata'!BT10+'[1]2006 baljdata'!CD10+'[1]2006 baljdata'!CN10+'[1]2006 baljdata'!CX10+'[1]2006 baljdata'!DH10+'[1]2006 baljdata'!DR10+'[1]2006 baljdata'!EB10+'[1]2006 baljdata'!EL10+'[1]2006 baljdata'!EV10+'[1]2006 baljdata'!FF10+'[1]2006 baljdata'!FP10+'[1]2006 baljdata'!FZ10+'[1]2006 baljdata'!GJ10+'[1]2006 baljdata'!GT10+'[1]2006 baljdata'!HD10+'[1]2006 baljdata'!HN10+'[1]2006 baljdata'!HX10+'[1]2006 baljdata'!IH10+'[1]2006 baljdata'!IR10</f>
        <v>5</v>
      </c>
      <c r="GF10" s="15">
        <f>IF(GB10="P&gt;S",FZ10*(GE10/GA10),GE10)</f>
        <v>9.6875</v>
      </c>
      <c r="GG10" s="15">
        <f t="shared" si="6"/>
        <v>21.3125</v>
      </c>
      <c r="GH10" s="14"/>
      <c r="GI10" s="91"/>
      <c r="GJ10" s="102"/>
      <c r="GK10" s="20">
        <v>1</v>
      </c>
    </row>
    <row r="11" spans="1:197" ht="14.4" x14ac:dyDescent="0.3">
      <c r="A11" s="50">
        <v>6</v>
      </c>
      <c r="B11" s="88" t="s">
        <v>138</v>
      </c>
      <c r="C11" s="89">
        <v>1</v>
      </c>
      <c r="D11" s="88">
        <v>1</v>
      </c>
      <c r="E11" s="90">
        <v>38840</v>
      </c>
      <c r="F11" s="91">
        <v>1</v>
      </c>
      <c r="G11" s="92">
        <v>1</v>
      </c>
      <c r="H11" s="91">
        <f t="shared" si="0"/>
        <v>1</v>
      </c>
      <c r="I11" s="13">
        <v>5</v>
      </c>
      <c r="J11" s="13"/>
      <c r="K11" s="13"/>
      <c r="L11" s="13"/>
      <c r="M11" s="13"/>
      <c r="N11" s="13"/>
      <c r="O11" s="13"/>
      <c r="P11" s="13"/>
      <c r="Q11" s="13"/>
      <c r="R11" s="13"/>
      <c r="S11" s="13"/>
      <c r="T11" s="13"/>
      <c r="U11" s="93">
        <f t="shared" si="1"/>
        <v>5</v>
      </c>
      <c r="V11" s="13"/>
      <c r="W11" s="13"/>
      <c r="X11" s="13" t="s">
        <v>112</v>
      </c>
      <c r="Y11" s="13"/>
      <c r="Z11" s="13"/>
      <c r="AA11" s="13"/>
      <c r="AB11" s="13"/>
      <c r="AC11" s="13"/>
      <c r="AD11" s="13"/>
      <c r="AE11" s="13"/>
      <c r="AF11" s="94"/>
      <c r="AG11" s="13"/>
      <c r="AH11" s="13"/>
      <c r="AI11" s="13">
        <v>40</v>
      </c>
      <c r="AJ11" s="13">
        <v>68</v>
      </c>
      <c r="AK11" s="13"/>
      <c r="AL11" s="13"/>
      <c r="AM11" s="13">
        <v>76</v>
      </c>
      <c r="AN11" s="13"/>
      <c r="AO11" s="13"/>
      <c r="AP11" s="13"/>
      <c r="AQ11" s="94"/>
      <c r="AR11" s="13"/>
      <c r="AS11" s="13">
        <v>2</v>
      </c>
      <c r="AT11" s="13">
        <v>5</v>
      </c>
      <c r="AU11" s="13"/>
      <c r="AV11" s="13"/>
      <c r="AW11" s="13"/>
      <c r="AX11" s="13"/>
      <c r="AY11" s="13" t="s">
        <v>139</v>
      </c>
      <c r="AZ11" s="13"/>
      <c r="BA11" s="94">
        <v>76</v>
      </c>
      <c r="BB11" s="95"/>
      <c r="BC11" s="95">
        <v>38853</v>
      </c>
      <c r="BD11" s="95"/>
      <c r="BE11" s="95"/>
      <c r="BF11" s="95"/>
      <c r="BG11" s="95"/>
      <c r="BH11" s="95"/>
      <c r="BI11" s="95"/>
      <c r="BJ11" s="95"/>
      <c r="BK11" s="95"/>
      <c r="BL11" s="96">
        <f t="shared" si="2"/>
        <v>38853</v>
      </c>
      <c r="BM11" s="96" t="s">
        <v>140</v>
      </c>
      <c r="BN11" s="96"/>
      <c r="BO11" s="97" t="s">
        <v>141</v>
      </c>
      <c r="BP11" s="74" t="str">
        <f>X11</f>
        <v>L</v>
      </c>
      <c r="BQ11" s="74">
        <f>AS11</f>
        <v>2</v>
      </c>
      <c r="BR11" s="97">
        <v>38850</v>
      </c>
      <c r="BS11" s="98"/>
      <c r="BT11" s="91"/>
      <c r="BU11" s="91"/>
      <c r="BV11" s="91"/>
      <c r="BW11" s="91">
        <v>22</v>
      </c>
      <c r="BX11" s="91">
        <v>17</v>
      </c>
      <c r="BY11" s="92" t="s">
        <v>142</v>
      </c>
      <c r="BZ11" s="91"/>
      <c r="CA11" s="91"/>
      <c r="CB11" s="91"/>
      <c r="CC11" s="91"/>
      <c r="CD11" s="91">
        <v>1</v>
      </c>
      <c r="CE11" s="91">
        <v>14</v>
      </c>
      <c r="CF11" s="92"/>
      <c r="CG11" s="91"/>
      <c r="CH11" s="91"/>
      <c r="CI11" s="91">
        <v>1</v>
      </c>
      <c r="CJ11" s="91"/>
      <c r="CK11" s="91"/>
      <c r="CL11" s="91"/>
      <c r="CM11" s="91"/>
      <c r="CN11" s="91"/>
      <c r="CO11" s="91"/>
      <c r="CP11" s="92"/>
      <c r="CQ11" s="99">
        <f>1/5</f>
        <v>0.2</v>
      </c>
      <c r="CR11" s="91">
        <v>1</v>
      </c>
      <c r="CS11" s="91"/>
      <c r="CT11" s="91"/>
      <c r="CU11" s="91"/>
      <c r="CV11" s="91"/>
      <c r="CW11" s="91"/>
      <c r="CX11" s="91"/>
      <c r="CY11" s="91"/>
      <c r="CZ11" s="91"/>
      <c r="DA11" s="92"/>
      <c r="DB11" s="50"/>
      <c r="DC11" s="50"/>
      <c r="DD11" s="50"/>
      <c r="DE11" s="50"/>
      <c r="DF11" s="50"/>
      <c r="DG11" s="50"/>
      <c r="DH11" s="50"/>
      <c r="DI11" s="50"/>
      <c r="DJ11" s="100">
        <f t="shared" si="3"/>
        <v>4</v>
      </c>
      <c r="DK11" s="14">
        <v>4</v>
      </c>
      <c r="DL11" s="14">
        <v>2.79</v>
      </c>
      <c r="DM11" s="14">
        <v>3.04</v>
      </c>
      <c r="DN11" s="14">
        <v>2.71</v>
      </c>
      <c r="DO11" s="14">
        <v>3.07</v>
      </c>
      <c r="DP11" s="14"/>
      <c r="DQ11" s="14"/>
      <c r="DR11" s="14"/>
      <c r="DS11" s="14"/>
      <c r="DT11" s="14"/>
      <c r="DU11" s="14"/>
      <c r="DV11" s="14"/>
      <c r="DW11" s="14"/>
      <c r="DX11" s="14"/>
      <c r="DY11" s="14">
        <v>298</v>
      </c>
      <c r="DZ11" s="14">
        <v>322</v>
      </c>
      <c r="EA11" s="14">
        <v>285</v>
      </c>
      <c r="EB11" s="14">
        <v>323</v>
      </c>
      <c r="EC11" s="14"/>
      <c r="ED11" s="14"/>
      <c r="EE11" s="14"/>
      <c r="EF11" s="14"/>
      <c r="EG11" s="14"/>
      <c r="EH11" s="14"/>
      <c r="EI11" s="14"/>
      <c r="EJ11" s="14"/>
      <c r="EK11" s="14"/>
      <c r="EL11" s="101">
        <v>0</v>
      </c>
      <c r="EM11" s="125">
        <f>AVERAGE(DL11:DO11)</f>
        <v>2.9024999999999999</v>
      </c>
      <c r="EN11" s="101"/>
      <c r="EO11" s="101"/>
      <c r="EP11" s="14"/>
      <c r="EQ11" s="14"/>
      <c r="ER11" s="15">
        <f>AVERAGE(DY11:EB11)</f>
        <v>307</v>
      </c>
      <c r="ES11" s="14"/>
      <c r="ET11" s="14"/>
      <c r="EU11" s="14"/>
      <c r="EV11" s="14"/>
      <c r="EW11" s="102"/>
      <c r="EX11" s="16" t="s">
        <v>126</v>
      </c>
      <c r="EY11" s="103">
        <f t="shared" si="4"/>
        <v>8193.8769834313025</v>
      </c>
      <c r="EZ11" s="105">
        <f t="shared" si="5"/>
        <v>2031.2936630380593</v>
      </c>
      <c r="FA11" s="105">
        <f t="shared" si="7"/>
        <v>10225.170646469362</v>
      </c>
      <c r="FB11" s="105">
        <f t="shared" si="8"/>
        <v>10225.170646469362</v>
      </c>
      <c r="FC11" s="105" t="s">
        <v>127</v>
      </c>
      <c r="FD11" s="105" t="s">
        <v>128</v>
      </c>
      <c r="FE11" s="106" t="s">
        <v>143</v>
      </c>
      <c r="FF11" s="106"/>
      <c r="FG11" s="107">
        <v>6</v>
      </c>
      <c r="FH11" s="108">
        <v>17</v>
      </c>
      <c r="FI11" s="10">
        <v>6</v>
      </c>
      <c r="FJ11" s="13">
        <v>5</v>
      </c>
      <c r="FK11" s="13">
        <v>4</v>
      </c>
      <c r="FL11" s="14">
        <v>5</v>
      </c>
      <c r="FM11" s="109">
        <v>3.04</v>
      </c>
      <c r="FN11" s="122">
        <v>322</v>
      </c>
      <c r="FO11" s="111">
        <v>8193.8769834313025</v>
      </c>
      <c r="FP11" s="14">
        <v>76</v>
      </c>
      <c r="FQ11" s="15" t="s">
        <v>121</v>
      </c>
      <c r="FS11" s="112">
        <v>38853</v>
      </c>
      <c r="FT11" s="82"/>
      <c r="FU11" s="120">
        <v>38876</v>
      </c>
      <c r="FV11" s="121"/>
      <c r="FW11" s="123">
        <v>17</v>
      </c>
      <c r="FX11" s="14">
        <v>183</v>
      </c>
      <c r="FY11" s="14">
        <v>64</v>
      </c>
      <c r="FZ11" s="15">
        <f>'[1]2006 baljdata'!J11+'[1]2006 baljdata'!T11+'[1]2006 baljdata'!AD11+'[1]2006 baljdata'!AN11+'[1]2006 baljdata'!AX11+'[1]2006 baljdata'!BH11+'[1]2006 baljdata'!BR11+'[1]2006 baljdata'!CB11+'[1]2006 baljdata'!CL11+'[1]2006 baljdata'!CV11+'[1]2006 baljdata'!DF11+'[1]2006 baljdata'!DP11+'[1]2006 baljdata'!DZ11+'[1]2006 baljdata'!EJ11+'[1]2006 baljdata'!ET11+'[1]2006 baljdata'!FD11+'[1]2006 baljdata'!FN11+'[1]2006 baljdata'!FX11+'[1]2006 baljdata'!GH11+'[1]2006 baljdata'!GR11+'[1]2006 baljdata'!HB11+'[1]2006 baljdata'!HL11+'[1]2006 baljdata'!HV11+'[1]2006 baljdata'!IF11+'[1]2006 baljdata'!IP11</f>
        <v>61</v>
      </c>
      <c r="GA11" s="15">
        <f>'[1]2006 baljdata'!K11+'[1]2006 baljdata'!U11+'[1]2006 baljdata'!AE11+'[1]2006 baljdata'!AO11+'[1]2006 baljdata'!AY11+'[1]2006 baljdata'!BI11+'[1]2006 baljdata'!BS11+'[1]2006 baljdata'!CC11+'[1]2006 baljdata'!CM11+'[1]2006 baljdata'!CW11+'[1]2006 baljdata'!DG11+'[1]2006 baljdata'!DQ11+'[1]2006 baljdata'!EA11+'[1]2006 baljdata'!EK11+'[1]2006 baljdata'!EU11+'[1]2006 baljdata'!FE11+'[1]2006 baljdata'!FO11+'[1]2006 baljdata'!FY11+'[1]2006 baljdata'!GI11+'[1]2006 baljdata'!GS11+'[1]2006 baljdata'!HC11+'[1]2006 baljdata'!HM11+'[1]2006 baljdata'!HW11+'[1]2006 baljdata'!IG11+'[1]2006 baljdata'!IQ11</f>
        <v>61</v>
      </c>
      <c r="GB11" s="15" t="str">
        <f>IF(FZ11&gt;GA11,"P&gt;S",IF(FZ11=GA11,"P=S","P&lt;S"))</f>
        <v>P=S</v>
      </c>
      <c r="GC11" s="15">
        <f>IF(GB11="P&gt;S",FZ11,GA11)</f>
        <v>61</v>
      </c>
      <c r="GD11" s="14">
        <v>25</v>
      </c>
      <c r="GE11" s="15">
        <f>'[1]2006 baljdata'!L11+'[1]2006 baljdata'!V11+'[1]2006 baljdata'!AF11+'[1]2006 baljdata'!AP11+'[1]2006 baljdata'!AZ11+'[1]2006 baljdata'!BJ11+'[1]2006 baljdata'!BT11+'[1]2006 baljdata'!CD11+'[1]2006 baljdata'!CN11+'[1]2006 baljdata'!CX11+'[1]2006 baljdata'!DH11+'[1]2006 baljdata'!DR11+'[1]2006 baljdata'!EB11+'[1]2006 baljdata'!EL11+'[1]2006 baljdata'!EV11+'[1]2006 baljdata'!FF11+'[1]2006 baljdata'!FP11+'[1]2006 baljdata'!FZ11+'[1]2006 baljdata'!GJ11+'[1]2006 baljdata'!GT11+'[1]2006 baljdata'!HD11+'[1]2006 baljdata'!HN11+'[1]2006 baljdata'!HX11+'[1]2006 baljdata'!IH11+'[1]2006 baljdata'!IR11</f>
        <v>25</v>
      </c>
      <c r="GF11" s="15">
        <f>IF(GB11="P&gt;S",FZ11*(GE11/GA11),GE11)</f>
        <v>25</v>
      </c>
      <c r="GG11" s="15">
        <f t="shared" si="6"/>
        <v>36</v>
      </c>
      <c r="GH11" s="14"/>
      <c r="GI11" s="91">
        <v>1</v>
      </c>
      <c r="GJ11" s="102"/>
      <c r="GK11" s="20">
        <v>0</v>
      </c>
    </row>
    <row r="12" spans="1:197" ht="14.4" x14ac:dyDescent="0.3">
      <c r="A12" s="50">
        <v>7</v>
      </c>
      <c r="B12" s="88">
        <v>7</v>
      </c>
      <c r="C12" s="89"/>
      <c r="D12" s="88">
        <v>0</v>
      </c>
      <c r="E12" s="116">
        <v>38840</v>
      </c>
      <c r="F12" s="14">
        <v>1</v>
      </c>
      <c r="G12" s="94">
        <v>1</v>
      </c>
      <c r="H12" s="91">
        <f t="shared" si="0"/>
        <v>1</v>
      </c>
      <c r="I12" s="13">
        <v>1</v>
      </c>
      <c r="J12" s="14"/>
      <c r="K12" s="14">
        <v>3</v>
      </c>
      <c r="L12" s="14"/>
      <c r="M12" s="14"/>
      <c r="N12" s="14"/>
      <c r="O12" s="14"/>
      <c r="P12" s="14"/>
      <c r="Q12" s="14"/>
      <c r="R12" s="14"/>
      <c r="S12" s="14"/>
      <c r="T12" s="13"/>
      <c r="U12" s="93">
        <f t="shared" si="1"/>
        <v>3</v>
      </c>
      <c r="V12" s="13"/>
      <c r="W12" s="14"/>
      <c r="X12" s="14"/>
      <c r="Y12" s="14"/>
      <c r="Z12" s="14"/>
      <c r="AA12" s="14" t="s">
        <v>144</v>
      </c>
      <c r="AB12" s="14"/>
      <c r="AC12" s="14"/>
      <c r="AD12" s="14"/>
      <c r="AE12" s="14"/>
      <c r="AF12" s="94"/>
      <c r="AG12" s="13"/>
      <c r="AH12" s="14"/>
      <c r="AI12" s="14"/>
      <c r="AJ12" s="14"/>
      <c r="AK12" s="14"/>
      <c r="AL12" s="14"/>
      <c r="AM12" s="14"/>
      <c r="AN12" s="14"/>
      <c r="AO12" s="14"/>
      <c r="AP12" s="14"/>
      <c r="AQ12" s="94"/>
      <c r="AR12" s="14"/>
      <c r="AS12" s="14"/>
      <c r="AT12" s="14"/>
      <c r="AU12" s="14"/>
      <c r="AV12" s="14"/>
      <c r="AW12" s="14"/>
      <c r="AX12" s="14"/>
      <c r="AY12" s="14"/>
      <c r="AZ12" s="14"/>
      <c r="BA12" s="94"/>
      <c r="BB12" s="95"/>
      <c r="BC12" s="117"/>
      <c r="BD12" s="117"/>
      <c r="BE12" s="117"/>
      <c r="BF12" s="117"/>
      <c r="BG12" s="117"/>
      <c r="BH12" s="117"/>
      <c r="BI12" s="117"/>
      <c r="BJ12" s="117"/>
      <c r="BK12" s="117"/>
      <c r="BL12" s="96" t="str">
        <f t="shared" si="2"/>
        <v>NA</v>
      </c>
      <c r="BM12" s="96" t="s">
        <v>113</v>
      </c>
      <c r="BN12" s="96"/>
      <c r="BO12" s="97"/>
      <c r="BP12" s="74"/>
      <c r="BQ12" s="74"/>
      <c r="BR12" s="97"/>
      <c r="BS12" s="118"/>
      <c r="BT12" s="14"/>
      <c r="BU12" s="14"/>
      <c r="BV12" s="14"/>
      <c r="BW12" s="14"/>
      <c r="BX12" s="14"/>
      <c r="BY12" s="94"/>
      <c r="BZ12" s="14"/>
      <c r="CA12" s="14"/>
      <c r="CB12" s="14"/>
      <c r="CC12" s="14"/>
      <c r="CD12" s="14"/>
      <c r="CE12" s="14"/>
      <c r="CF12" s="94"/>
      <c r="CG12" s="14"/>
      <c r="CH12" s="14"/>
      <c r="CI12" s="14"/>
      <c r="CJ12" s="14"/>
      <c r="CK12" s="14">
        <v>2</v>
      </c>
      <c r="CL12" s="14"/>
      <c r="CM12" s="14">
        <v>3</v>
      </c>
      <c r="CN12" s="14"/>
      <c r="CO12" s="14"/>
      <c r="CP12" s="94"/>
      <c r="CQ12" s="99">
        <f>3/3</f>
        <v>1</v>
      </c>
      <c r="CR12" s="119"/>
      <c r="CS12" s="119">
        <v>1</v>
      </c>
      <c r="CT12" s="119"/>
      <c r="CU12" s="119"/>
      <c r="CV12" s="119"/>
      <c r="CW12" s="119"/>
      <c r="CX12" s="119"/>
      <c r="CY12" s="119"/>
      <c r="CZ12" s="119"/>
      <c r="DA12" s="92"/>
      <c r="DB12" s="102"/>
      <c r="DC12" s="102"/>
      <c r="DD12" s="102"/>
      <c r="DE12" s="102"/>
      <c r="DF12" s="102"/>
      <c r="DG12" s="102"/>
      <c r="DH12" s="102"/>
      <c r="DI12" s="50" t="s">
        <v>145</v>
      </c>
      <c r="DJ12" s="100">
        <f t="shared" si="3"/>
        <v>2</v>
      </c>
      <c r="DK12" s="14">
        <v>2</v>
      </c>
      <c r="DL12" s="14">
        <v>1.93</v>
      </c>
      <c r="DM12" s="14">
        <v>2.61</v>
      </c>
      <c r="DN12" s="14"/>
      <c r="DO12" s="14"/>
      <c r="DP12" s="14"/>
      <c r="DQ12" s="14"/>
      <c r="DR12" s="14"/>
      <c r="DS12" s="14"/>
      <c r="DT12" s="14"/>
      <c r="DU12" s="14"/>
      <c r="DV12" s="14"/>
      <c r="DW12" s="14"/>
      <c r="DX12" s="14"/>
      <c r="DY12" s="14">
        <v>180</v>
      </c>
      <c r="DZ12" s="14">
        <v>303</v>
      </c>
      <c r="EA12" s="14"/>
      <c r="EB12" s="14"/>
      <c r="EC12" s="14"/>
      <c r="ED12" s="14"/>
      <c r="EE12" s="14"/>
      <c r="EF12" s="14"/>
      <c r="EG12" s="14"/>
      <c r="EH12" s="14"/>
      <c r="EI12" s="14"/>
      <c r="EJ12" s="14"/>
      <c r="EK12" s="14"/>
      <c r="EL12" s="14"/>
      <c r="EM12" s="15">
        <f>AVERAGE(DL12:DM12)</f>
        <v>2.27</v>
      </c>
      <c r="EN12" s="14"/>
      <c r="EO12" s="14"/>
      <c r="EP12" s="14"/>
      <c r="EQ12" s="14"/>
      <c r="ER12" s="15">
        <f>AVERAGE(DY12:DZ12)</f>
        <v>241.5</v>
      </c>
      <c r="ES12" s="14"/>
      <c r="ET12" s="14"/>
      <c r="EU12" s="14"/>
      <c r="EV12" s="14"/>
      <c r="EW12" s="102"/>
      <c r="EX12" s="16" t="s">
        <v>126</v>
      </c>
      <c r="EY12" s="103">
        <f t="shared" si="4"/>
        <v>2147.7092125416139</v>
      </c>
      <c r="EZ12" s="105">
        <f t="shared" si="5"/>
        <v>977.36938437522667</v>
      </c>
      <c r="FA12" s="105">
        <f t="shared" si="7"/>
        <v>3125.0785969168405</v>
      </c>
      <c r="FB12" s="105">
        <f t="shared" si="8"/>
        <v>3125.0785969168405</v>
      </c>
      <c r="FC12" s="105" t="s">
        <v>127</v>
      </c>
      <c r="FD12" s="105" t="s">
        <v>128</v>
      </c>
      <c r="FE12" s="106" t="s">
        <v>146</v>
      </c>
      <c r="FF12" s="106"/>
      <c r="FG12" s="107">
        <v>7</v>
      </c>
      <c r="FH12" s="108">
        <v>0</v>
      </c>
      <c r="FI12" s="10">
        <v>7</v>
      </c>
      <c r="FJ12" s="13">
        <v>3</v>
      </c>
      <c r="FK12" s="13">
        <v>2</v>
      </c>
      <c r="FL12" s="13">
        <v>3</v>
      </c>
      <c r="FM12" s="109">
        <v>2.61</v>
      </c>
      <c r="FN12" s="110">
        <v>303</v>
      </c>
      <c r="FO12" s="111">
        <v>2147.7092125416139</v>
      </c>
      <c r="FP12" s="14"/>
      <c r="FQ12" s="15" t="s">
        <v>113</v>
      </c>
      <c r="FS12" s="112"/>
      <c r="FT12" s="82"/>
      <c r="FU12" s="113"/>
      <c r="FV12" s="114"/>
      <c r="FW12" s="115">
        <v>0</v>
      </c>
      <c r="FX12" s="15">
        <v>0</v>
      </c>
      <c r="FY12" s="15">
        <v>0</v>
      </c>
      <c r="FZ12" s="15">
        <f>'[1]2006 baljdata'!J12+'[1]2006 baljdata'!T12+'[1]2006 baljdata'!AD12+'[1]2006 baljdata'!AN12+'[1]2006 baljdata'!AX12+'[1]2006 baljdata'!BH12+'[1]2006 baljdata'!BR12+'[1]2006 baljdata'!CB12+'[1]2006 baljdata'!CL12+'[1]2006 baljdata'!CV12+'[1]2006 baljdata'!DF12+'[1]2006 baljdata'!DP12+'[1]2006 baljdata'!DZ12+'[1]2006 baljdata'!EJ12+'[1]2006 baljdata'!ET12+'[1]2006 baljdata'!FD12+'[1]2006 baljdata'!FN12+'[1]2006 baljdata'!FX12+'[1]2006 baljdata'!GH12+'[1]2006 baljdata'!GR12+'[1]2006 baljdata'!HB12+'[1]2006 baljdata'!HL12+'[1]2006 baljdata'!HV12+'[1]2006 baljdata'!IF12+'[1]2006 baljdata'!IP12</f>
        <v>0</v>
      </c>
      <c r="GA12" s="15">
        <f>'[1]2006 baljdata'!K12+'[1]2006 baljdata'!U12+'[1]2006 baljdata'!AE12+'[1]2006 baljdata'!AO12+'[1]2006 baljdata'!AY12+'[1]2006 baljdata'!BI12+'[1]2006 baljdata'!BS12+'[1]2006 baljdata'!CC12+'[1]2006 baljdata'!CM12+'[1]2006 baljdata'!CW12+'[1]2006 baljdata'!DG12+'[1]2006 baljdata'!DQ12+'[1]2006 baljdata'!EA12+'[1]2006 baljdata'!EK12+'[1]2006 baljdata'!EU12+'[1]2006 baljdata'!FE12+'[1]2006 baljdata'!FO12+'[1]2006 baljdata'!FY12+'[1]2006 baljdata'!GI12+'[1]2006 baljdata'!GS12+'[1]2006 baljdata'!HC12+'[1]2006 baljdata'!HM12+'[1]2006 baljdata'!HW12+'[1]2006 baljdata'!IG12+'[1]2006 baljdata'!IQ12</f>
        <v>0</v>
      </c>
      <c r="GB12" s="15" t="str">
        <f>IF(FZ12&gt;GA12,"P&gt;S",IF(FZ12=GA12,"P=S","P&lt;S"))</f>
        <v>P=S</v>
      </c>
      <c r="GC12" s="15">
        <f>IF(GB12="P&gt;S",FZ12,GA12)</f>
        <v>0</v>
      </c>
      <c r="GD12" s="15">
        <v>0</v>
      </c>
      <c r="GE12" s="15">
        <f>'[1]2006 baljdata'!L12+'[1]2006 baljdata'!V12+'[1]2006 baljdata'!AF12+'[1]2006 baljdata'!AP12+'[1]2006 baljdata'!AZ12+'[1]2006 baljdata'!BJ12+'[1]2006 baljdata'!BT12+'[1]2006 baljdata'!CD12+'[1]2006 baljdata'!CN12+'[1]2006 baljdata'!CX12+'[1]2006 baljdata'!DH12+'[1]2006 baljdata'!DR12+'[1]2006 baljdata'!EB12+'[1]2006 baljdata'!EL12+'[1]2006 baljdata'!EV12+'[1]2006 baljdata'!FF12+'[1]2006 baljdata'!FP12+'[1]2006 baljdata'!FZ12+'[1]2006 baljdata'!GJ12+'[1]2006 baljdata'!GT12+'[1]2006 baljdata'!HD12+'[1]2006 baljdata'!HN12+'[1]2006 baljdata'!HX12+'[1]2006 baljdata'!IH12+'[1]2006 baljdata'!IR12</f>
        <v>0</v>
      </c>
      <c r="GF12" s="15">
        <f>IF(GB12="P&gt;S",FZ12*(GE12/GA12),GE12)</f>
        <v>0</v>
      </c>
      <c r="GG12" s="15">
        <f t="shared" si="6"/>
        <v>0</v>
      </c>
      <c r="GH12" s="14"/>
      <c r="GI12" s="119">
        <v>3</v>
      </c>
      <c r="GJ12" s="102"/>
      <c r="GK12" s="20">
        <v>0</v>
      </c>
    </row>
    <row r="13" spans="1:197" ht="14.4" x14ac:dyDescent="0.3">
      <c r="A13" s="50">
        <v>8</v>
      </c>
      <c r="B13" s="88" t="s">
        <v>147</v>
      </c>
      <c r="C13" s="89">
        <v>1</v>
      </c>
      <c r="D13" s="88">
        <v>1</v>
      </c>
      <c r="E13" s="116">
        <v>38840</v>
      </c>
      <c r="F13" s="14">
        <v>1</v>
      </c>
      <c r="G13" s="94">
        <v>1</v>
      </c>
      <c r="H13" s="91">
        <f t="shared" si="0"/>
        <v>1</v>
      </c>
      <c r="I13" s="14">
        <v>1</v>
      </c>
      <c r="J13" s="14">
        <v>2</v>
      </c>
      <c r="K13" s="14"/>
      <c r="L13" s="14"/>
      <c r="M13" s="14"/>
      <c r="N13" s="14"/>
      <c r="O13" s="14"/>
      <c r="P13" s="14"/>
      <c r="Q13" s="14"/>
      <c r="R13" s="14">
        <v>3</v>
      </c>
      <c r="S13" s="14"/>
      <c r="T13" s="13"/>
      <c r="U13" s="93">
        <f t="shared" si="1"/>
        <v>3</v>
      </c>
      <c r="V13" s="14"/>
      <c r="W13" s="14"/>
      <c r="X13" s="14" t="s">
        <v>112</v>
      </c>
      <c r="Y13" s="14"/>
      <c r="Z13" s="14"/>
      <c r="AA13" s="14"/>
      <c r="AB13" s="14"/>
      <c r="AC13" s="14"/>
      <c r="AD13" s="14"/>
      <c r="AE13" s="14"/>
      <c r="AF13" s="94"/>
      <c r="AG13" s="14"/>
      <c r="AH13" s="14"/>
      <c r="AI13" s="14">
        <v>25</v>
      </c>
      <c r="AJ13" s="14">
        <v>56</v>
      </c>
      <c r="AK13" s="14"/>
      <c r="AL13" s="14"/>
      <c r="AM13" s="14">
        <v>59</v>
      </c>
      <c r="AN13" s="14"/>
      <c r="AO13" s="14"/>
      <c r="AP13" s="14"/>
      <c r="AQ13" s="94"/>
      <c r="AR13" s="14"/>
      <c r="AS13" s="14">
        <v>4</v>
      </c>
      <c r="AT13" s="14">
        <v>5</v>
      </c>
      <c r="AU13" s="14"/>
      <c r="AV13" s="14" t="s">
        <v>148</v>
      </c>
      <c r="AW13" s="14"/>
      <c r="AX13" s="14"/>
      <c r="AY13" s="14" t="s">
        <v>149</v>
      </c>
      <c r="AZ13" s="14"/>
      <c r="BA13" s="94"/>
      <c r="BB13" s="117"/>
      <c r="BC13" s="117">
        <v>38853</v>
      </c>
      <c r="BD13" s="117"/>
      <c r="BE13" s="117"/>
      <c r="BF13" s="117"/>
      <c r="BG13" s="117"/>
      <c r="BH13" s="117"/>
      <c r="BI13" s="117"/>
      <c r="BJ13" s="117"/>
      <c r="BK13" s="117"/>
      <c r="BL13" s="96">
        <f t="shared" si="2"/>
        <v>38853</v>
      </c>
      <c r="BM13" s="96" t="s">
        <v>121</v>
      </c>
      <c r="BN13" s="96"/>
      <c r="BO13" s="97"/>
      <c r="BP13" s="74" t="str">
        <f>X13</f>
        <v>L</v>
      </c>
      <c r="BQ13" s="74">
        <f>AS13</f>
        <v>4</v>
      </c>
      <c r="BR13" s="97">
        <v>38850</v>
      </c>
      <c r="BS13" s="118"/>
      <c r="BT13" s="14"/>
      <c r="BU13" s="14"/>
      <c r="BV13" s="14"/>
      <c r="BW13" s="14" t="s">
        <v>150</v>
      </c>
      <c r="BX13" s="14"/>
      <c r="BY13" s="94"/>
      <c r="BZ13" s="14"/>
      <c r="CA13" s="14"/>
      <c r="CB13" s="14"/>
      <c r="CC13" s="14"/>
      <c r="CD13" s="14">
        <v>3</v>
      </c>
      <c r="CE13" s="14">
        <v>7</v>
      </c>
      <c r="CF13" s="94"/>
      <c r="CG13" s="14"/>
      <c r="CH13" s="14"/>
      <c r="CI13" s="14"/>
      <c r="CJ13" s="14"/>
      <c r="CK13" s="14"/>
      <c r="CL13" s="14"/>
      <c r="CM13" s="14"/>
      <c r="CN13" s="14"/>
      <c r="CO13" s="14">
        <v>1</v>
      </c>
      <c r="CP13" s="94"/>
      <c r="CQ13" s="99">
        <f>1/3</f>
        <v>0.33333333333333331</v>
      </c>
      <c r="CR13" s="119">
        <v>1</v>
      </c>
      <c r="CS13" s="119"/>
      <c r="CT13" s="119"/>
      <c r="CU13" s="119"/>
      <c r="CV13" s="119"/>
      <c r="CW13" s="119"/>
      <c r="CX13" s="119"/>
      <c r="CY13" s="119"/>
      <c r="CZ13" s="119"/>
      <c r="DA13" s="92"/>
      <c r="DB13" s="102"/>
      <c r="DC13" s="102"/>
      <c r="DD13" s="102"/>
      <c r="DE13" s="102"/>
      <c r="DF13" s="102"/>
      <c r="DG13" s="102"/>
      <c r="DH13" s="102"/>
      <c r="DI13" s="50"/>
      <c r="DJ13" s="100">
        <f t="shared" si="3"/>
        <v>3</v>
      </c>
      <c r="DK13" s="14">
        <v>3</v>
      </c>
      <c r="DL13" s="14">
        <v>2.19</v>
      </c>
      <c r="DM13" s="14">
        <v>2.59</v>
      </c>
      <c r="DN13" s="14"/>
      <c r="DO13" s="14"/>
      <c r="DP13" s="14"/>
      <c r="DQ13" s="14"/>
      <c r="DR13" s="14"/>
      <c r="DS13" s="14"/>
      <c r="DT13" s="14"/>
      <c r="DU13" s="14"/>
      <c r="DV13" s="14"/>
      <c r="DW13" s="14"/>
      <c r="DX13" s="14"/>
      <c r="DY13" s="14">
        <v>227</v>
      </c>
      <c r="DZ13" s="14">
        <v>221</v>
      </c>
      <c r="EA13" s="14"/>
      <c r="EB13" s="14"/>
      <c r="EC13" s="14"/>
      <c r="ED13" s="14"/>
      <c r="EE13" s="14"/>
      <c r="EF13" s="14"/>
      <c r="EG13" s="14"/>
      <c r="EH13" s="14"/>
      <c r="EI13" s="14"/>
      <c r="EJ13" s="14"/>
      <c r="EK13" s="14"/>
      <c r="EL13" s="101">
        <v>0</v>
      </c>
      <c r="EM13" s="125">
        <f>AVERAGE(DL13:DM13)</f>
        <v>2.3899999999999997</v>
      </c>
      <c r="EN13" s="101"/>
      <c r="EO13" s="101"/>
      <c r="EP13" s="14"/>
      <c r="EQ13" s="14"/>
      <c r="ER13" s="15">
        <f>AVERAGE(DY13:DZ13)</f>
        <v>224</v>
      </c>
      <c r="ES13" s="14"/>
      <c r="ET13" s="14"/>
      <c r="EU13" s="14"/>
      <c r="EV13" s="14"/>
      <c r="EW13" s="102"/>
      <c r="EX13" s="16" t="s">
        <v>126</v>
      </c>
      <c r="EY13" s="103">
        <f t="shared" si="4"/>
        <v>2019.4195276387031</v>
      </c>
      <c r="EZ13" s="105">
        <f t="shared" si="5"/>
        <v>1004.9251182079341</v>
      </c>
      <c r="FA13" s="105">
        <f t="shared" si="7"/>
        <v>3024.3446458466374</v>
      </c>
      <c r="FB13" s="105">
        <f t="shared" si="8"/>
        <v>3024.3446458466374</v>
      </c>
      <c r="FC13" s="105" t="s">
        <v>127</v>
      </c>
      <c r="FD13" s="105" t="s">
        <v>128</v>
      </c>
      <c r="FE13" s="106" t="s">
        <v>151</v>
      </c>
      <c r="FF13" s="106"/>
      <c r="FG13" s="107">
        <v>8</v>
      </c>
      <c r="FH13" s="108">
        <v>3</v>
      </c>
      <c r="FI13" s="10">
        <v>8</v>
      </c>
      <c r="FJ13" s="13">
        <v>3</v>
      </c>
      <c r="FK13" s="13">
        <v>3</v>
      </c>
      <c r="FL13" s="14">
        <v>3</v>
      </c>
      <c r="FM13" s="109">
        <v>2.19</v>
      </c>
      <c r="FN13" s="122">
        <v>227</v>
      </c>
      <c r="FO13" s="111">
        <v>2019.4195276387031</v>
      </c>
      <c r="FP13" s="14">
        <v>26</v>
      </c>
      <c r="FQ13" s="15" t="s">
        <v>121</v>
      </c>
      <c r="FS13" s="112">
        <v>38853</v>
      </c>
      <c r="FT13" s="82"/>
      <c r="FU13" s="120">
        <v>38868</v>
      </c>
      <c r="FV13" s="121"/>
      <c r="FW13" s="123">
        <v>3</v>
      </c>
      <c r="FX13" s="14">
        <v>30</v>
      </c>
      <c r="FY13" s="14">
        <v>12</v>
      </c>
      <c r="FZ13" s="15">
        <f>'[1]2006 baljdata'!J13+'[1]2006 baljdata'!T13+'[1]2006 baljdata'!AD13+'[1]2006 baljdata'!AN13+'[1]2006 baljdata'!AX13+'[1]2006 baljdata'!BH13+'[1]2006 baljdata'!BR13+'[1]2006 baljdata'!CB13+'[1]2006 baljdata'!CL13+'[1]2006 baljdata'!CV13+'[1]2006 baljdata'!DF13+'[1]2006 baljdata'!DP13+'[1]2006 baljdata'!DZ13+'[1]2006 baljdata'!EJ13+'[1]2006 baljdata'!ET13+'[1]2006 baljdata'!FD13+'[1]2006 baljdata'!FN13+'[1]2006 baljdata'!FX13+'[1]2006 baljdata'!GH13+'[1]2006 baljdata'!GR13+'[1]2006 baljdata'!HB13+'[1]2006 baljdata'!HL13+'[1]2006 baljdata'!HV13+'[1]2006 baljdata'!IF13+'[1]2006 baljdata'!IP13</f>
        <v>12</v>
      </c>
      <c r="GA13" s="15">
        <f>'[1]2006 baljdata'!K13+'[1]2006 baljdata'!U13+'[1]2006 baljdata'!AE13+'[1]2006 baljdata'!AO13+'[1]2006 baljdata'!AY13+'[1]2006 baljdata'!BI13+'[1]2006 baljdata'!BS13+'[1]2006 baljdata'!CC13+'[1]2006 baljdata'!CM13+'[1]2006 baljdata'!CW13+'[1]2006 baljdata'!DG13+'[1]2006 baljdata'!DQ13+'[1]2006 baljdata'!EA13+'[1]2006 baljdata'!EK13+'[1]2006 baljdata'!EU13+'[1]2006 baljdata'!FE13+'[1]2006 baljdata'!FO13+'[1]2006 baljdata'!FY13+'[1]2006 baljdata'!GI13+'[1]2006 baljdata'!GS13+'[1]2006 baljdata'!HC13+'[1]2006 baljdata'!HM13+'[1]2006 baljdata'!HW13+'[1]2006 baljdata'!IG13+'[1]2006 baljdata'!IQ13</f>
        <v>12</v>
      </c>
      <c r="GB13" s="15" t="str">
        <f>IF(FZ13&gt;GA13,"P&gt;S",IF(FZ13=GA13,"P=S","P&lt;S"))</f>
        <v>P=S</v>
      </c>
      <c r="GC13" s="15">
        <f>IF(GB13="P&gt;S",FZ13,GA13)</f>
        <v>12</v>
      </c>
      <c r="GD13" s="14">
        <v>4</v>
      </c>
      <c r="GE13" s="15">
        <f>'[1]2006 baljdata'!L13+'[1]2006 baljdata'!V13+'[1]2006 baljdata'!AF13+'[1]2006 baljdata'!AP13+'[1]2006 baljdata'!AZ13+'[1]2006 baljdata'!BJ13+'[1]2006 baljdata'!BT13+'[1]2006 baljdata'!CD13+'[1]2006 baljdata'!CN13+'[1]2006 baljdata'!CX13+'[1]2006 baljdata'!DH13+'[1]2006 baljdata'!DR13+'[1]2006 baljdata'!EB13+'[1]2006 baljdata'!EL13+'[1]2006 baljdata'!EV13+'[1]2006 baljdata'!FF13+'[1]2006 baljdata'!FP13+'[1]2006 baljdata'!FZ13+'[1]2006 baljdata'!GJ13+'[1]2006 baljdata'!GT13+'[1]2006 baljdata'!HD13+'[1]2006 baljdata'!HN13+'[1]2006 baljdata'!HX13+'[1]2006 baljdata'!IH13+'[1]2006 baljdata'!IR13</f>
        <v>4</v>
      </c>
      <c r="GF13" s="15">
        <f>IF(GB13="P&gt;S",FZ13*(GE13/GA13),GE13)</f>
        <v>4</v>
      </c>
      <c r="GG13" s="15">
        <f t="shared" si="6"/>
        <v>8</v>
      </c>
      <c r="GH13" s="14"/>
      <c r="GI13" s="119">
        <v>1</v>
      </c>
      <c r="GJ13" s="102"/>
      <c r="GK13" s="20">
        <v>0</v>
      </c>
    </row>
    <row r="14" spans="1:197" ht="14.4" x14ac:dyDescent="0.3">
      <c r="A14" s="50">
        <v>9</v>
      </c>
      <c r="B14" s="88">
        <v>9</v>
      </c>
      <c r="C14" s="89">
        <v>1</v>
      </c>
      <c r="D14" s="88">
        <v>0</v>
      </c>
      <c r="E14" s="116">
        <v>38840</v>
      </c>
      <c r="F14" s="14">
        <v>1</v>
      </c>
      <c r="G14" s="94">
        <v>1</v>
      </c>
      <c r="H14" s="91">
        <f t="shared" si="0"/>
        <v>1</v>
      </c>
      <c r="I14" s="13">
        <v>5</v>
      </c>
      <c r="J14" s="14">
        <v>8</v>
      </c>
      <c r="K14" s="14"/>
      <c r="L14" s="14"/>
      <c r="M14" s="14"/>
      <c r="N14" s="14">
        <v>10</v>
      </c>
      <c r="O14" s="14"/>
      <c r="P14" s="14"/>
      <c r="Q14" s="14"/>
      <c r="R14" s="14"/>
      <c r="S14" s="14"/>
      <c r="T14" s="13"/>
      <c r="U14" s="93">
        <f t="shared" si="1"/>
        <v>10</v>
      </c>
      <c r="V14" s="13"/>
      <c r="W14" s="14"/>
      <c r="X14" s="14" t="s">
        <v>112</v>
      </c>
      <c r="Y14" s="14"/>
      <c r="Z14" s="14"/>
      <c r="AA14" s="14"/>
      <c r="AB14" s="14"/>
      <c r="AC14" s="14"/>
      <c r="AD14" s="14"/>
      <c r="AE14" s="14"/>
      <c r="AF14" s="94"/>
      <c r="AG14" s="13"/>
      <c r="AH14" s="14"/>
      <c r="AI14" s="14">
        <v>11</v>
      </c>
      <c r="AJ14" s="14"/>
      <c r="AK14" s="14"/>
      <c r="AL14" s="14">
        <v>18</v>
      </c>
      <c r="AM14" s="14"/>
      <c r="AN14" s="14"/>
      <c r="AO14" s="14"/>
      <c r="AP14" s="14"/>
      <c r="AQ14" s="94"/>
      <c r="AR14" s="14"/>
      <c r="AS14" s="14"/>
      <c r="AT14" s="14"/>
      <c r="AU14" s="14">
        <v>2</v>
      </c>
      <c r="AV14" s="14"/>
      <c r="AW14" s="14">
        <v>4</v>
      </c>
      <c r="AX14" s="14"/>
      <c r="AY14" s="14"/>
      <c r="AZ14" s="14">
        <v>4</v>
      </c>
      <c r="BA14" s="94">
        <v>0</v>
      </c>
      <c r="BB14" s="95"/>
      <c r="BC14" s="117"/>
      <c r="BD14" s="117"/>
      <c r="BE14" s="117">
        <v>38855</v>
      </c>
      <c r="BF14" s="117"/>
      <c r="BG14" s="117"/>
      <c r="BH14" s="117"/>
      <c r="BI14" s="117"/>
      <c r="BJ14" s="117"/>
      <c r="BK14" s="95"/>
      <c r="BL14" s="96"/>
      <c r="BM14" s="96" t="s">
        <v>113</v>
      </c>
      <c r="BN14" s="96"/>
      <c r="BO14" s="97" t="s">
        <v>152</v>
      </c>
      <c r="BP14" s="74"/>
      <c r="BQ14" s="74"/>
      <c r="BR14" s="97"/>
      <c r="BS14" s="118"/>
      <c r="BT14" s="14"/>
      <c r="BU14" s="14"/>
      <c r="BV14" s="14">
        <v>27</v>
      </c>
      <c r="BW14" s="14"/>
      <c r="BX14" s="14">
        <v>5</v>
      </c>
      <c r="BY14" s="94">
        <v>0</v>
      </c>
      <c r="BZ14" s="14"/>
      <c r="CA14" s="14"/>
      <c r="CB14" s="14"/>
      <c r="CC14" s="14"/>
      <c r="CD14" s="14"/>
      <c r="CE14" s="14">
        <v>5</v>
      </c>
      <c r="CF14" s="94">
        <v>7</v>
      </c>
      <c r="CG14" s="13"/>
      <c r="CH14" s="14">
        <v>3</v>
      </c>
      <c r="CI14" s="14">
        <v>3</v>
      </c>
      <c r="CJ14" s="14"/>
      <c r="CK14" s="14">
        <v>3</v>
      </c>
      <c r="CL14" s="14"/>
      <c r="CM14" s="14"/>
      <c r="CN14" s="14"/>
      <c r="CO14" s="14"/>
      <c r="CP14" s="94"/>
      <c r="CQ14" s="99">
        <f>3/5</f>
        <v>0.6</v>
      </c>
      <c r="CR14" s="119"/>
      <c r="CS14" s="119"/>
      <c r="CT14" s="119"/>
      <c r="CU14" s="119"/>
      <c r="CV14" s="119"/>
      <c r="CW14" s="119"/>
      <c r="CX14" s="119"/>
      <c r="CY14" s="119"/>
      <c r="CZ14" s="119"/>
      <c r="DA14" s="92">
        <v>1</v>
      </c>
      <c r="DB14" s="50"/>
      <c r="DC14" s="102"/>
      <c r="DD14" s="102"/>
      <c r="DE14" s="102"/>
      <c r="DF14" s="102"/>
      <c r="DG14" s="102" t="s">
        <v>153</v>
      </c>
      <c r="DH14" s="102"/>
      <c r="DI14" s="50"/>
      <c r="DJ14" s="100">
        <f t="shared" si="3"/>
        <v>7</v>
      </c>
      <c r="DK14" s="14">
        <v>7</v>
      </c>
      <c r="DL14" s="14">
        <v>1.78</v>
      </c>
      <c r="DM14" s="14">
        <v>2.17</v>
      </c>
      <c r="DN14" s="14">
        <v>2.5</v>
      </c>
      <c r="DO14" s="14">
        <v>1.95</v>
      </c>
      <c r="DP14" s="14">
        <v>2.31</v>
      </c>
      <c r="DQ14" s="14">
        <v>1.87</v>
      </c>
      <c r="DR14" s="14">
        <v>1.82</v>
      </c>
      <c r="DS14" s="14"/>
      <c r="DT14" s="14"/>
      <c r="DU14" s="14"/>
      <c r="DV14" s="14"/>
      <c r="DW14" s="14"/>
      <c r="DX14" s="14"/>
      <c r="DY14" s="14">
        <v>205</v>
      </c>
      <c r="DZ14" s="14">
        <v>238</v>
      </c>
      <c r="EA14" s="14">
        <v>199</v>
      </c>
      <c r="EB14" s="14">
        <v>129</v>
      </c>
      <c r="EC14" s="14">
        <v>253</v>
      </c>
      <c r="ED14" s="14">
        <v>224</v>
      </c>
      <c r="EE14" s="14">
        <v>257</v>
      </c>
      <c r="EF14" s="14"/>
      <c r="EG14" s="14"/>
      <c r="EH14" s="14"/>
      <c r="EI14" s="14"/>
      <c r="EJ14" s="14"/>
      <c r="EK14" s="14"/>
      <c r="EL14" s="14"/>
      <c r="EM14" s="14"/>
      <c r="EN14" s="14"/>
      <c r="EO14" s="14"/>
      <c r="EP14" s="14"/>
      <c r="EQ14" s="14"/>
      <c r="ER14" s="14"/>
      <c r="ES14" s="14"/>
      <c r="ET14" s="14"/>
      <c r="EU14" s="14"/>
      <c r="EV14" s="14"/>
      <c r="EW14" s="102"/>
      <c r="EX14" s="16"/>
      <c r="EY14" s="103">
        <f t="shared" si="4"/>
        <v>5096.5573813918563</v>
      </c>
      <c r="EZ14" s="104">
        <f t="shared" si="5"/>
        <v>0</v>
      </c>
      <c r="FA14" s="104">
        <f t="shared" si="7"/>
        <v>5096.5573813918563</v>
      </c>
      <c r="FB14" s="105">
        <f t="shared" si="8"/>
        <v>5096.5573813918563</v>
      </c>
      <c r="FC14" s="105" t="s">
        <v>121</v>
      </c>
      <c r="FD14" s="105" t="s">
        <v>128</v>
      </c>
      <c r="FE14" s="106" t="s">
        <v>154</v>
      </c>
      <c r="FF14" s="106"/>
      <c r="FG14" s="107">
        <v>9</v>
      </c>
      <c r="FH14" s="108">
        <v>5</v>
      </c>
      <c r="FI14" s="10">
        <v>9</v>
      </c>
      <c r="FJ14" s="13">
        <v>10</v>
      </c>
      <c r="FK14" s="13">
        <v>7</v>
      </c>
      <c r="FL14" s="14">
        <v>10</v>
      </c>
      <c r="FM14" s="109">
        <v>1.82</v>
      </c>
      <c r="FN14" s="122">
        <v>224</v>
      </c>
      <c r="FO14" s="111">
        <v>5096.5573813918563</v>
      </c>
      <c r="FP14" s="14">
        <v>33</v>
      </c>
      <c r="FQ14" s="15" t="s">
        <v>121</v>
      </c>
      <c r="FS14" s="112">
        <v>38855</v>
      </c>
      <c r="FT14" s="82"/>
      <c r="FU14" s="120">
        <v>38871</v>
      </c>
      <c r="FV14" s="121"/>
      <c r="FW14" s="123">
        <v>5</v>
      </c>
      <c r="FX14" s="14">
        <v>45</v>
      </c>
      <c r="FY14" s="14">
        <v>19</v>
      </c>
      <c r="FZ14" s="15">
        <f>'[1]2006 baljdata'!J14+'[1]2006 baljdata'!T14+'[1]2006 baljdata'!AD14+'[1]2006 baljdata'!AN14+'[1]2006 baljdata'!AX14+'[1]2006 baljdata'!BH14+'[1]2006 baljdata'!BR14+'[1]2006 baljdata'!CB14+'[1]2006 baljdata'!CL14+'[1]2006 baljdata'!CV14+'[1]2006 baljdata'!DF14+'[1]2006 baljdata'!DP14+'[1]2006 baljdata'!DZ14+'[1]2006 baljdata'!EJ14+'[1]2006 baljdata'!ET14+'[1]2006 baljdata'!FD14+'[1]2006 baljdata'!FN14+'[1]2006 baljdata'!FX14+'[1]2006 baljdata'!GH14+'[1]2006 baljdata'!GR14+'[1]2006 baljdata'!HB14+'[1]2006 baljdata'!HL14+'[1]2006 baljdata'!HV14+'[1]2006 baljdata'!IF14+'[1]2006 baljdata'!IP14</f>
        <v>19</v>
      </c>
      <c r="GA14" s="15">
        <f>'[1]2006 baljdata'!K14+'[1]2006 baljdata'!U14+'[1]2006 baljdata'!AE14+'[1]2006 baljdata'!AO14+'[1]2006 baljdata'!AY14+'[1]2006 baljdata'!BI14+'[1]2006 baljdata'!BS14+'[1]2006 baljdata'!CC14+'[1]2006 baljdata'!CM14+'[1]2006 baljdata'!CW14+'[1]2006 baljdata'!DG14+'[1]2006 baljdata'!DQ14+'[1]2006 baljdata'!EA14+'[1]2006 baljdata'!EK14+'[1]2006 baljdata'!EU14+'[1]2006 baljdata'!FE14+'[1]2006 baljdata'!FO14+'[1]2006 baljdata'!FY14+'[1]2006 baljdata'!GI14+'[1]2006 baljdata'!GS14+'[1]2006 baljdata'!HC14+'[1]2006 baljdata'!HM14+'[1]2006 baljdata'!HW14+'[1]2006 baljdata'!IG14+'[1]2006 baljdata'!IQ14</f>
        <v>19</v>
      </c>
      <c r="GB14" s="15" t="str">
        <f>IF(FZ14&gt;GA14,"P&gt;S",IF(FZ14=GA14,"P=S","P&lt;S"))</f>
        <v>P=S</v>
      </c>
      <c r="GC14" s="15">
        <f>IF(GB14="P&gt;S",FZ14,GA14)</f>
        <v>19</v>
      </c>
      <c r="GD14" s="14">
        <v>11</v>
      </c>
      <c r="GE14" s="15">
        <f>'[1]2006 baljdata'!L14+'[1]2006 baljdata'!V14+'[1]2006 baljdata'!AF14+'[1]2006 baljdata'!AP14+'[1]2006 baljdata'!AZ14+'[1]2006 baljdata'!BJ14+'[1]2006 baljdata'!BT14+'[1]2006 baljdata'!CD14+'[1]2006 baljdata'!CN14+'[1]2006 baljdata'!CX14+'[1]2006 baljdata'!DH14+'[1]2006 baljdata'!DR14+'[1]2006 baljdata'!EB14+'[1]2006 baljdata'!EL14+'[1]2006 baljdata'!EV14+'[1]2006 baljdata'!FF14+'[1]2006 baljdata'!FP14+'[1]2006 baljdata'!FZ14+'[1]2006 baljdata'!GJ14+'[1]2006 baljdata'!GT14+'[1]2006 baljdata'!HD14+'[1]2006 baljdata'!HN14+'[1]2006 baljdata'!HX14+'[1]2006 baljdata'!IH14+'[1]2006 baljdata'!IR14</f>
        <v>11</v>
      </c>
      <c r="GF14" s="15">
        <f>IF(GB14="P&gt;S",FZ14*(GE14/GA14),GE14)</f>
        <v>11</v>
      </c>
      <c r="GG14" s="15">
        <f t="shared" si="6"/>
        <v>8</v>
      </c>
      <c r="GH14" s="14"/>
      <c r="GI14" s="119">
        <v>3</v>
      </c>
      <c r="GJ14" s="102"/>
      <c r="GK14" s="20">
        <v>0</v>
      </c>
    </row>
    <row r="15" spans="1:197" ht="14.4" x14ac:dyDescent="0.3">
      <c r="A15" s="50">
        <v>10</v>
      </c>
      <c r="B15" s="88">
        <v>10</v>
      </c>
      <c r="C15" s="89">
        <v>1</v>
      </c>
      <c r="D15" s="88">
        <v>0</v>
      </c>
      <c r="E15" s="116">
        <v>38840</v>
      </c>
      <c r="F15" s="14">
        <v>1</v>
      </c>
      <c r="G15" s="94">
        <v>1</v>
      </c>
      <c r="H15" s="91">
        <f t="shared" si="0"/>
        <v>1</v>
      </c>
      <c r="I15" s="13">
        <v>8</v>
      </c>
      <c r="J15" s="14">
        <v>14</v>
      </c>
      <c r="K15" s="14"/>
      <c r="L15" s="14"/>
      <c r="M15" s="14"/>
      <c r="N15" s="14"/>
      <c r="O15" s="14"/>
      <c r="P15" s="14"/>
      <c r="Q15" s="14">
        <v>3</v>
      </c>
      <c r="R15" s="14"/>
      <c r="S15" s="14"/>
      <c r="T15" s="13"/>
      <c r="U15" s="93">
        <f t="shared" si="1"/>
        <v>14</v>
      </c>
      <c r="V15" s="13"/>
      <c r="W15" s="14" t="s">
        <v>155</v>
      </c>
      <c r="X15" s="14" t="s">
        <v>112</v>
      </c>
      <c r="Y15" s="14"/>
      <c r="Z15" s="14"/>
      <c r="AA15" s="14"/>
      <c r="AB15" s="14"/>
      <c r="AC15" s="14"/>
      <c r="AD15" s="14"/>
      <c r="AE15" s="14"/>
      <c r="AF15" s="94"/>
      <c r="AG15" s="13"/>
      <c r="AH15" s="14"/>
      <c r="AI15" s="14">
        <v>87</v>
      </c>
      <c r="AJ15" s="14"/>
      <c r="AK15" s="14"/>
      <c r="AL15" s="14">
        <v>180</v>
      </c>
      <c r="AM15" s="14"/>
      <c r="AN15" s="14"/>
      <c r="AO15" s="14"/>
      <c r="AP15" s="14"/>
      <c r="AQ15" s="94"/>
      <c r="AR15" s="14"/>
      <c r="AS15" s="14"/>
      <c r="AT15" s="14"/>
      <c r="AU15" s="14" t="s">
        <v>156</v>
      </c>
      <c r="AV15" s="14"/>
      <c r="AW15" s="14">
        <v>31</v>
      </c>
      <c r="AX15" s="14"/>
      <c r="AY15" s="14"/>
      <c r="AZ15" s="14">
        <v>11</v>
      </c>
      <c r="BA15" s="94">
        <v>3</v>
      </c>
      <c r="BB15" s="95"/>
      <c r="BC15" s="117"/>
      <c r="BD15" s="117"/>
      <c r="BE15" s="117">
        <v>38855</v>
      </c>
      <c r="BF15" s="117"/>
      <c r="BG15" s="117"/>
      <c r="BH15" s="117"/>
      <c r="BI15" s="117"/>
      <c r="BJ15" s="117"/>
      <c r="BK15" s="117"/>
      <c r="BL15" s="96">
        <f>IF(COUNTBLANK(BB15:BK15)=10,"NA",MIN(BB15:BK15))</f>
        <v>38855</v>
      </c>
      <c r="BM15" s="96" t="s">
        <v>140</v>
      </c>
      <c r="BN15" s="96"/>
      <c r="BO15" s="97" t="s">
        <v>157</v>
      </c>
      <c r="BP15" s="74"/>
      <c r="BQ15" s="74"/>
      <c r="BR15" s="97">
        <v>38855</v>
      </c>
      <c r="BS15" s="118"/>
      <c r="BT15" s="14"/>
      <c r="BU15" s="14"/>
      <c r="BV15" s="14"/>
      <c r="BW15" s="14"/>
      <c r="BX15" s="14">
        <v>10</v>
      </c>
      <c r="BY15" s="94">
        <v>0</v>
      </c>
      <c r="BZ15" s="14"/>
      <c r="CA15" s="14"/>
      <c r="CB15" s="14"/>
      <c r="CC15" s="14"/>
      <c r="CD15" s="14"/>
      <c r="CE15" s="14">
        <v>70</v>
      </c>
      <c r="CF15" s="94">
        <v>49</v>
      </c>
      <c r="CG15" s="14"/>
      <c r="CH15" s="14">
        <v>3</v>
      </c>
      <c r="CI15" s="14"/>
      <c r="CJ15" s="14"/>
      <c r="CK15" s="14"/>
      <c r="CL15" s="14"/>
      <c r="CM15" s="14"/>
      <c r="CN15" s="14"/>
      <c r="CO15" s="14"/>
      <c r="CP15" s="94"/>
      <c r="CQ15" s="99">
        <f>3/8</f>
        <v>0.375</v>
      </c>
      <c r="CR15" s="119"/>
      <c r="CS15" s="119"/>
      <c r="CT15" s="119"/>
      <c r="CU15" s="119"/>
      <c r="CV15" s="119"/>
      <c r="CW15" s="119"/>
      <c r="CX15" s="119">
        <v>1</v>
      </c>
      <c r="CY15" s="119"/>
      <c r="CZ15" s="119"/>
      <c r="DA15" s="92"/>
      <c r="DB15" s="102"/>
      <c r="DC15" s="102"/>
      <c r="DD15" s="102"/>
      <c r="DE15" s="102"/>
      <c r="DF15" s="102"/>
      <c r="DG15" s="102" t="s">
        <v>158</v>
      </c>
      <c r="DH15" s="102" t="s">
        <v>159</v>
      </c>
      <c r="DI15" s="50"/>
      <c r="DJ15" s="100">
        <f t="shared" si="3"/>
        <v>13</v>
      </c>
      <c r="DK15" s="14">
        <v>13</v>
      </c>
      <c r="DL15" s="14">
        <v>1.92</v>
      </c>
      <c r="DM15" s="14">
        <v>3.79</v>
      </c>
      <c r="DN15" s="14">
        <v>2.79</v>
      </c>
      <c r="DO15" s="14">
        <v>1.92</v>
      </c>
      <c r="DP15" s="14">
        <v>2.27</v>
      </c>
      <c r="DQ15" s="14">
        <v>2.65</v>
      </c>
      <c r="DR15" s="14">
        <v>3.26</v>
      </c>
      <c r="DS15" s="14">
        <v>2.96</v>
      </c>
      <c r="DT15" s="14">
        <v>2.4500000000000002</v>
      </c>
      <c r="DU15" s="14">
        <v>2.76</v>
      </c>
      <c r="DV15" s="14">
        <v>2.54</v>
      </c>
      <c r="DW15" s="14">
        <v>2.42</v>
      </c>
      <c r="DX15" s="14">
        <v>0.72</v>
      </c>
      <c r="DY15" s="14">
        <v>254</v>
      </c>
      <c r="DZ15" s="14">
        <v>365</v>
      </c>
      <c r="EA15" s="14">
        <v>330</v>
      </c>
      <c r="EB15" s="14">
        <v>274</v>
      </c>
      <c r="EC15" s="14">
        <v>295</v>
      </c>
      <c r="ED15" s="14">
        <v>305</v>
      </c>
      <c r="EE15" s="14">
        <v>298</v>
      </c>
      <c r="EF15" s="14">
        <v>330</v>
      </c>
      <c r="EG15" s="14">
        <v>335</v>
      </c>
      <c r="EH15" s="14">
        <v>337</v>
      </c>
      <c r="EI15" s="14">
        <v>342</v>
      </c>
      <c r="EJ15" s="14">
        <v>287</v>
      </c>
      <c r="EK15" s="14">
        <v>71</v>
      </c>
      <c r="EL15" s="14"/>
      <c r="EM15" s="14"/>
      <c r="EN15" s="14"/>
      <c r="EO15" s="14"/>
      <c r="EP15" s="14"/>
      <c r="EQ15" s="14"/>
      <c r="ER15" s="14"/>
      <c r="ES15" s="14"/>
      <c r="ET15" s="14"/>
      <c r="EU15" s="14"/>
      <c r="EV15" s="14"/>
      <c r="EW15" s="102"/>
      <c r="EX15" s="16"/>
      <c r="EY15" s="103">
        <f t="shared" si="4"/>
        <v>21975.753671568535</v>
      </c>
      <c r="EZ15" s="104">
        <f t="shared" si="5"/>
        <v>0</v>
      </c>
      <c r="FA15" s="104">
        <f t="shared" si="7"/>
        <v>21975.753671568535</v>
      </c>
      <c r="FB15" s="105">
        <f t="shared" si="8"/>
        <v>21975.753671568535</v>
      </c>
      <c r="FC15" s="105" t="s">
        <v>121</v>
      </c>
      <c r="FD15" s="105" t="s">
        <v>128</v>
      </c>
      <c r="FE15" s="106" t="s">
        <v>160</v>
      </c>
      <c r="FF15" s="106"/>
      <c r="FG15" s="107">
        <v>10</v>
      </c>
      <c r="FH15" s="108">
        <v>25</v>
      </c>
      <c r="FI15" s="10">
        <v>10</v>
      </c>
      <c r="FJ15" s="13">
        <v>14</v>
      </c>
      <c r="FK15" s="13">
        <v>13</v>
      </c>
      <c r="FL15" s="14">
        <v>14</v>
      </c>
      <c r="FM15" s="109">
        <v>2.65</v>
      </c>
      <c r="FN15" s="122">
        <v>305</v>
      </c>
      <c r="FO15" s="111">
        <v>21975.753671568535</v>
      </c>
      <c r="FP15" s="14">
        <v>180</v>
      </c>
      <c r="FQ15" s="15" t="s">
        <v>121</v>
      </c>
      <c r="FS15" s="112">
        <v>38851</v>
      </c>
      <c r="FT15" s="82"/>
      <c r="FU15" s="120">
        <v>38873</v>
      </c>
      <c r="FV15" s="121"/>
      <c r="FW15" s="123">
        <v>25</v>
      </c>
      <c r="FX15" s="14">
        <v>223</v>
      </c>
      <c r="FY15" s="14">
        <v>115</v>
      </c>
      <c r="FZ15" s="15">
        <f>'[1]2006 baljdata'!J15+'[1]2006 baljdata'!T15+'[1]2006 baljdata'!AD15+'[1]2006 baljdata'!AN15+'[1]2006 baljdata'!AX15+'[1]2006 baljdata'!BH15+'[1]2006 baljdata'!BR15+'[1]2006 baljdata'!CB15+'[1]2006 baljdata'!CL15+'[1]2006 baljdata'!CV15+'[1]2006 baljdata'!DF15+'[1]2006 baljdata'!DP15+'[1]2006 baljdata'!DZ15+'[1]2006 baljdata'!EJ15+'[1]2006 baljdata'!ET15+'[1]2006 baljdata'!FD15+'[1]2006 baljdata'!FN15+'[1]2006 baljdata'!FX15+'[1]2006 baljdata'!GH15+'[1]2006 baljdata'!GR15+'[1]2006 baljdata'!HB15+'[1]2006 baljdata'!HL15+'[1]2006 baljdata'!HV15+'[1]2006 baljdata'!IF15+'[1]2006 baljdata'!IP15</f>
        <v>111</v>
      </c>
      <c r="GA15" s="15">
        <f>'[1]2006 baljdata'!K15+'[1]2006 baljdata'!U15+'[1]2006 baljdata'!AE15+'[1]2006 baljdata'!AO15+'[1]2006 baljdata'!AY15+'[1]2006 baljdata'!BI15+'[1]2006 baljdata'!BS15+'[1]2006 baljdata'!CC15+'[1]2006 baljdata'!CM15+'[1]2006 baljdata'!CW15+'[1]2006 baljdata'!DG15+'[1]2006 baljdata'!DQ15+'[1]2006 baljdata'!EA15+'[1]2006 baljdata'!EK15+'[1]2006 baljdata'!EU15+'[1]2006 baljdata'!FE15+'[1]2006 baljdata'!FO15+'[1]2006 baljdata'!FY15+'[1]2006 baljdata'!GI15+'[1]2006 baljdata'!GS15+'[1]2006 baljdata'!HC15+'[1]2006 baljdata'!HM15+'[1]2006 baljdata'!HW15+'[1]2006 baljdata'!IG15+'[1]2006 baljdata'!IQ15</f>
        <v>97</v>
      </c>
      <c r="GB15" s="15" t="str">
        <f>IF(FZ15&gt;GA15,"P&gt;S",IF(FZ15=GA15,"P=S","P&lt;S"))</f>
        <v>P&gt;S</v>
      </c>
      <c r="GC15" s="15">
        <f>IF(GB15="P&gt;S",FZ15,GA15)</f>
        <v>111</v>
      </c>
      <c r="GD15" s="14">
        <v>59</v>
      </c>
      <c r="GE15" s="15">
        <f>'[1]2006 baljdata'!L15+'[1]2006 baljdata'!V15+'[1]2006 baljdata'!AF15+'[1]2006 baljdata'!AP15+'[1]2006 baljdata'!AZ15+'[1]2006 baljdata'!BJ15+'[1]2006 baljdata'!BT15+'[1]2006 baljdata'!CD15+'[1]2006 baljdata'!CN15+'[1]2006 baljdata'!CX15+'[1]2006 baljdata'!DH15+'[1]2006 baljdata'!DR15+'[1]2006 baljdata'!EB15+'[1]2006 baljdata'!EL15+'[1]2006 baljdata'!EV15+'[1]2006 baljdata'!FF15+'[1]2006 baljdata'!FP15+'[1]2006 baljdata'!FZ15+'[1]2006 baljdata'!GJ15+'[1]2006 baljdata'!GT15+'[1]2006 baljdata'!HD15+'[1]2006 baljdata'!HN15+'[1]2006 baljdata'!HX15+'[1]2006 baljdata'!IH15+'[1]2006 baljdata'!IR15</f>
        <v>59</v>
      </c>
      <c r="GF15" s="15">
        <f>IF(GB15="P&gt;S",FZ15*(GE15/GA15),GE15)</f>
        <v>67.515463917525764</v>
      </c>
      <c r="GG15" s="15">
        <f t="shared" si="6"/>
        <v>43.484536082474236</v>
      </c>
      <c r="GH15" s="14"/>
      <c r="GI15" s="119">
        <v>3</v>
      </c>
      <c r="GJ15" s="102"/>
      <c r="GK15" s="20">
        <v>0</v>
      </c>
    </row>
    <row r="16" spans="1:197" ht="14.4" x14ac:dyDescent="0.3">
      <c r="A16" s="50">
        <v>11</v>
      </c>
      <c r="B16" s="88" t="s">
        <v>161</v>
      </c>
      <c r="C16" s="89">
        <v>1</v>
      </c>
      <c r="D16" s="88">
        <v>1</v>
      </c>
      <c r="E16" s="116">
        <v>38845</v>
      </c>
      <c r="F16" s="14">
        <v>1</v>
      </c>
      <c r="G16" s="94">
        <v>1</v>
      </c>
      <c r="H16" s="91">
        <f t="shared" si="0"/>
        <v>1</v>
      </c>
      <c r="I16" s="13"/>
      <c r="J16" s="14">
        <v>2</v>
      </c>
      <c r="K16" s="14">
        <v>3</v>
      </c>
      <c r="L16" s="14"/>
      <c r="M16" s="14"/>
      <c r="N16" s="14"/>
      <c r="O16" s="14"/>
      <c r="P16" s="14"/>
      <c r="Q16" s="14"/>
      <c r="R16" s="14"/>
      <c r="S16" s="14"/>
      <c r="T16" s="13"/>
      <c r="U16" s="93">
        <f t="shared" si="1"/>
        <v>3</v>
      </c>
      <c r="V16" s="13"/>
      <c r="W16" s="14"/>
      <c r="X16" s="14" t="s">
        <v>155</v>
      </c>
      <c r="Y16" s="14" t="s">
        <v>112</v>
      </c>
      <c r="Z16" s="14"/>
      <c r="AA16" s="14"/>
      <c r="AB16" s="14"/>
      <c r="AC16" s="14"/>
      <c r="AD16" s="14"/>
      <c r="AE16" s="14"/>
      <c r="AF16" s="94"/>
      <c r="AG16" s="13"/>
      <c r="AH16" s="14"/>
      <c r="AI16" s="14">
        <v>8</v>
      </c>
      <c r="AJ16" s="14">
        <v>19</v>
      </c>
      <c r="AK16" s="14"/>
      <c r="AL16" s="14"/>
      <c r="AM16" s="14">
        <v>22</v>
      </c>
      <c r="AN16" s="14"/>
      <c r="AO16" s="14"/>
      <c r="AP16" s="14"/>
      <c r="AQ16" s="94"/>
      <c r="AR16" s="14"/>
      <c r="AS16" s="14"/>
      <c r="AT16" s="14"/>
      <c r="AU16" s="14"/>
      <c r="AV16" s="14">
        <v>2</v>
      </c>
      <c r="AW16" s="14"/>
      <c r="AX16" s="14"/>
      <c r="AY16" s="14">
        <v>15</v>
      </c>
      <c r="AZ16" s="14" t="s">
        <v>162</v>
      </c>
      <c r="BA16" s="94"/>
      <c r="BB16" s="95"/>
      <c r="BC16" s="117"/>
      <c r="BD16" s="117"/>
      <c r="BE16" s="117"/>
      <c r="BF16" s="117">
        <v>38856</v>
      </c>
      <c r="BG16" s="117"/>
      <c r="BH16" s="117"/>
      <c r="BI16" s="117"/>
      <c r="BJ16" s="117"/>
      <c r="BK16" s="117"/>
      <c r="BL16" s="96">
        <f>IF(COUNTBLANK(BB16:BK16)=10,"NA",MIN(BB16:BK16))</f>
        <v>38856</v>
      </c>
      <c r="BM16" s="96" t="s">
        <v>121</v>
      </c>
      <c r="BN16" s="96"/>
      <c r="BO16" s="97"/>
      <c r="BP16" s="74"/>
      <c r="BQ16" s="74"/>
      <c r="BR16" s="97">
        <v>38856</v>
      </c>
      <c r="BS16" s="118"/>
      <c r="BT16" s="14"/>
      <c r="BU16" s="14"/>
      <c r="BV16" s="14"/>
      <c r="BW16" s="14">
        <v>3</v>
      </c>
      <c r="BX16" s="14" t="s">
        <v>150</v>
      </c>
      <c r="BY16" s="94"/>
      <c r="BZ16" s="14"/>
      <c r="CA16" s="14"/>
      <c r="CB16" s="14"/>
      <c r="CC16" s="14"/>
      <c r="CD16" s="14"/>
      <c r="CE16" s="14"/>
      <c r="CF16" s="94"/>
      <c r="CG16" s="14"/>
      <c r="CH16" s="14"/>
      <c r="CI16" s="14"/>
      <c r="CJ16" s="14"/>
      <c r="CK16" s="14"/>
      <c r="CL16" s="14"/>
      <c r="CM16" s="14"/>
      <c r="CN16" s="14"/>
      <c r="CO16" s="14"/>
      <c r="CP16" s="94"/>
      <c r="CQ16" s="99">
        <f>IF(COUNTBLANK(CG16:CP16)=10,0,"calc")</f>
        <v>0</v>
      </c>
      <c r="CR16" s="119"/>
      <c r="CS16" s="119">
        <v>1</v>
      </c>
      <c r="CT16" s="119"/>
      <c r="CU16" s="119"/>
      <c r="CV16" s="119"/>
      <c r="CW16" s="119"/>
      <c r="CX16" s="119"/>
      <c r="CY16" s="119"/>
      <c r="CZ16" s="119"/>
      <c r="DA16" s="92"/>
      <c r="DB16" s="102"/>
      <c r="DC16" s="102"/>
      <c r="DD16" s="102"/>
      <c r="DE16" s="102"/>
      <c r="DF16" s="102"/>
      <c r="DG16" s="102"/>
      <c r="DH16" s="102"/>
      <c r="DI16" s="50"/>
      <c r="DJ16" s="100">
        <f t="shared" si="3"/>
        <v>2</v>
      </c>
      <c r="DK16" s="14">
        <v>2</v>
      </c>
      <c r="DL16" s="14">
        <v>2.81</v>
      </c>
      <c r="DM16" s="14">
        <v>2.33</v>
      </c>
      <c r="DN16" s="15">
        <f>AVERAGE(DL16:DM16)</f>
        <v>2.5700000000000003</v>
      </c>
      <c r="DO16" s="14"/>
      <c r="DP16" s="14"/>
      <c r="DQ16" s="14"/>
      <c r="DR16" s="14"/>
      <c r="DS16" s="14"/>
      <c r="DT16" s="14"/>
      <c r="DU16" s="14"/>
      <c r="DV16" s="14"/>
      <c r="DW16" s="14"/>
      <c r="DX16" s="14"/>
      <c r="DY16" s="14">
        <v>320</v>
      </c>
      <c r="DZ16" s="14">
        <v>192</v>
      </c>
      <c r="EA16" s="15">
        <f>AVERAGE(DY16:DZ16)</f>
        <v>256</v>
      </c>
      <c r="EB16" s="14"/>
      <c r="EC16" s="14"/>
      <c r="ED16" s="14"/>
      <c r="EE16" s="14"/>
      <c r="EF16" s="14"/>
      <c r="EG16" s="14"/>
      <c r="EH16" s="14"/>
      <c r="EI16" s="14"/>
      <c r="EJ16" s="14"/>
      <c r="EK16" s="14"/>
      <c r="EL16" s="101">
        <v>0</v>
      </c>
      <c r="EM16" s="101"/>
      <c r="EN16" s="101"/>
      <c r="EO16" s="101"/>
      <c r="EP16" s="14"/>
      <c r="EQ16" s="14"/>
      <c r="ER16" s="14"/>
      <c r="ES16" s="14"/>
      <c r="ET16" s="14"/>
      <c r="EU16" s="14"/>
      <c r="EV16" s="14"/>
      <c r="EW16" s="102"/>
      <c r="EX16" s="16"/>
      <c r="EY16" s="126">
        <f t="shared" si="4"/>
        <v>4131.1591536328579</v>
      </c>
      <c r="EZ16" s="104">
        <f t="shared" si="5"/>
        <v>0</v>
      </c>
      <c r="FA16" s="105">
        <f t="shared" si="7"/>
        <v>4131.1591536328579</v>
      </c>
      <c r="FB16" s="105">
        <f t="shared" si="8"/>
        <v>4131.1591536328579</v>
      </c>
      <c r="FC16" s="105" t="s">
        <v>127</v>
      </c>
      <c r="FD16" s="105" t="s">
        <v>163</v>
      </c>
      <c r="FE16" s="106" t="s">
        <v>164</v>
      </c>
      <c r="FF16" s="106"/>
      <c r="FG16" s="107">
        <v>11</v>
      </c>
      <c r="FH16" s="108">
        <v>2</v>
      </c>
      <c r="FI16" s="10">
        <v>11</v>
      </c>
      <c r="FJ16" s="13">
        <v>3</v>
      </c>
      <c r="FK16" s="13">
        <v>2</v>
      </c>
      <c r="FL16" s="14">
        <v>3</v>
      </c>
      <c r="FM16" s="109">
        <v>2.81</v>
      </c>
      <c r="FN16" s="122">
        <v>320</v>
      </c>
      <c r="FO16" s="111">
        <v>2803.1652133003636</v>
      </c>
      <c r="FP16" s="14">
        <v>22</v>
      </c>
      <c r="FQ16" s="15" t="s">
        <v>121</v>
      </c>
      <c r="FS16" s="112">
        <v>38856</v>
      </c>
      <c r="FT16" s="82"/>
      <c r="FU16" s="120">
        <v>38870</v>
      </c>
      <c r="FV16" s="121"/>
      <c r="FW16" s="123">
        <v>2</v>
      </c>
      <c r="FX16" s="14">
        <v>11</v>
      </c>
      <c r="FY16" s="14">
        <v>14</v>
      </c>
      <c r="FZ16" s="15">
        <f>'[1]2006 baljdata'!J16+'[1]2006 baljdata'!T16+'[1]2006 baljdata'!AD16+'[1]2006 baljdata'!AN16+'[1]2006 baljdata'!AX16+'[1]2006 baljdata'!BH16+'[1]2006 baljdata'!BR16+'[1]2006 baljdata'!CB16+'[1]2006 baljdata'!CL16+'[1]2006 baljdata'!CV16+'[1]2006 baljdata'!DF16+'[1]2006 baljdata'!DP16+'[1]2006 baljdata'!DZ16+'[1]2006 baljdata'!EJ16+'[1]2006 baljdata'!ET16+'[1]2006 baljdata'!FD16+'[1]2006 baljdata'!FN16+'[1]2006 baljdata'!FX16+'[1]2006 baljdata'!GH16+'[1]2006 baljdata'!GR16+'[1]2006 baljdata'!HB16+'[1]2006 baljdata'!HL16+'[1]2006 baljdata'!HV16+'[1]2006 baljdata'!IF16+'[1]2006 baljdata'!IP16</f>
        <v>14</v>
      </c>
      <c r="GA16" s="15">
        <f>'[1]2006 baljdata'!K16+'[1]2006 baljdata'!U16+'[1]2006 baljdata'!AE16+'[1]2006 baljdata'!AO16+'[1]2006 baljdata'!AY16+'[1]2006 baljdata'!BI16+'[1]2006 baljdata'!BS16+'[1]2006 baljdata'!CC16+'[1]2006 baljdata'!CM16+'[1]2006 baljdata'!CW16+'[1]2006 baljdata'!DG16+'[1]2006 baljdata'!DQ16+'[1]2006 baljdata'!EA16+'[1]2006 baljdata'!EK16+'[1]2006 baljdata'!EU16+'[1]2006 baljdata'!FE16+'[1]2006 baljdata'!FO16+'[1]2006 baljdata'!FY16+'[1]2006 baljdata'!GI16+'[1]2006 baljdata'!GS16+'[1]2006 baljdata'!HC16+'[1]2006 baljdata'!HM16+'[1]2006 baljdata'!HW16+'[1]2006 baljdata'!IG16+'[1]2006 baljdata'!IQ16</f>
        <v>14</v>
      </c>
      <c r="GB16" s="15" t="str">
        <f>IF(FZ16&gt;GA16,"P&gt;S",IF(FZ16=GA16,"P=S","P&lt;S"))</f>
        <v>P=S</v>
      </c>
      <c r="GC16" s="15">
        <f>IF(GB16="P&gt;S",FZ16,GA16)</f>
        <v>14</v>
      </c>
      <c r="GD16" s="14">
        <v>5</v>
      </c>
      <c r="GE16" s="15">
        <f>'[1]2006 baljdata'!L16+'[1]2006 baljdata'!V16+'[1]2006 baljdata'!AF16+'[1]2006 baljdata'!AP16+'[1]2006 baljdata'!AZ16+'[1]2006 baljdata'!BJ16+'[1]2006 baljdata'!BT16+'[1]2006 baljdata'!CD16+'[1]2006 baljdata'!CN16+'[1]2006 baljdata'!CX16+'[1]2006 baljdata'!DH16+'[1]2006 baljdata'!DR16+'[1]2006 baljdata'!EB16+'[1]2006 baljdata'!EL16+'[1]2006 baljdata'!EV16+'[1]2006 baljdata'!FF16+'[1]2006 baljdata'!FP16+'[1]2006 baljdata'!FZ16+'[1]2006 baljdata'!GJ16+'[1]2006 baljdata'!GT16+'[1]2006 baljdata'!HD16+'[1]2006 baljdata'!HN16+'[1]2006 baljdata'!HX16+'[1]2006 baljdata'!IH16+'[1]2006 baljdata'!IR16</f>
        <v>5</v>
      </c>
      <c r="GF16" s="15">
        <f>IF(GB16="P&gt;S",FZ16*(GE16/GA16),GE16)</f>
        <v>5</v>
      </c>
      <c r="GG16" s="15">
        <f t="shared" si="6"/>
        <v>9</v>
      </c>
      <c r="GH16" s="14"/>
      <c r="GI16" s="119"/>
      <c r="GJ16" s="102"/>
      <c r="GK16" s="20">
        <v>0</v>
      </c>
    </row>
    <row r="17" spans="1:193" ht="14.4" x14ac:dyDescent="0.3">
      <c r="A17" s="50">
        <v>12</v>
      </c>
      <c r="B17" s="88" t="s">
        <v>165</v>
      </c>
      <c r="C17" s="89">
        <v>1</v>
      </c>
      <c r="D17" s="88">
        <v>1</v>
      </c>
      <c r="E17" s="116">
        <v>38845</v>
      </c>
      <c r="F17" s="14">
        <v>1</v>
      </c>
      <c r="G17" s="94">
        <v>1</v>
      </c>
      <c r="H17" s="91">
        <f t="shared" si="0"/>
        <v>1</v>
      </c>
      <c r="I17" s="13"/>
      <c r="J17" s="14">
        <v>3</v>
      </c>
      <c r="K17" s="14">
        <v>4</v>
      </c>
      <c r="L17" s="14"/>
      <c r="M17" s="14"/>
      <c r="N17" s="14"/>
      <c r="O17" s="14"/>
      <c r="P17" s="14"/>
      <c r="Q17" s="14"/>
      <c r="R17" s="14"/>
      <c r="S17" s="14"/>
      <c r="T17" s="13"/>
      <c r="U17" s="93">
        <f t="shared" si="1"/>
        <v>4</v>
      </c>
      <c r="V17" s="13"/>
      <c r="W17" s="14"/>
      <c r="X17" s="14" t="s">
        <v>112</v>
      </c>
      <c r="Y17" s="14"/>
      <c r="Z17" s="14"/>
      <c r="AA17" s="14"/>
      <c r="AB17" s="14"/>
      <c r="AC17" s="14"/>
      <c r="AD17" s="14"/>
      <c r="AE17" s="14"/>
      <c r="AF17" s="94"/>
      <c r="AG17" s="13"/>
      <c r="AH17" s="14"/>
      <c r="AI17" s="14">
        <v>11</v>
      </c>
      <c r="AJ17" s="14">
        <v>14</v>
      </c>
      <c r="AK17" s="14">
        <v>15</v>
      </c>
      <c r="AL17" s="14"/>
      <c r="AM17" s="14"/>
      <c r="AN17" s="14"/>
      <c r="AO17" s="14"/>
      <c r="AP17" s="14"/>
      <c r="AQ17" s="94"/>
      <c r="AR17" s="14"/>
      <c r="AS17" s="14">
        <v>2</v>
      </c>
      <c r="AT17" s="14" t="s">
        <v>166</v>
      </c>
      <c r="AU17" s="14"/>
      <c r="AV17" s="14">
        <v>16</v>
      </c>
      <c r="AW17" s="14"/>
      <c r="AX17" s="14"/>
      <c r="AY17" s="14" t="s">
        <v>167</v>
      </c>
      <c r="AZ17" s="14"/>
      <c r="BA17" s="94"/>
      <c r="BB17" s="95"/>
      <c r="BC17" s="117">
        <v>38853</v>
      </c>
      <c r="BD17" s="117"/>
      <c r="BE17" s="117"/>
      <c r="BF17" s="117"/>
      <c r="BG17" s="117"/>
      <c r="BH17" s="117"/>
      <c r="BI17" s="117"/>
      <c r="BJ17" s="117"/>
      <c r="BK17" s="117"/>
      <c r="BL17" s="96">
        <f>IF(COUNTBLANK(BB17:BK17)=10,"NA",MIN(BB17:BK17))</f>
        <v>38853</v>
      </c>
      <c r="BM17" s="96" t="s">
        <v>140</v>
      </c>
      <c r="BN17" s="96"/>
      <c r="BO17" s="97" t="s">
        <v>168</v>
      </c>
      <c r="BP17" s="74" t="str">
        <f>X17</f>
        <v>L</v>
      </c>
      <c r="BQ17" s="74">
        <f>AS17</f>
        <v>2</v>
      </c>
      <c r="BR17" s="97">
        <v>38850</v>
      </c>
      <c r="BS17" s="118"/>
      <c r="BT17" s="14"/>
      <c r="BU17" s="14"/>
      <c r="BV17" s="14"/>
      <c r="BW17" s="14"/>
      <c r="BX17" s="14"/>
      <c r="BY17" s="94"/>
      <c r="BZ17" s="14"/>
      <c r="CA17" s="14"/>
      <c r="CB17" s="14"/>
      <c r="CC17" s="14"/>
      <c r="CD17" s="14">
        <v>7</v>
      </c>
      <c r="CE17" s="14"/>
      <c r="CF17" s="94"/>
      <c r="CG17" s="14"/>
      <c r="CH17" s="14">
        <v>1</v>
      </c>
      <c r="CI17" s="14"/>
      <c r="CJ17" s="14"/>
      <c r="CK17" s="14"/>
      <c r="CL17" s="14"/>
      <c r="CM17" s="14"/>
      <c r="CN17" s="14"/>
      <c r="CO17" s="14"/>
      <c r="CP17" s="94"/>
      <c r="CQ17" s="99">
        <f>1/3</f>
        <v>0.33333333333333331</v>
      </c>
      <c r="CR17" s="119"/>
      <c r="CS17" s="119"/>
      <c r="CT17" s="119"/>
      <c r="CU17" s="119"/>
      <c r="CV17" s="119"/>
      <c r="CW17" s="119"/>
      <c r="CX17" s="119"/>
      <c r="CY17" s="119"/>
      <c r="CZ17" s="119"/>
      <c r="DA17" s="92"/>
      <c r="DB17" s="102"/>
      <c r="DC17" s="102"/>
      <c r="DD17" s="102"/>
      <c r="DE17" s="102"/>
      <c r="DF17" s="102"/>
      <c r="DG17" s="102"/>
      <c r="DH17" s="102"/>
      <c r="DI17" s="50"/>
      <c r="DJ17" s="100">
        <f t="shared" si="3"/>
        <v>1</v>
      </c>
      <c r="DK17" s="14">
        <v>1</v>
      </c>
      <c r="DL17" s="14">
        <v>2.79</v>
      </c>
      <c r="DM17" s="15">
        <v>2.79</v>
      </c>
      <c r="DO17" s="14"/>
      <c r="DP17" s="14"/>
      <c r="DQ17" s="14"/>
      <c r="DR17" s="14"/>
      <c r="DS17" s="14"/>
      <c r="DT17" s="14"/>
      <c r="DU17" s="14"/>
      <c r="DV17" s="14"/>
      <c r="DW17" s="14"/>
      <c r="DX17" s="14"/>
      <c r="DY17" s="14">
        <v>283</v>
      </c>
      <c r="DZ17" s="15">
        <v>283</v>
      </c>
      <c r="EB17" s="14"/>
      <c r="EC17" s="14"/>
      <c r="ED17" s="14"/>
      <c r="EE17" s="14"/>
      <c r="EF17" s="14"/>
      <c r="EG17" s="14"/>
      <c r="EH17" s="14"/>
      <c r="EI17" s="14"/>
      <c r="EJ17" s="14"/>
      <c r="EK17" s="14"/>
      <c r="EL17" s="101">
        <v>0</v>
      </c>
      <c r="EM17" s="15">
        <v>2.79</v>
      </c>
      <c r="EN17" s="101"/>
      <c r="EO17" s="101"/>
      <c r="EP17" s="14"/>
      <c r="EQ17" s="14"/>
      <c r="ER17" s="15">
        <v>283</v>
      </c>
      <c r="ES17" s="14"/>
      <c r="ET17" s="14"/>
      <c r="EU17" s="14"/>
      <c r="EV17" s="14"/>
      <c r="EW17" s="102"/>
      <c r="EX17" s="16" t="s">
        <v>126</v>
      </c>
      <c r="EY17" s="126">
        <f t="shared" si="4"/>
        <v>3460.3076995353758</v>
      </c>
      <c r="EZ17" s="105">
        <f t="shared" si="5"/>
        <v>1730.1538497676879</v>
      </c>
      <c r="FA17" s="105">
        <f t="shared" si="7"/>
        <v>5190.4615493030633</v>
      </c>
      <c r="FB17" s="105">
        <f t="shared" si="8"/>
        <v>5190.4615493030633</v>
      </c>
      <c r="FC17" s="105" t="s">
        <v>127</v>
      </c>
      <c r="FD17" s="105" t="s">
        <v>163</v>
      </c>
      <c r="FE17" s="106" t="s">
        <v>169</v>
      </c>
      <c r="FF17" s="106"/>
      <c r="FG17" s="107">
        <v>12</v>
      </c>
      <c r="FH17" s="108">
        <v>6</v>
      </c>
      <c r="FI17" s="10">
        <v>12</v>
      </c>
      <c r="FJ17" s="13">
        <v>4</v>
      </c>
      <c r="FK17" s="13">
        <v>1</v>
      </c>
      <c r="FL17" s="14">
        <v>4</v>
      </c>
      <c r="FM17" s="109">
        <v>2.79</v>
      </c>
      <c r="FN17" s="122">
        <v>283</v>
      </c>
      <c r="FO17" s="111">
        <v>1730.1538497676879</v>
      </c>
      <c r="FP17" s="14">
        <v>15</v>
      </c>
      <c r="FQ17" s="15" t="s">
        <v>121</v>
      </c>
      <c r="FS17" s="112">
        <v>38853</v>
      </c>
      <c r="FT17" s="82"/>
      <c r="FU17" s="120">
        <v>38866</v>
      </c>
      <c r="FV17" s="121"/>
      <c r="FW17" s="123">
        <v>6</v>
      </c>
      <c r="FX17" s="14">
        <v>40</v>
      </c>
      <c r="FY17" s="14">
        <v>46</v>
      </c>
      <c r="FZ17" s="15">
        <f>'[1]2006 baljdata'!J17+'[1]2006 baljdata'!T17+'[1]2006 baljdata'!AD17+'[1]2006 baljdata'!AN17+'[1]2006 baljdata'!AX17+'[1]2006 baljdata'!BH17+'[1]2006 baljdata'!BR17+'[1]2006 baljdata'!CB17+'[1]2006 baljdata'!CL17+'[1]2006 baljdata'!CV17+'[1]2006 baljdata'!DF17+'[1]2006 baljdata'!DP17+'[1]2006 baljdata'!DZ17+'[1]2006 baljdata'!EJ17+'[1]2006 baljdata'!ET17+'[1]2006 baljdata'!FD17+'[1]2006 baljdata'!FN17+'[1]2006 baljdata'!FX17+'[1]2006 baljdata'!GH17+'[1]2006 baljdata'!GR17+'[1]2006 baljdata'!HB17+'[1]2006 baljdata'!HL17+'[1]2006 baljdata'!HV17+'[1]2006 baljdata'!IF17+'[1]2006 baljdata'!IP17</f>
        <v>46</v>
      </c>
      <c r="GA17" s="15">
        <f>'[1]2006 baljdata'!K17+'[1]2006 baljdata'!U17+'[1]2006 baljdata'!AE17+'[1]2006 baljdata'!AO17+'[1]2006 baljdata'!AY17+'[1]2006 baljdata'!BI17+'[1]2006 baljdata'!BS17+'[1]2006 baljdata'!CC17+'[1]2006 baljdata'!CM17+'[1]2006 baljdata'!CW17+'[1]2006 baljdata'!DG17+'[1]2006 baljdata'!DQ17+'[1]2006 baljdata'!EA17+'[1]2006 baljdata'!EK17+'[1]2006 baljdata'!EU17+'[1]2006 baljdata'!FE17+'[1]2006 baljdata'!FO17+'[1]2006 baljdata'!FY17+'[1]2006 baljdata'!GI17+'[1]2006 baljdata'!GS17+'[1]2006 baljdata'!HC17+'[1]2006 baljdata'!HM17+'[1]2006 baljdata'!HW17+'[1]2006 baljdata'!IG17+'[1]2006 baljdata'!IQ17</f>
        <v>45</v>
      </c>
      <c r="GB17" s="15" t="str">
        <f>IF(FZ17&gt;GA17,"P&gt;S",IF(FZ17=GA17,"P=S","P&lt;S"))</f>
        <v>P&gt;S</v>
      </c>
      <c r="GC17" s="15">
        <f>IF(GB17="P&gt;S",FZ17,GA17)</f>
        <v>46</v>
      </c>
      <c r="GD17" s="14">
        <v>8</v>
      </c>
      <c r="GE17" s="15">
        <f>'[1]2006 baljdata'!L17+'[1]2006 baljdata'!V17+'[1]2006 baljdata'!AF17+'[1]2006 baljdata'!AP17+'[1]2006 baljdata'!AZ17+'[1]2006 baljdata'!BJ17+'[1]2006 baljdata'!BT17+'[1]2006 baljdata'!CD17+'[1]2006 baljdata'!CN17+'[1]2006 baljdata'!CX17+'[1]2006 baljdata'!DH17+'[1]2006 baljdata'!DR17+'[1]2006 baljdata'!EB17+'[1]2006 baljdata'!EL17+'[1]2006 baljdata'!EV17+'[1]2006 baljdata'!FF17+'[1]2006 baljdata'!FP17+'[1]2006 baljdata'!FZ17+'[1]2006 baljdata'!GJ17+'[1]2006 baljdata'!GT17+'[1]2006 baljdata'!HD17+'[1]2006 baljdata'!HN17+'[1]2006 baljdata'!HX17+'[1]2006 baljdata'!IH17+'[1]2006 baljdata'!IR17</f>
        <v>8</v>
      </c>
      <c r="GF17" s="15">
        <f>IF(GB17="P&gt;S",FZ17*(GE17/GA17),GE17)</f>
        <v>8.1777777777777789</v>
      </c>
      <c r="GG17" s="15">
        <f t="shared" si="6"/>
        <v>37.822222222222223</v>
      </c>
      <c r="GH17" s="14"/>
      <c r="GI17" s="119">
        <v>1</v>
      </c>
      <c r="GJ17" s="102"/>
      <c r="GK17" s="20">
        <v>0</v>
      </c>
    </row>
    <row r="18" spans="1:193" ht="14.4" x14ac:dyDescent="0.3">
      <c r="A18" s="50">
        <v>13</v>
      </c>
      <c r="B18" s="88" t="s">
        <v>170</v>
      </c>
      <c r="C18" s="89">
        <v>1</v>
      </c>
      <c r="D18" s="88">
        <v>1</v>
      </c>
      <c r="E18" s="116">
        <v>38840</v>
      </c>
      <c r="F18" s="14">
        <v>1</v>
      </c>
      <c r="G18" s="94">
        <v>1</v>
      </c>
      <c r="H18" s="91">
        <f t="shared" si="0"/>
        <v>1</v>
      </c>
      <c r="I18" s="13">
        <v>2</v>
      </c>
      <c r="J18" s="14">
        <v>3</v>
      </c>
      <c r="K18" s="14">
        <v>4</v>
      </c>
      <c r="L18" s="14"/>
      <c r="M18" s="14"/>
      <c r="N18" s="14"/>
      <c r="O18" s="14"/>
      <c r="P18" s="14"/>
      <c r="Q18" s="14"/>
      <c r="R18" s="14"/>
      <c r="S18" s="14"/>
      <c r="T18" s="13"/>
      <c r="U18" s="93">
        <f t="shared" si="1"/>
        <v>4</v>
      </c>
      <c r="V18" s="13"/>
      <c r="W18" s="14"/>
      <c r="X18" s="14" t="s">
        <v>155</v>
      </c>
      <c r="Y18" s="14" t="s">
        <v>112</v>
      </c>
      <c r="Z18" s="14"/>
      <c r="AA18" s="14"/>
      <c r="AB18" s="14"/>
      <c r="AC18" s="14"/>
      <c r="AD18" s="14"/>
      <c r="AE18" s="14"/>
      <c r="AF18" s="94"/>
      <c r="AG18" s="13"/>
      <c r="AH18" s="14"/>
      <c r="AI18" s="14">
        <v>10</v>
      </c>
      <c r="AJ18" s="14">
        <v>20</v>
      </c>
      <c r="AK18" s="14"/>
      <c r="AL18" s="14"/>
      <c r="AM18" s="14">
        <v>25</v>
      </c>
      <c r="AN18" s="14"/>
      <c r="AO18" s="14"/>
      <c r="AP18" s="14"/>
      <c r="AQ18" s="94"/>
      <c r="AR18" s="14"/>
      <c r="AS18" s="14"/>
      <c r="AT18" s="14"/>
      <c r="AU18" s="14"/>
      <c r="AV18" s="14">
        <v>3</v>
      </c>
      <c r="AW18" s="14"/>
      <c r="AX18" s="14"/>
      <c r="AY18" s="14" t="s">
        <v>171</v>
      </c>
      <c r="AZ18" s="14"/>
      <c r="BA18" s="94"/>
      <c r="BB18" s="95"/>
      <c r="BC18" s="117"/>
      <c r="BD18" s="117"/>
      <c r="BE18" s="117"/>
      <c r="BF18" s="117">
        <v>38856</v>
      </c>
      <c r="BG18" s="117"/>
      <c r="BH18" s="117"/>
      <c r="BI18" s="117"/>
      <c r="BJ18" s="117"/>
      <c r="BK18" s="117"/>
      <c r="BL18" s="96">
        <f>IF(COUNTBLANK(BB18:BK18)=10,"NA",MIN(BB18:BK18))</f>
        <v>38856</v>
      </c>
      <c r="BM18" s="96" t="s">
        <v>121</v>
      </c>
      <c r="BN18" s="96"/>
      <c r="BO18" s="97"/>
      <c r="BP18" s="74"/>
      <c r="BQ18" s="74"/>
      <c r="BR18" s="97">
        <v>38856</v>
      </c>
      <c r="BS18" s="118"/>
      <c r="BT18" s="14"/>
      <c r="BU18" s="14"/>
      <c r="BV18" s="14"/>
      <c r="BW18" s="14">
        <v>13</v>
      </c>
      <c r="BX18" s="14">
        <v>8</v>
      </c>
      <c r="BY18" s="94" t="s">
        <v>150</v>
      </c>
      <c r="BZ18" s="14"/>
      <c r="CA18" s="14"/>
      <c r="CB18" s="14"/>
      <c r="CC18" s="14"/>
      <c r="CD18" s="14">
        <v>2</v>
      </c>
      <c r="CE18" s="14">
        <v>6</v>
      </c>
      <c r="CF18" s="94"/>
      <c r="CG18" s="14"/>
      <c r="CH18" s="14"/>
      <c r="CI18" s="14"/>
      <c r="CJ18" s="14"/>
      <c r="CK18" s="14"/>
      <c r="CL18" s="14"/>
      <c r="CM18" s="14"/>
      <c r="CN18" s="14"/>
      <c r="CO18" s="14"/>
      <c r="CP18" s="94"/>
      <c r="CQ18" s="99">
        <f>IF(COUNTBLANK(CG18:CP18)=10,0,"calc")</f>
        <v>0</v>
      </c>
      <c r="CR18" s="119">
        <v>1</v>
      </c>
      <c r="CS18" s="119"/>
      <c r="CT18" s="119"/>
      <c r="CU18" s="119"/>
      <c r="CV18" s="119"/>
      <c r="CW18" s="119"/>
      <c r="CX18" s="119"/>
      <c r="CY18" s="119"/>
      <c r="CZ18" s="119"/>
      <c r="DA18" s="92"/>
      <c r="DB18" s="102"/>
      <c r="DC18" s="102"/>
      <c r="DD18" s="102"/>
      <c r="DE18" s="102"/>
      <c r="DF18" s="102"/>
      <c r="DG18" s="102"/>
      <c r="DH18" s="102"/>
      <c r="DI18" s="50"/>
      <c r="DJ18" s="100">
        <f t="shared" si="3"/>
        <v>5</v>
      </c>
      <c r="DK18" s="14">
        <v>5</v>
      </c>
      <c r="DL18" s="14">
        <v>3.22</v>
      </c>
      <c r="DM18" s="14">
        <v>2.94</v>
      </c>
      <c r="DN18" s="14">
        <v>2.85</v>
      </c>
      <c r="DO18" s="14">
        <v>2.06</v>
      </c>
      <c r="DP18" s="14">
        <v>1.74</v>
      </c>
      <c r="DQ18" s="14"/>
      <c r="DR18" s="14"/>
      <c r="DS18" s="14"/>
      <c r="DT18" s="14"/>
      <c r="DU18" s="14"/>
      <c r="DV18" s="14"/>
      <c r="DW18" s="14"/>
      <c r="DX18" s="14"/>
      <c r="DY18" s="14">
        <v>412</v>
      </c>
      <c r="DZ18" s="14">
        <v>207</v>
      </c>
      <c r="EA18" s="14">
        <v>237</v>
      </c>
      <c r="EB18" s="14">
        <v>250</v>
      </c>
      <c r="EC18" s="14">
        <v>234</v>
      </c>
      <c r="ED18" s="14"/>
      <c r="EE18" s="14"/>
      <c r="EF18" s="14"/>
      <c r="EG18" s="14"/>
      <c r="EH18" s="14"/>
      <c r="EI18" s="14"/>
      <c r="EJ18" s="14"/>
      <c r="EK18" s="14"/>
      <c r="EL18" s="101">
        <v>0</v>
      </c>
      <c r="EM18" s="101"/>
      <c r="EN18" s="101"/>
      <c r="EO18" s="101"/>
      <c r="EP18" s="14"/>
      <c r="EQ18" s="14"/>
      <c r="ER18" s="14"/>
      <c r="ES18" s="14"/>
      <c r="ET18" s="14"/>
      <c r="EU18" s="14"/>
      <c r="EV18" s="14"/>
      <c r="EW18" s="102"/>
      <c r="EX18" s="16"/>
      <c r="EY18" s="103">
        <f t="shared" si="4"/>
        <v>7661.8708084731607</v>
      </c>
      <c r="EZ18" s="104">
        <f t="shared" si="5"/>
        <v>0</v>
      </c>
      <c r="FA18" s="104">
        <f t="shared" si="7"/>
        <v>7661.8708084731607</v>
      </c>
      <c r="FB18" s="105">
        <f t="shared" si="8"/>
        <v>7661.8708084731607</v>
      </c>
      <c r="FC18" s="105" t="s">
        <v>121</v>
      </c>
      <c r="FD18" s="105" t="s">
        <v>172</v>
      </c>
      <c r="FE18" s="106" t="s">
        <v>173</v>
      </c>
      <c r="FF18" s="106"/>
      <c r="FG18" s="107">
        <v>13</v>
      </c>
      <c r="FH18" s="108">
        <v>4</v>
      </c>
      <c r="FI18" s="10">
        <v>13</v>
      </c>
      <c r="FJ18" s="13">
        <v>4</v>
      </c>
      <c r="FK18" s="13">
        <v>5</v>
      </c>
      <c r="FL18" s="14">
        <v>5</v>
      </c>
      <c r="FM18" s="109">
        <v>2.85</v>
      </c>
      <c r="FN18" s="122">
        <v>237</v>
      </c>
      <c r="FO18" s="111">
        <v>7661.8708084731607</v>
      </c>
      <c r="FP18" s="14">
        <v>25</v>
      </c>
      <c r="FQ18" s="15" t="s">
        <v>121</v>
      </c>
      <c r="FS18" s="112">
        <v>38856</v>
      </c>
      <c r="FT18" s="82"/>
      <c r="FU18" s="120">
        <v>38875</v>
      </c>
      <c r="FV18" s="121"/>
      <c r="FW18" s="123">
        <v>4</v>
      </c>
      <c r="FX18" s="14">
        <v>27</v>
      </c>
      <c r="FY18" s="14">
        <v>29</v>
      </c>
      <c r="FZ18" s="15">
        <f>'[1]2006 baljdata'!J18+'[1]2006 baljdata'!T18+'[1]2006 baljdata'!AD18+'[1]2006 baljdata'!AN18+'[1]2006 baljdata'!AX18+'[1]2006 baljdata'!BH18+'[1]2006 baljdata'!BR18+'[1]2006 baljdata'!CB18+'[1]2006 baljdata'!CL18+'[1]2006 baljdata'!CV18+'[1]2006 baljdata'!DF18+'[1]2006 baljdata'!DP18+'[1]2006 baljdata'!DZ18+'[1]2006 baljdata'!EJ18+'[1]2006 baljdata'!ET18+'[1]2006 baljdata'!FD18+'[1]2006 baljdata'!FN18+'[1]2006 baljdata'!FX18+'[1]2006 baljdata'!GH18+'[1]2006 baljdata'!GR18+'[1]2006 baljdata'!HB18+'[1]2006 baljdata'!HL18+'[1]2006 baljdata'!HV18+'[1]2006 baljdata'!IF18+'[1]2006 baljdata'!IP18</f>
        <v>29</v>
      </c>
      <c r="GA18" s="15">
        <f>'[1]2006 baljdata'!K18+'[1]2006 baljdata'!U18+'[1]2006 baljdata'!AE18+'[1]2006 baljdata'!AO18+'[1]2006 baljdata'!AY18+'[1]2006 baljdata'!BI18+'[1]2006 baljdata'!BS18+'[1]2006 baljdata'!CC18+'[1]2006 baljdata'!CM18+'[1]2006 baljdata'!CW18+'[1]2006 baljdata'!DG18+'[1]2006 baljdata'!DQ18+'[1]2006 baljdata'!EA18+'[1]2006 baljdata'!EK18+'[1]2006 baljdata'!EU18+'[1]2006 baljdata'!FE18+'[1]2006 baljdata'!FO18+'[1]2006 baljdata'!FY18+'[1]2006 baljdata'!GI18+'[1]2006 baljdata'!GS18+'[1]2006 baljdata'!HC18+'[1]2006 baljdata'!HM18+'[1]2006 baljdata'!HW18+'[1]2006 baljdata'!IG18+'[1]2006 baljdata'!IQ18</f>
        <v>29</v>
      </c>
      <c r="GB18" s="15" t="str">
        <f>IF(FZ18&gt;GA18,"P&gt;S",IF(FZ18=GA18,"P=S","P&lt;S"))</f>
        <v>P=S</v>
      </c>
      <c r="GC18" s="15">
        <f>IF(GB18="P&gt;S",FZ18,GA18)</f>
        <v>29</v>
      </c>
      <c r="GD18" s="14">
        <v>12</v>
      </c>
      <c r="GE18" s="15">
        <f>'[1]2006 baljdata'!L18+'[1]2006 baljdata'!V18+'[1]2006 baljdata'!AF18+'[1]2006 baljdata'!AP18+'[1]2006 baljdata'!AZ18+'[1]2006 baljdata'!BJ18+'[1]2006 baljdata'!BT18+'[1]2006 baljdata'!CD18+'[1]2006 baljdata'!CN18+'[1]2006 baljdata'!CX18+'[1]2006 baljdata'!DH18+'[1]2006 baljdata'!DR18+'[1]2006 baljdata'!EB18+'[1]2006 baljdata'!EL18+'[1]2006 baljdata'!EV18+'[1]2006 baljdata'!FF18+'[1]2006 baljdata'!FP18+'[1]2006 baljdata'!FZ18+'[1]2006 baljdata'!GJ18+'[1]2006 baljdata'!GT18+'[1]2006 baljdata'!HD18+'[1]2006 baljdata'!HN18+'[1]2006 baljdata'!HX18+'[1]2006 baljdata'!IH18+'[1]2006 baljdata'!IR18</f>
        <v>12</v>
      </c>
      <c r="GF18" s="15">
        <f>IF(GB18="P&gt;S",FZ18*(GE18/GA18),GE18)</f>
        <v>12</v>
      </c>
      <c r="GG18" s="15">
        <f t="shared" si="6"/>
        <v>17</v>
      </c>
      <c r="GH18" s="14"/>
      <c r="GI18" s="119"/>
      <c r="GJ18" s="102"/>
      <c r="GK18" s="20">
        <v>0</v>
      </c>
    </row>
    <row r="19" spans="1:193" ht="14.4" x14ac:dyDescent="0.3">
      <c r="A19" s="50">
        <v>14</v>
      </c>
      <c r="B19" s="88">
        <v>14</v>
      </c>
      <c r="C19" s="89"/>
      <c r="D19" s="88">
        <v>0</v>
      </c>
      <c r="E19" s="116">
        <v>38840</v>
      </c>
      <c r="F19" s="14">
        <v>1</v>
      </c>
      <c r="G19" s="94">
        <v>1</v>
      </c>
      <c r="H19" s="91">
        <f t="shared" si="0"/>
        <v>1</v>
      </c>
      <c r="I19" s="13">
        <v>1</v>
      </c>
      <c r="J19" s="14">
        <v>3</v>
      </c>
      <c r="K19" s="14"/>
      <c r="L19" s="14"/>
      <c r="M19" s="14"/>
      <c r="N19" s="14">
        <v>4</v>
      </c>
      <c r="O19" s="14"/>
      <c r="P19" s="14"/>
      <c r="Q19" s="14"/>
      <c r="R19" s="14"/>
      <c r="S19" s="14"/>
      <c r="T19" s="13"/>
      <c r="U19" s="93">
        <f t="shared" si="1"/>
        <v>4</v>
      </c>
      <c r="V19" s="13"/>
      <c r="W19" s="14"/>
      <c r="X19" s="14" t="s">
        <v>112</v>
      </c>
      <c r="Y19" s="14"/>
      <c r="Z19" s="14"/>
      <c r="AA19" s="14"/>
      <c r="AB19" s="14"/>
      <c r="AC19" s="14"/>
      <c r="AD19" s="14"/>
      <c r="AE19" s="14"/>
      <c r="AF19" s="94"/>
      <c r="AG19" s="13"/>
      <c r="AH19" s="14"/>
      <c r="AI19" s="14">
        <v>2</v>
      </c>
      <c r="AJ19" s="14"/>
      <c r="AK19" s="14"/>
      <c r="AL19" s="14">
        <v>6</v>
      </c>
      <c r="AM19" s="14"/>
      <c r="AN19" s="14"/>
      <c r="AO19" s="14"/>
      <c r="AP19" s="14"/>
      <c r="AQ19" s="94"/>
      <c r="AR19" s="14"/>
      <c r="AS19" s="14"/>
      <c r="AT19" s="14"/>
      <c r="AU19" s="14">
        <v>1</v>
      </c>
      <c r="AV19" s="14"/>
      <c r="AW19" s="14">
        <v>2</v>
      </c>
      <c r="AX19" s="14"/>
      <c r="AY19" s="14"/>
      <c r="AZ19" s="14">
        <v>1</v>
      </c>
      <c r="BA19" s="94">
        <v>2</v>
      </c>
      <c r="BB19" s="95"/>
      <c r="BC19" s="117"/>
      <c r="BD19" s="117"/>
      <c r="BE19" s="117">
        <v>38855</v>
      </c>
      <c r="BF19" s="117"/>
      <c r="BG19" s="117"/>
      <c r="BH19" s="117"/>
      <c r="BI19" s="117"/>
      <c r="BJ19" s="117"/>
      <c r="BK19" s="95"/>
      <c r="BL19" s="96"/>
      <c r="BM19" s="96" t="s">
        <v>113</v>
      </c>
      <c r="BN19" s="96"/>
      <c r="BO19" s="97" t="s">
        <v>174</v>
      </c>
      <c r="BP19" s="74"/>
      <c r="BQ19" s="74"/>
      <c r="BR19" s="97"/>
      <c r="BS19" s="118"/>
      <c r="BT19" s="14"/>
      <c r="BU19" s="14"/>
      <c r="BV19" s="14"/>
      <c r="BW19" s="14"/>
      <c r="BX19" s="14">
        <v>5</v>
      </c>
      <c r="BY19" s="94">
        <v>0</v>
      </c>
      <c r="BZ19" s="14"/>
      <c r="CA19" s="14"/>
      <c r="CB19" s="14"/>
      <c r="CC19" s="14"/>
      <c r="CD19" s="14"/>
      <c r="CE19" s="14">
        <v>0</v>
      </c>
      <c r="CF19" s="94">
        <v>1</v>
      </c>
      <c r="CG19" s="13">
        <v>1</v>
      </c>
      <c r="CH19" s="14">
        <v>2</v>
      </c>
      <c r="CI19" s="14"/>
      <c r="CJ19" s="14"/>
      <c r="CK19" s="14">
        <v>2</v>
      </c>
      <c r="CL19" s="14"/>
      <c r="CM19" s="14"/>
      <c r="CN19" s="14"/>
      <c r="CO19" s="14"/>
      <c r="CP19" s="94"/>
      <c r="CQ19" s="99">
        <v>1</v>
      </c>
      <c r="CR19" s="119"/>
      <c r="CS19" s="119"/>
      <c r="CT19" s="119"/>
      <c r="CU19" s="119"/>
      <c r="CV19" s="119"/>
      <c r="CW19" s="119"/>
      <c r="CX19" s="119"/>
      <c r="CY19" s="119"/>
      <c r="CZ19" s="119"/>
      <c r="DA19" s="92"/>
      <c r="DB19" s="50"/>
      <c r="DC19" s="102"/>
      <c r="DD19" s="102"/>
      <c r="DE19" s="102" t="s">
        <v>175</v>
      </c>
      <c r="DF19" s="102" t="s">
        <v>176</v>
      </c>
      <c r="DG19" s="102" t="s">
        <v>177</v>
      </c>
      <c r="DH19" s="102" t="s">
        <v>178</v>
      </c>
      <c r="DI19" s="50" t="s">
        <v>179</v>
      </c>
      <c r="DJ19" s="100">
        <f t="shared" si="3"/>
        <v>2</v>
      </c>
      <c r="DK19" s="14">
        <v>1</v>
      </c>
      <c r="DL19" s="128"/>
      <c r="DM19" s="14"/>
      <c r="DN19" s="14"/>
      <c r="DO19" s="14"/>
      <c r="DP19" s="14"/>
      <c r="DQ19" s="14"/>
      <c r="DR19" s="14"/>
      <c r="DS19" s="14"/>
      <c r="DT19" s="14"/>
      <c r="DU19" s="14"/>
      <c r="DV19" s="14"/>
      <c r="DW19" s="14"/>
      <c r="DX19" s="14"/>
      <c r="DY19" s="128"/>
      <c r="DZ19" s="14"/>
      <c r="EA19" s="14"/>
      <c r="EB19" s="14"/>
      <c r="EC19" s="14"/>
      <c r="ED19" s="14"/>
      <c r="EE19" s="14"/>
      <c r="EF19" s="14"/>
      <c r="EG19" s="14"/>
      <c r="EH19" s="14"/>
      <c r="EI19" s="14"/>
      <c r="EJ19" s="14"/>
      <c r="EK19" s="14"/>
      <c r="EL19" s="101">
        <v>1</v>
      </c>
      <c r="EM19" s="14">
        <v>3.21</v>
      </c>
      <c r="EN19" s="14"/>
      <c r="EO19" s="14"/>
      <c r="EP19" s="14"/>
      <c r="EQ19" s="14"/>
      <c r="ER19" s="105">
        <f>67.544*EM19+88.788</f>
        <v>305.60424</v>
      </c>
      <c r="ES19" s="14"/>
      <c r="ET19" s="14"/>
      <c r="EU19" s="14"/>
      <c r="EV19" s="14"/>
      <c r="EW19" s="102"/>
      <c r="EX19" s="16" t="s">
        <v>180</v>
      </c>
      <c r="EY19" s="103">
        <f t="shared" si="4"/>
        <v>0</v>
      </c>
      <c r="EZ19" s="104">
        <f t="shared" si="5"/>
        <v>2473.2004770076442</v>
      </c>
      <c r="FA19" s="104">
        <f t="shared" si="7"/>
        <v>2473.2004770076442</v>
      </c>
      <c r="FB19" s="105">
        <f t="shared" si="8"/>
        <v>2473.2004770076442</v>
      </c>
      <c r="FC19" s="105" t="s">
        <v>127</v>
      </c>
      <c r="FD19" s="105" t="s">
        <v>117</v>
      </c>
      <c r="FE19" s="106" t="s">
        <v>181</v>
      </c>
      <c r="FF19" s="106"/>
      <c r="FG19" s="107">
        <v>14</v>
      </c>
      <c r="FH19" s="108">
        <v>4</v>
      </c>
      <c r="FI19" s="10">
        <v>14</v>
      </c>
      <c r="FJ19" s="13">
        <v>4</v>
      </c>
      <c r="FK19" s="13">
        <v>2</v>
      </c>
      <c r="FL19" s="14">
        <v>4</v>
      </c>
      <c r="FM19" s="109">
        <v>2.62</v>
      </c>
      <c r="FN19" s="122"/>
      <c r="FO19" s="111">
        <v>3818.8006936662978</v>
      </c>
      <c r="FP19" s="129"/>
      <c r="FQ19" s="130" t="s">
        <v>113</v>
      </c>
      <c r="FS19" s="131"/>
      <c r="FT19" s="132"/>
      <c r="FU19" s="133"/>
      <c r="FV19" s="134"/>
      <c r="FW19" s="123">
        <v>4</v>
      </c>
      <c r="FX19" s="14">
        <v>38</v>
      </c>
      <c r="FY19" s="14">
        <v>16</v>
      </c>
      <c r="FZ19" s="15">
        <f>'[1]2006 baljdata'!J19+'[1]2006 baljdata'!T19+'[1]2006 baljdata'!AD19+'[1]2006 baljdata'!AN19+'[1]2006 baljdata'!AX19+'[1]2006 baljdata'!BH19+'[1]2006 baljdata'!BR19+'[1]2006 baljdata'!CB19+'[1]2006 baljdata'!CL19+'[1]2006 baljdata'!CV19+'[1]2006 baljdata'!DF19+'[1]2006 baljdata'!DP19+'[1]2006 baljdata'!DZ19+'[1]2006 baljdata'!EJ19+'[1]2006 baljdata'!ET19+'[1]2006 baljdata'!FD19+'[1]2006 baljdata'!FN19+'[1]2006 baljdata'!FX19+'[1]2006 baljdata'!GH19+'[1]2006 baljdata'!GR19+'[1]2006 baljdata'!HB19+'[1]2006 baljdata'!HL19+'[1]2006 baljdata'!HV19+'[1]2006 baljdata'!IF19+'[1]2006 baljdata'!IP19</f>
        <v>16</v>
      </c>
      <c r="GA19" s="15">
        <f>'[1]2006 baljdata'!K19+'[1]2006 baljdata'!U19+'[1]2006 baljdata'!AE19+'[1]2006 baljdata'!AO19+'[1]2006 baljdata'!AY19+'[1]2006 baljdata'!BI19+'[1]2006 baljdata'!BS19+'[1]2006 baljdata'!CC19+'[1]2006 baljdata'!CM19+'[1]2006 baljdata'!CW19+'[1]2006 baljdata'!DG19+'[1]2006 baljdata'!DQ19+'[1]2006 baljdata'!EA19+'[1]2006 baljdata'!EK19+'[1]2006 baljdata'!EU19+'[1]2006 baljdata'!FE19+'[1]2006 baljdata'!FO19+'[1]2006 baljdata'!FY19+'[1]2006 baljdata'!GI19+'[1]2006 baljdata'!GS19+'[1]2006 baljdata'!HC19+'[1]2006 baljdata'!HM19+'[1]2006 baljdata'!HW19+'[1]2006 baljdata'!IG19+'[1]2006 baljdata'!IQ19</f>
        <v>16</v>
      </c>
      <c r="GB19" s="15" t="str">
        <f>IF(FZ19&gt;GA19,"P&gt;S",IF(FZ19=GA19,"P=S","P&lt;S"))</f>
        <v>P=S</v>
      </c>
      <c r="GC19" s="15">
        <f>IF(GB19="P&gt;S",FZ19,GA19)</f>
        <v>16</v>
      </c>
      <c r="GD19" s="14">
        <v>5</v>
      </c>
      <c r="GE19" s="15">
        <f>'[1]2006 baljdata'!L19+'[1]2006 baljdata'!V19+'[1]2006 baljdata'!AF19+'[1]2006 baljdata'!AP19+'[1]2006 baljdata'!AZ19+'[1]2006 baljdata'!BJ19+'[1]2006 baljdata'!BT19+'[1]2006 baljdata'!CD19+'[1]2006 baljdata'!CN19+'[1]2006 baljdata'!CX19+'[1]2006 baljdata'!DH19+'[1]2006 baljdata'!DR19+'[1]2006 baljdata'!EB19+'[1]2006 baljdata'!EL19+'[1]2006 baljdata'!EV19+'[1]2006 baljdata'!FF19+'[1]2006 baljdata'!FP19+'[1]2006 baljdata'!FZ19+'[1]2006 baljdata'!GJ19+'[1]2006 baljdata'!GT19+'[1]2006 baljdata'!HD19+'[1]2006 baljdata'!HN19+'[1]2006 baljdata'!HX19+'[1]2006 baljdata'!IH19+'[1]2006 baljdata'!IR19</f>
        <v>5</v>
      </c>
      <c r="GF19" s="15">
        <f>IF(GB19="P&gt;S",FZ19*(GE19/GA19),GE19)</f>
        <v>5</v>
      </c>
      <c r="GG19" s="15">
        <f t="shared" si="6"/>
        <v>11</v>
      </c>
      <c r="GH19" s="14"/>
      <c r="GI19" s="119">
        <v>2</v>
      </c>
      <c r="GJ19" s="102"/>
      <c r="GK19" s="20">
        <v>0</v>
      </c>
    </row>
    <row r="20" spans="1:193" ht="14.4" x14ac:dyDescent="0.3">
      <c r="A20" s="50">
        <v>15</v>
      </c>
      <c r="B20" s="88">
        <v>15</v>
      </c>
      <c r="C20" s="89">
        <v>1</v>
      </c>
      <c r="D20" s="88">
        <v>0</v>
      </c>
      <c r="E20" s="116">
        <v>38840</v>
      </c>
      <c r="F20" s="14">
        <v>1</v>
      </c>
      <c r="G20" s="94">
        <v>1</v>
      </c>
      <c r="H20" s="91">
        <f t="shared" si="0"/>
        <v>1</v>
      </c>
      <c r="I20" s="13">
        <v>1</v>
      </c>
      <c r="J20" s="14">
        <v>2</v>
      </c>
      <c r="K20" s="14"/>
      <c r="L20" s="14"/>
      <c r="M20" s="14"/>
      <c r="N20" s="14"/>
      <c r="O20" s="14"/>
      <c r="P20" s="14"/>
      <c r="Q20" s="14"/>
      <c r="R20" s="14"/>
      <c r="S20" s="14"/>
      <c r="T20" s="13"/>
      <c r="U20" s="93">
        <f t="shared" si="1"/>
        <v>2</v>
      </c>
      <c r="V20" s="13"/>
      <c r="W20" s="14" t="s">
        <v>155</v>
      </c>
      <c r="X20" s="14" t="s">
        <v>112</v>
      </c>
      <c r="Y20" s="14"/>
      <c r="Z20" s="14"/>
      <c r="AA20" s="14"/>
      <c r="AB20" s="14"/>
      <c r="AC20" s="14"/>
      <c r="AD20" s="14"/>
      <c r="AE20" s="14"/>
      <c r="AF20" s="94"/>
      <c r="AG20" s="13"/>
      <c r="AH20" s="14"/>
      <c r="AI20" s="14">
        <v>26</v>
      </c>
      <c r="AJ20" s="14"/>
      <c r="AK20" s="14"/>
      <c r="AL20" s="14">
        <v>38</v>
      </c>
      <c r="AM20" s="14"/>
      <c r="AN20" s="14"/>
      <c r="AO20" s="14"/>
      <c r="AP20" s="14"/>
      <c r="AQ20" s="94"/>
      <c r="AR20" s="14"/>
      <c r="AS20" s="14"/>
      <c r="AT20" s="14"/>
      <c r="AU20" s="14" t="s">
        <v>182</v>
      </c>
      <c r="AV20" s="14"/>
      <c r="AW20" s="14">
        <v>4</v>
      </c>
      <c r="AX20" s="14"/>
      <c r="AY20" s="14"/>
      <c r="AZ20" s="14">
        <v>2</v>
      </c>
      <c r="BA20" s="94">
        <v>1</v>
      </c>
      <c r="BB20" s="95"/>
      <c r="BC20" s="117"/>
      <c r="BD20" s="117"/>
      <c r="BE20" s="117">
        <v>38855</v>
      </c>
      <c r="BF20" s="117"/>
      <c r="BG20" s="117"/>
      <c r="BH20" s="117"/>
      <c r="BI20" s="117"/>
      <c r="BJ20" s="117"/>
      <c r="BK20" s="117"/>
      <c r="BL20" s="96">
        <f t="shared" ref="BL20:BL26" si="9">IF(COUNTBLANK(BB20:BK20)=10,"NA",MIN(BB20:BK20))</f>
        <v>38855</v>
      </c>
      <c r="BM20" s="96" t="s">
        <v>183</v>
      </c>
      <c r="BN20" s="74">
        <f>8/16</f>
        <v>0.5</v>
      </c>
      <c r="BO20" s="97"/>
      <c r="BP20" s="74"/>
      <c r="BQ20" s="74"/>
      <c r="BR20" s="97">
        <v>38855</v>
      </c>
      <c r="BS20" s="118"/>
      <c r="BT20" s="14"/>
      <c r="BU20" s="14"/>
      <c r="BV20" s="14">
        <v>8</v>
      </c>
      <c r="BW20" s="14"/>
      <c r="BX20" s="14">
        <v>4</v>
      </c>
      <c r="BY20" s="94">
        <v>0</v>
      </c>
      <c r="BZ20" s="14"/>
      <c r="CA20" s="14"/>
      <c r="CB20" s="14">
        <v>2</v>
      </c>
      <c r="CC20" s="14"/>
      <c r="CD20" s="14"/>
      <c r="CE20" s="14">
        <v>14</v>
      </c>
      <c r="CF20" s="94">
        <v>13</v>
      </c>
      <c r="CG20" s="14"/>
      <c r="CH20" s="14"/>
      <c r="CI20" s="14"/>
      <c r="CJ20" s="14"/>
      <c r="CK20" s="14"/>
      <c r="CL20" s="14"/>
      <c r="CM20" s="14"/>
      <c r="CN20" s="14"/>
      <c r="CO20" s="14"/>
      <c r="CP20" s="94">
        <v>1</v>
      </c>
      <c r="CQ20" s="99">
        <f>1/2</f>
        <v>0.5</v>
      </c>
      <c r="CR20" s="119"/>
      <c r="CS20" s="119">
        <v>1</v>
      </c>
      <c r="CT20" s="119"/>
      <c r="CU20" s="119"/>
      <c r="CV20" s="119"/>
      <c r="CW20" s="119"/>
      <c r="CX20" s="119"/>
      <c r="CY20" s="119"/>
      <c r="CZ20" s="119"/>
      <c r="DA20" s="92"/>
      <c r="DB20" s="102"/>
      <c r="DC20" s="102"/>
      <c r="DD20" s="102"/>
      <c r="DE20" s="102"/>
      <c r="DF20" s="102"/>
      <c r="DG20" s="102"/>
      <c r="DH20" s="102"/>
      <c r="DI20" s="50"/>
      <c r="DJ20" s="100">
        <f t="shared" si="3"/>
        <v>2</v>
      </c>
      <c r="DK20" s="14">
        <v>2</v>
      </c>
      <c r="DL20" s="14">
        <v>3.55</v>
      </c>
      <c r="DM20" s="14">
        <v>1.74</v>
      </c>
      <c r="DN20" s="14"/>
      <c r="DO20" s="14"/>
      <c r="DP20" s="14"/>
      <c r="DQ20" s="14"/>
      <c r="DR20" s="14"/>
      <c r="DS20" s="14"/>
      <c r="DT20" s="14"/>
      <c r="DU20" s="14"/>
      <c r="DV20" s="14"/>
      <c r="DW20" s="14"/>
      <c r="DX20" s="14"/>
      <c r="DY20" s="14">
        <v>335</v>
      </c>
      <c r="DZ20" s="14">
        <v>180</v>
      </c>
      <c r="EA20" s="14"/>
      <c r="EB20" s="14"/>
      <c r="EC20" s="14"/>
      <c r="ED20" s="14"/>
      <c r="EE20" s="14"/>
      <c r="EF20" s="14"/>
      <c r="EG20" s="14"/>
      <c r="EH20" s="14"/>
      <c r="EI20" s="14"/>
      <c r="EJ20" s="14"/>
      <c r="EK20" s="14"/>
      <c r="EL20" s="101">
        <v>0</v>
      </c>
      <c r="EM20" s="14"/>
      <c r="EN20" s="14"/>
      <c r="EO20" s="14"/>
      <c r="EP20" s="14"/>
      <c r="EQ20" s="14"/>
      <c r="ER20" s="104"/>
      <c r="ES20" s="14"/>
      <c r="ET20" s="14"/>
      <c r="EU20" s="14"/>
      <c r="EV20" s="14"/>
      <c r="EW20" s="102"/>
      <c r="EX20" s="16"/>
      <c r="EY20" s="103">
        <f t="shared" si="4"/>
        <v>3743.840284972855</v>
      </c>
      <c r="EZ20" s="104">
        <f t="shared" si="5"/>
        <v>0</v>
      </c>
      <c r="FA20" s="104">
        <f t="shared" si="7"/>
        <v>3743.840284972855</v>
      </c>
      <c r="FB20" s="105">
        <f t="shared" si="8"/>
        <v>3743.840284972855</v>
      </c>
      <c r="FC20" s="105" t="s">
        <v>116</v>
      </c>
      <c r="FD20" s="105" t="s">
        <v>117</v>
      </c>
      <c r="FE20" s="106" t="s">
        <v>184</v>
      </c>
      <c r="FF20" s="106"/>
      <c r="FG20" s="107">
        <v>15</v>
      </c>
      <c r="FH20" s="108">
        <v>10</v>
      </c>
      <c r="FI20" s="10">
        <v>15</v>
      </c>
      <c r="FJ20" s="13">
        <v>2</v>
      </c>
      <c r="FK20" s="13">
        <v>2</v>
      </c>
      <c r="FL20" s="14">
        <v>2</v>
      </c>
      <c r="FM20" s="109">
        <v>3.55</v>
      </c>
      <c r="FN20" s="122">
        <v>335</v>
      </c>
      <c r="FO20" s="111">
        <v>3743.840284972855</v>
      </c>
      <c r="FP20" s="14">
        <v>38</v>
      </c>
      <c r="FQ20" s="15" t="s">
        <v>121</v>
      </c>
      <c r="FS20" s="117">
        <v>38851</v>
      </c>
      <c r="FT20" s="82"/>
      <c r="FU20" s="120">
        <v>38873</v>
      </c>
      <c r="FV20" s="121"/>
      <c r="FW20" s="123">
        <v>10</v>
      </c>
      <c r="FX20" s="14">
        <v>99</v>
      </c>
      <c r="FY20" s="14">
        <v>56</v>
      </c>
      <c r="FZ20" s="15">
        <f>'[1]2006 baljdata'!J20+'[1]2006 baljdata'!T20+'[1]2006 baljdata'!AD20+'[1]2006 baljdata'!AN20+'[1]2006 baljdata'!AX20+'[1]2006 baljdata'!BH20+'[1]2006 baljdata'!BR20+'[1]2006 baljdata'!CB20+'[1]2006 baljdata'!CL20+'[1]2006 baljdata'!CV20+'[1]2006 baljdata'!DF20+'[1]2006 baljdata'!DP20+'[1]2006 baljdata'!DZ20+'[1]2006 baljdata'!EJ20+'[1]2006 baljdata'!ET20+'[1]2006 baljdata'!FD20+'[1]2006 baljdata'!FN20+'[1]2006 baljdata'!FX20+'[1]2006 baljdata'!GH20+'[1]2006 baljdata'!GR20+'[1]2006 baljdata'!HB20+'[1]2006 baljdata'!HL20+'[1]2006 baljdata'!HV20+'[1]2006 baljdata'!IF20+'[1]2006 baljdata'!IP20</f>
        <v>51</v>
      </c>
      <c r="GA20" s="15">
        <f>'[1]2006 baljdata'!K20+'[1]2006 baljdata'!U20+'[1]2006 baljdata'!AE20+'[1]2006 baljdata'!AO20+'[1]2006 baljdata'!AY20+'[1]2006 baljdata'!BI20+'[1]2006 baljdata'!BS20+'[1]2006 baljdata'!CC20+'[1]2006 baljdata'!CM20+'[1]2006 baljdata'!CW20+'[1]2006 baljdata'!DG20+'[1]2006 baljdata'!DQ20+'[1]2006 baljdata'!EA20+'[1]2006 baljdata'!EK20+'[1]2006 baljdata'!EU20+'[1]2006 baljdata'!FE20+'[1]2006 baljdata'!FO20+'[1]2006 baljdata'!FY20+'[1]2006 baljdata'!GI20+'[1]2006 baljdata'!GS20+'[1]2006 baljdata'!HC20+'[1]2006 baljdata'!HM20+'[1]2006 baljdata'!HW20+'[1]2006 baljdata'!IG20+'[1]2006 baljdata'!IQ20</f>
        <v>48</v>
      </c>
      <c r="GB20" s="15" t="str">
        <f>IF(FZ20&gt;GA20,"P&gt;S",IF(FZ20=GA20,"P=S","P&lt;S"))</f>
        <v>P&gt;S</v>
      </c>
      <c r="GC20" s="15">
        <f>IF(GB20="P&gt;S",FZ20,GA20)</f>
        <v>51</v>
      </c>
      <c r="GD20" s="14">
        <v>23</v>
      </c>
      <c r="GE20" s="15">
        <f>'[1]2006 baljdata'!L20+'[1]2006 baljdata'!V20+'[1]2006 baljdata'!AF20+'[1]2006 baljdata'!AP20+'[1]2006 baljdata'!AZ20+'[1]2006 baljdata'!BJ20+'[1]2006 baljdata'!BT20+'[1]2006 baljdata'!CD20+'[1]2006 baljdata'!CN20+'[1]2006 baljdata'!CX20+'[1]2006 baljdata'!DH20+'[1]2006 baljdata'!DR20+'[1]2006 baljdata'!EB20+'[1]2006 baljdata'!EL20+'[1]2006 baljdata'!EV20+'[1]2006 baljdata'!FF20+'[1]2006 baljdata'!FP20+'[1]2006 baljdata'!FZ20+'[1]2006 baljdata'!GJ20+'[1]2006 baljdata'!GT20+'[1]2006 baljdata'!HD20+'[1]2006 baljdata'!HN20+'[1]2006 baljdata'!HX20+'[1]2006 baljdata'!IH20+'[1]2006 baljdata'!IR20</f>
        <v>22</v>
      </c>
      <c r="GF20" s="15">
        <f>IF(GB20="P&gt;S",FZ20*(GE20/GA20),GE20)</f>
        <v>23.375</v>
      </c>
      <c r="GG20" s="15">
        <f t="shared" si="6"/>
        <v>27.625</v>
      </c>
      <c r="GH20" s="14"/>
      <c r="GI20" s="119">
        <v>1</v>
      </c>
      <c r="GJ20" s="102"/>
      <c r="GK20" s="20">
        <v>0</v>
      </c>
    </row>
    <row r="21" spans="1:193" ht="15" customHeight="1" x14ac:dyDescent="0.3">
      <c r="A21" s="50">
        <v>16</v>
      </c>
      <c r="B21" s="88">
        <v>16</v>
      </c>
      <c r="C21" s="89">
        <v>1</v>
      </c>
      <c r="D21" s="88">
        <v>0</v>
      </c>
      <c r="E21" s="116">
        <v>38840</v>
      </c>
      <c r="F21" s="14">
        <v>1</v>
      </c>
      <c r="G21" s="94">
        <v>1</v>
      </c>
      <c r="H21" s="91">
        <f t="shared" si="0"/>
        <v>1</v>
      </c>
      <c r="I21" s="13">
        <v>2</v>
      </c>
      <c r="J21" s="14">
        <v>3</v>
      </c>
      <c r="K21" s="14"/>
      <c r="L21" s="14"/>
      <c r="M21" s="14"/>
      <c r="N21" s="14"/>
      <c r="O21" s="14"/>
      <c r="P21" s="14"/>
      <c r="Q21" s="14"/>
      <c r="R21" s="14"/>
      <c r="S21" s="14"/>
      <c r="T21" s="13"/>
      <c r="U21" s="93">
        <f t="shared" si="1"/>
        <v>3</v>
      </c>
      <c r="V21" s="13"/>
      <c r="W21" s="14" t="s">
        <v>112</v>
      </c>
      <c r="X21" s="14"/>
      <c r="Y21" s="14"/>
      <c r="Z21" s="14"/>
      <c r="AA21" s="14"/>
      <c r="AB21" s="14"/>
      <c r="AC21" s="14"/>
      <c r="AD21" s="14"/>
      <c r="AE21" s="14"/>
      <c r="AF21" s="94"/>
      <c r="AG21" s="13"/>
      <c r="AH21" s="14"/>
      <c r="AI21" s="14">
        <v>40</v>
      </c>
      <c r="AJ21" s="14"/>
      <c r="AK21" s="14"/>
      <c r="AL21" s="14"/>
      <c r="AM21" s="14"/>
      <c r="AN21" s="14"/>
      <c r="AO21" s="14"/>
      <c r="AP21" s="14"/>
      <c r="AQ21" s="94"/>
      <c r="AR21" s="14">
        <v>1</v>
      </c>
      <c r="AS21" s="14"/>
      <c r="AT21" s="14"/>
      <c r="AU21" s="14" t="s">
        <v>185</v>
      </c>
      <c r="AV21" s="14"/>
      <c r="AW21" s="14">
        <v>9</v>
      </c>
      <c r="AX21" s="14"/>
      <c r="AY21" s="14"/>
      <c r="AZ21" s="14">
        <v>3</v>
      </c>
      <c r="BA21" s="94">
        <v>2</v>
      </c>
      <c r="BB21" s="95">
        <v>38849</v>
      </c>
      <c r="BC21" s="117"/>
      <c r="BD21" s="117"/>
      <c r="BE21" s="117"/>
      <c r="BF21" s="117"/>
      <c r="BG21" s="117"/>
      <c r="BH21" s="117"/>
      <c r="BI21" s="117"/>
      <c r="BJ21" s="117"/>
      <c r="BK21" s="117"/>
      <c r="BL21" s="96">
        <f t="shared" si="9"/>
        <v>38849</v>
      </c>
      <c r="BM21" s="96" t="s">
        <v>121</v>
      </c>
      <c r="BN21" s="96"/>
      <c r="BO21" s="97"/>
      <c r="BP21" s="74" t="str">
        <f>W21</f>
        <v>L</v>
      </c>
      <c r="BQ21" s="74">
        <f>AR21</f>
        <v>1</v>
      </c>
      <c r="BR21" s="97">
        <v>38849</v>
      </c>
      <c r="BS21" s="118"/>
      <c r="BT21" s="14"/>
      <c r="BU21" s="14"/>
      <c r="BV21" s="14">
        <v>20</v>
      </c>
      <c r="BW21" s="14"/>
      <c r="BX21" s="14">
        <v>13</v>
      </c>
      <c r="BY21" s="94">
        <v>2</v>
      </c>
      <c r="BZ21" s="14"/>
      <c r="CA21" s="14"/>
      <c r="CB21" s="14">
        <v>2</v>
      </c>
      <c r="CC21" s="14"/>
      <c r="CD21" s="14"/>
      <c r="CE21" s="14">
        <v>4</v>
      </c>
      <c r="CF21" s="94">
        <v>5</v>
      </c>
      <c r="CG21" s="14"/>
      <c r="CH21" s="14"/>
      <c r="CI21" s="14"/>
      <c r="CJ21" s="14"/>
      <c r="CK21" s="14"/>
      <c r="CL21" s="14"/>
      <c r="CM21" s="14"/>
      <c r="CN21" s="14"/>
      <c r="CO21" s="14"/>
      <c r="CP21" s="94"/>
      <c r="CQ21" s="99">
        <f t="shared" ref="CQ21:CQ26" si="10">IF(COUNTBLANK(CG21:CP21)=10,0,"calc")</f>
        <v>0</v>
      </c>
      <c r="CR21" s="119"/>
      <c r="CS21" s="119"/>
      <c r="CT21" s="119"/>
      <c r="CU21" s="119"/>
      <c r="CV21" s="119"/>
      <c r="CW21" s="119"/>
      <c r="CX21" s="119">
        <v>1</v>
      </c>
      <c r="CY21" s="119"/>
      <c r="CZ21" s="119"/>
      <c r="DA21" s="92"/>
      <c r="DB21" s="102"/>
      <c r="DC21" s="102"/>
      <c r="DD21" s="102"/>
      <c r="DE21" s="102"/>
      <c r="DF21" s="102"/>
      <c r="DG21" s="102"/>
      <c r="DH21" s="102"/>
      <c r="DI21" s="50"/>
      <c r="DJ21" s="100">
        <f t="shared" si="3"/>
        <v>3</v>
      </c>
      <c r="DK21" s="14">
        <v>3</v>
      </c>
      <c r="DL21" s="14">
        <v>2.81</v>
      </c>
      <c r="DM21" s="14">
        <v>1.07</v>
      </c>
      <c r="DN21" s="14">
        <v>2.4500000000000002</v>
      </c>
      <c r="DO21" s="14"/>
      <c r="DP21" s="14"/>
      <c r="DQ21" s="14"/>
      <c r="DR21" s="14"/>
      <c r="DS21" s="14"/>
      <c r="DT21" s="14"/>
      <c r="DU21" s="14"/>
      <c r="DV21" s="14"/>
      <c r="DW21" s="14"/>
      <c r="DX21" s="14"/>
      <c r="DY21" s="14">
        <v>257</v>
      </c>
      <c r="DZ21" s="14">
        <v>250</v>
      </c>
      <c r="EA21" s="14">
        <v>204</v>
      </c>
      <c r="EB21" s="14"/>
      <c r="EC21" s="14"/>
      <c r="ED21" s="14"/>
      <c r="EE21" s="14"/>
      <c r="EF21" s="14"/>
      <c r="EG21" s="14"/>
      <c r="EH21" s="14"/>
      <c r="EI21" s="14"/>
      <c r="EJ21" s="14"/>
      <c r="EK21" s="14"/>
      <c r="EL21" s="101">
        <v>0</v>
      </c>
      <c r="EM21" s="14"/>
      <c r="EN21" s="14"/>
      <c r="EO21" s="14"/>
      <c r="EP21" s="14"/>
      <c r="EQ21" s="14"/>
      <c r="ER21" s="104"/>
      <c r="ES21" s="14"/>
      <c r="ET21" s="14"/>
      <c r="EU21" s="14"/>
      <c r="EV21" s="14"/>
      <c r="EW21" s="102"/>
      <c r="EX21" s="16"/>
      <c r="EY21" s="103">
        <f t="shared" si="4"/>
        <v>2780.3351809469104</v>
      </c>
      <c r="EZ21" s="104">
        <f t="shared" si="5"/>
        <v>0</v>
      </c>
      <c r="FA21" s="104">
        <f t="shared" si="7"/>
        <v>2780.3351809469104</v>
      </c>
      <c r="FB21" s="105">
        <f t="shared" si="8"/>
        <v>2780.3351809469104</v>
      </c>
      <c r="FC21" s="105" t="s">
        <v>121</v>
      </c>
      <c r="FD21" s="105"/>
      <c r="FE21" s="106"/>
      <c r="FF21" s="106"/>
      <c r="FG21" s="107">
        <v>16</v>
      </c>
      <c r="FH21" s="108">
        <v>2</v>
      </c>
      <c r="FI21" s="10">
        <v>16</v>
      </c>
      <c r="FJ21" s="13">
        <v>3</v>
      </c>
      <c r="FK21" s="13">
        <v>3</v>
      </c>
      <c r="FL21" s="14">
        <v>3</v>
      </c>
      <c r="FM21" s="109">
        <v>2.4500000000000002</v>
      </c>
      <c r="FN21" s="122">
        <v>204</v>
      </c>
      <c r="FO21" s="111">
        <v>2780.3351809469104</v>
      </c>
      <c r="FP21" s="14">
        <v>40</v>
      </c>
      <c r="FQ21" s="15" t="s">
        <v>121</v>
      </c>
      <c r="FS21" s="112">
        <v>38849</v>
      </c>
      <c r="FT21" s="82"/>
      <c r="FU21" s="120">
        <v>38876</v>
      </c>
      <c r="FV21" s="121"/>
      <c r="FW21" s="123">
        <v>2</v>
      </c>
      <c r="FX21" s="14">
        <v>22</v>
      </c>
      <c r="FY21" s="14">
        <v>7</v>
      </c>
      <c r="FZ21" s="15">
        <f>'[1]2006 baljdata'!J21+'[1]2006 baljdata'!T21+'[1]2006 baljdata'!AD21+'[1]2006 baljdata'!AN21+'[1]2006 baljdata'!AX21+'[1]2006 baljdata'!BH21+'[1]2006 baljdata'!BR21+'[1]2006 baljdata'!CB21+'[1]2006 baljdata'!CL21+'[1]2006 baljdata'!CV21+'[1]2006 baljdata'!DF21+'[1]2006 baljdata'!DP21+'[1]2006 baljdata'!DZ21+'[1]2006 baljdata'!EJ21+'[1]2006 baljdata'!ET21+'[1]2006 baljdata'!FD21+'[1]2006 baljdata'!FN21+'[1]2006 baljdata'!FX21+'[1]2006 baljdata'!GH21+'[1]2006 baljdata'!GR21+'[1]2006 baljdata'!HB21+'[1]2006 baljdata'!HL21+'[1]2006 baljdata'!HV21+'[1]2006 baljdata'!IF21+'[1]2006 baljdata'!IP21</f>
        <v>7</v>
      </c>
      <c r="GA21" s="15">
        <f>'[1]2006 baljdata'!K21+'[1]2006 baljdata'!U21+'[1]2006 baljdata'!AE21+'[1]2006 baljdata'!AO21+'[1]2006 baljdata'!AY21+'[1]2006 baljdata'!BI21+'[1]2006 baljdata'!BS21+'[1]2006 baljdata'!CC21+'[1]2006 baljdata'!CM21+'[1]2006 baljdata'!CW21+'[1]2006 baljdata'!DG21+'[1]2006 baljdata'!DQ21+'[1]2006 baljdata'!EA21+'[1]2006 baljdata'!EK21+'[1]2006 baljdata'!EU21+'[1]2006 baljdata'!FE21+'[1]2006 baljdata'!FO21+'[1]2006 baljdata'!FY21+'[1]2006 baljdata'!GI21+'[1]2006 baljdata'!GS21+'[1]2006 baljdata'!HC21+'[1]2006 baljdata'!HM21+'[1]2006 baljdata'!HW21+'[1]2006 baljdata'!IG21+'[1]2006 baljdata'!IQ21</f>
        <v>6</v>
      </c>
      <c r="GB21" s="15" t="str">
        <f>IF(FZ21&gt;GA21,"P&gt;S",IF(FZ21=GA21,"P=S","P&lt;S"))</f>
        <v>P&gt;S</v>
      </c>
      <c r="GC21" s="15">
        <f>IF(GB21="P&gt;S",FZ21,GA21)</f>
        <v>7</v>
      </c>
      <c r="GD21" s="14">
        <v>1</v>
      </c>
      <c r="GE21" s="15">
        <f>'[1]2006 baljdata'!L21+'[1]2006 baljdata'!V21+'[1]2006 baljdata'!AF21+'[1]2006 baljdata'!AP21+'[1]2006 baljdata'!AZ21+'[1]2006 baljdata'!BJ21+'[1]2006 baljdata'!BT21+'[1]2006 baljdata'!CD21+'[1]2006 baljdata'!CN21+'[1]2006 baljdata'!CX21+'[1]2006 baljdata'!DH21+'[1]2006 baljdata'!DR21+'[1]2006 baljdata'!EB21+'[1]2006 baljdata'!EL21+'[1]2006 baljdata'!EV21+'[1]2006 baljdata'!FF21+'[1]2006 baljdata'!FP21+'[1]2006 baljdata'!FZ21+'[1]2006 baljdata'!GJ21+'[1]2006 baljdata'!GT21+'[1]2006 baljdata'!HD21+'[1]2006 baljdata'!HN21+'[1]2006 baljdata'!HX21+'[1]2006 baljdata'!IH21+'[1]2006 baljdata'!IR21</f>
        <v>1</v>
      </c>
      <c r="GF21" s="15">
        <f>IF(GB21="P&gt;S",FZ21*(GE21/GA21),GE21)</f>
        <v>1.1666666666666665</v>
      </c>
      <c r="GG21" s="15">
        <f t="shared" si="6"/>
        <v>5.8333333333333339</v>
      </c>
      <c r="GH21" s="14"/>
      <c r="GI21" s="119"/>
      <c r="GJ21" s="102"/>
      <c r="GK21" s="20">
        <v>1</v>
      </c>
    </row>
    <row r="22" spans="1:193" ht="14.4" x14ac:dyDescent="0.3">
      <c r="A22" s="50">
        <v>17</v>
      </c>
      <c r="B22" s="88">
        <v>17</v>
      </c>
      <c r="C22" s="89">
        <v>1</v>
      </c>
      <c r="D22" s="88">
        <v>0</v>
      </c>
      <c r="E22" s="90">
        <v>38840</v>
      </c>
      <c r="F22" s="91">
        <v>1</v>
      </c>
      <c r="G22" s="92">
        <v>1</v>
      </c>
      <c r="H22" s="91">
        <f t="shared" si="0"/>
        <v>1</v>
      </c>
      <c r="I22" s="13">
        <v>3</v>
      </c>
      <c r="J22" s="13"/>
      <c r="K22" s="13"/>
      <c r="L22" s="13"/>
      <c r="M22" s="13"/>
      <c r="N22" s="13"/>
      <c r="O22" s="13"/>
      <c r="P22" s="13"/>
      <c r="Q22" s="13"/>
      <c r="R22" s="13"/>
      <c r="S22" s="13"/>
      <c r="T22" s="13"/>
      <c r="U22" s="93">
        <f t="shared" si="1"/>
        <v>3</v>
      </c>
      <c r="V22" s="13"/>
      <c r="W22" s="13" t="s">
        <v>112</v>
      </c>
      <c r="X22" s="13"/>
      <c r="Y22" s="13"/>
      <c r="Z22" s="13"/>
      <c r="AA22" s="13"/>
      <c r="AB22" s="13"/>
      <c r="AC22" s="13"/>
      <c r="AD22" s="13"/>
      <c r="AE22" s="13"/>
      <c r="AF22" s="94"/>
      <c r="AG22" s="13"/>
      <c r="AH22" s="13">
        <v>32</v>
      </c>
      <c r="AI22" s="13">
        <v>52</v>
      </c>
      <c r="AJ22" s="13"/>
      <c r="AK22" s="13"/>
      <c r="AL22" s="13">
        <v>70</v>
      </c>
      <c r="AM22" s="13"/>
      <c r="AN22" s="13"/>
      <c r="AO22" s="13"/>
      <c r="AP22" s="13"/>
      <c r="AQ22" s="94"/>
      <c r="AR22" s="13">
        <v>3</v>
      </c>
      <c r="AS22" s="13"/>
      <c r="AT22" s="13"/>
      <c r="AU22" s="13" t="s">
        <v>186</v>
      </c>
      <c r="AV22" s="13"/>
      <c r="AW22" s="13">
        <v>11</v>
      </c>
      <c r="AX22" s="13"/>
      <c r="AY22" s="13"/>
      <c r="AZ22" s="13">
        <v>0</v>
      </c>
      <c r="BA22" s="94">
        <v>0</v>
      </c>
      <c r="BB22" s="95">
        <v>38849</v>
      </c>
      <c r="BC22" s="95"/>
      <c r="BD22" s="95"/>
      <c r="BE22" s="95"/>
      <c r="BF22" s="95"/>
      <c r="BG22" s="95"/>
      <c r="BH22" s="95"/>
      <c r="BI22" s="95"/>
      <c r="BJ22" s="95"/>
      <c r="BK22" s="95"/>
      <c r="BL22" s="96">
        <f t="shared" si="9"/>
        <v>38849</v>
      </c>
      <c r="BM22" s="96" t="s">
        <v>121</v>
      </c>
      <c r="BN22" s="96"/>
      <c r="BO22" s="97"/>
      <c r="BP22" s="74" t="str">
        <f>W22</f>
        <v>L</v>
      </c>
      <c r="BQ22" s="74">
        <f>AR22</f>
        <v>3</v>
      </c>
      <c r="BR22" s="96">
        <v>38847</v>
      </c>
      <c r="BS22" s="98"/>
      <c r="BT22" s="91"/>
      <c r="BU22" s="91"/>
      <c r="BV22" s="91">
        <v>4</v>
      </c>
      <c r="BW22" s="91"/>
      <c r="BX22" s="91">
        <v>0</v>
      </c>
      <c r="BY22" s="92">
        <v>0</v>
      </c>
      <c r="BZ22" s="91"/>
      <c r="CA22" s="91"/>
      <c r="CB22" s="91">
        <v>2</v>
      </c>
      <c r="CC22" s="91"/>
      <c r="CD22" s="91"/>
      <c r="CE22" s="91">
        <v>31</v>
      </c>
      <c r="CF22" s="92">
        <v>28</v>
      </c>
      <c r="CG22" s="91"/>
      <c r="CH22" s="91"/>
      <c r="CI22" s="91"/>
      <c r="CJ22" s="91"/>
      <c r="CK22" s="91"/>
      <c r="CL22" s="91"/>
      <c r="CM22" s="91"/>
      <c r="CN22" s="91"/>
      <c r="CO22" s="91"/>
      <c r="CP22" s="92"/>
      <c r="CQ22" s="99">
        <f t="shared" si="10"/>
        <v>0</v>
      </c>
      <c r="CR22" s="91"/>
      <c r="CS22" s="91"/>
      <c r="CT22" s="91"/>
      <c r="CU22" s="91"/>
      <c r="CV22" s="91">
        <v>1</v>
      </c>
      <c r="CW22" s="91"/>
      <c r="CX22" s="91"/>
      <c r="CY22" s="91"/>
      <c r="CZ22" s="91"/>
      <c r="DA22" s="92"/>
      <c r="DB22" s="50"/>
      <c r="DC22" s="50"/>
      <c r="DD22" s="50"/>
      <c r="DE22" s="50"/>
      <c r="DF22" s="50"/>
      <c r="DG22" s="50"/>
      <c r="DH22" s="50"/>
      <c r="DI22" s="50"/>
      <c r="DJ22" s="100">
        <f t="shared" si="3"/>
        <v>3</v>
      </c>
      <c r="DK22" s="14">
        <v>3</v>
      </c>
      <c r="DL22" s="14">
        <v>2.4300000000000002</v>
      </c>
      <c r="DM22" s="14">
        <v>1.83</v>
      </c>
      <c r="DN22" s="14">
        <v>2.79</v>
      </c>
      <c r="DO22" s="14"/>
      <c r="DP22" s="14"/>
      <c r="DQ22" s="14"/>
      <c r="DR22" s="14"/>
      <c r="DS22" s="14"/>
      <c r="DT22" s="14"/>
      <c r="DU22" s="14"/>
      <c r="DV22" s="14"/>
      <c r="DW22" s="14"/>
      <c r="DX22" s="14"/>
      <c r="DY22" s="14">
        <v>257</v>
      </c>
      <c r="DZ22" s="14">
        <v>257</v>
      </c>
      <c r="EA22" s="14">
        <v>339</v>
      </c>
      <c r="EB22" s="14"/>
      <c r="EC22" s="14"/>
      <c r="ED22" s="14"/>
      <c r="EE22" s="14"/>
      <c r="EF22" s="14"/>
      <c r="EG22" s="14"/>
      <c r="EH22" s="14"/>
      <c r="EI22" s="14"/>
      <c r="EJ22" s="14"/>
      <c r="EK22" s="14"/>
      <c r="EL22" s="101">
        <v>0</v>
      </c>
      <c r="EM22" s="14"/>
      <c r="EN22" s="14"/>
      <c r="EO22" s="14"/>
      <c r="EP22" s="14"/>
      <c r="EQ22" s="14"/>
      <c r="ER22" s="104"/>
      <c r="ES22" s="14"/>
      <c r="ET22" s="14"/>
      <c r="EU22" s="14"/>
      <c r="EV22" s="14"/>
      <c r="EW22" s="102"/>
      <c r="EX22" s="16"/>
      <c r="EY22" s="103">
        <f t="shared" si="4"/>
        <v>3940.3712527979624</v>
      </c>
      <c r="EZ22" s="104">
        <f t="shared" si="5"/>
        <v>0</v>
      </c>
      <c r="FA22" s="104">
        <f t="shared" si="7"/>
        <v>3940.3712527979624</v>
      </c>
      <c r="FB22" s="105">
        <f t="shared" si="8"/>
        <v>3940.3712527979624</v>
      </c>
      <c r="FC22" s="105" t="s">
        <v>121</v>
      </c>
      <c r="FD22" s="105"/>
      <c r="FE22" s="106"/>
      <c r="FF22" s="106"/>
      <c r="FG22" s="107">
        <v>17</v>
      </c>
      <c r="FH22" s="108">
        <v>19</v>
      </c>
      <c r="FI22" s="10">
        <v>17</v>
      </c>
      <c r="FJ22" s="13">
        <v>3</v>
      </c>
      <c r="FK22" s="13">
        <v>3</v>
      </c>
      <c r="FL22" s="14">
        <v>3</v>
      </c>
      <c r="FM22" s="109">
        <v>2.4300000000000002</v>
      </c>
      <c r="FN22" s="122">
        <v>257</v>
      </c>
      <c r="FO22" s="111">
        <v>3940.3712527979624</v>
      </c>
      <c r="FP22" s="14">
        <v>70</v>
      </c>
      <c r="FQ22" s="15" t="s">
        <v>121</v>
      </c>
      <c r="FS22" s="112">
        <v>38849</v>
      </c>
      <c r="FT22" s="2"/>
      <c r="FU22" s="120">
        <v>38866</v>
      </c>
      <c r="FV22" s="121"/>
      <c r="FW22" s="123">
        <v>19</v>
      </c>
      <c r="FX22" s="14">
        <v>177</v>
      </c>
      <c r="FY22" s="14">
        <v>81</v>
      </c>
      <c r="FZ22" s="15">
        <f>'[1]2006 baljdata'!J22+'[1]2006 baljdata'!T22+'[1]2006 baljdata'!AD22+'[1]2006 baljdata'!AN22+'[1]2006 baljdata'!AX22+'[1]2006 baljdata'!BH22+'[1]2006 baljdata'!BR22+'[1]2006 baljdata'!CB22+'[1]2006 baljdata'!CL22+'[1]2006 baljdata'!CV22+'[1]2006 baljdata'!DF22+'[1]2006 baljdata'!DP22+'[1]2006 baljdata'!DZ22+'[1]2006 baljdata'!EJ22+'[1]2006 baljdata'!ET22+'[1]2006 baljdata'!FD22+'[1]2006 baljdata'!FN22+'[1]2006 baljdata'!FX22+'[1]2006 baljdata'!GH22+'[1]2006 baljdata'!GR22+'[1]2006 baljdata'!HB22+'[1]2006 baljdata'!HL22+'[1]2006 baljdata'!HV22+'[1]2006 baljdata'!IF22+'[1]2006 baljdata'!IP22</f>
        <v>77</v>
      </c>
      <c r="GA22" s="15">
        <f>'[1]2006 baljdata'!K22+'[1]2006 baljdata'!U22+'[1]2006 baljdata'!AE22+'[1]2006 baljdata'!AO22+'[1]2006 baljdata'!AY22+'[1]2006 baljdata'!BI22+'[1]2006 baljdata'!BS22+'[1]2006 baljdata'!CC22+'[1]2006 baljdata'!CM22+'[1]2006 baljdata'!CW22+'[1]2006 baljdata'!DG22+'[1]2006 baljdata'!DQ22+'[1]2006 baljdata'!EA22+'[1]2006 baljdata'!EK22+'[1]2006 baljdata'!EU22+'[1]2006 baljdata'!FE22+'[1]2006 baljdata'!FO22+'[1]2006 baljdata'!FY22+'[1]2006 baljdata'!GI22+'[1]2006 baljdata'!GS22+'[1]2006 baljdata'!HC22+'[1]2006 baljdata'!HM22+'[1]2006 baljdata'!HW22+'[1]2006 baljdata'!IG22+'[1]2006 baljdata'!IQ22</f>
        <v>49</v>
      </c>
      <c r="GB22" s="15" t="str">
        <f>IF(FZ22&gt;GA22,"P&gt;S",IF(FZ22=GA22,"P=S","P&lt;S"))</f>
        <v>P&gt;S</v>
      </c>
      <c r="GC22" s="15">
        <f>IF(GB22="P&gt;S",FZ22,GA22)</f>
        <v>77</v>
      </c>
      <c r="GD22" s="14">
        <v>33</v>
      </c>
      <c r="GE22" s="15">
        <f>'[1]2006 baljdata'!L22+'[1]2006 baljdata'!V22+'[1]2006 baljdata'!AF22+'[1]2006 baljdata'!AP22+'[1]2006 baljdata'!AZ22+'[1]2006 baljdata'!BJ22+'[1]2006 baljdata'!BT22+'[1]2006 baljdata'!CD22+'[1]2006 baljdata'!CN22+'[1]2006 baljdata'!CX22+'[1]2006 baljdata'!DH22+'[1]2006 baljdata'!DR22+'[1]2006 baljdata'!EB22+'[1]2006 baljdata'!EL22+'[1]2006 baljdata'!EV22+'[1]2006 baljdata'!FF22+'[1]2006 baljdata'!FP22+'[1]2006 baljdata'!FZ22+'[1]2006 baljdata'!GJ22+'[1]2006 baljdata'!GT22+'[1]2006 baljdata'!HD22+'[1]2006 baljdata'!HN22+'[1]2006 baljdata'!HX22+'[1]2006 baljdata'!IH22+'[1]2006 baljdata'!IR22</f>
        <v>33</v>
      </c>
      <c r="GF22" s="15">
        <f>IF(GB22="P&gt;S",FZ22*(GE22/GA22),GE22)</f>
        <v>51.857142857142854</v>
      </c>
      <c r="GG22" s="15">
        <f t="shared" si="6"/>
        <v>25.142857142857146</v>
      </c>
      <c r="GH22" s="14"/>
      <c r="GI22" s="91"/>
      <c r="GJ22" s="102"/>
      <c r="GK22" s="20">
        <v>1</v>
      </c>
    </row>
    <row r="23" spans="1:193" ht="14.4" x14ac:dyDescent="0.3">
      <c r="A23" s="50">
        <v>18</v>
      </c>
      <c r="B23" s="88">
        <v>18</v>
      </c>
      <c r="C23" s="89">
        <v>1</v>
      </c>
      <c r="D23" s="88">
        <v>0</v>
      </c>
      <c r="E23" s="90">
        <v>38840</v>
      </c>
      <c r="F23" s="91">
        <v>1</v>
      </c>
      <c r="G23" s="92">
        <v>1</v>
      </c>
      <c r="H23" s="91">
        <f t="shared" si="0"/>
        <v>1</v>
      </c>
      <c r="I23" s="13">
        <v>2</v>
      </c>
      <c r="J23" s="13"/>
      <c r="K23" s="13"/>
      <c r="L23" s="13"/>
      <c r="M23" s="13"/>
      <c r="N23" s="13"/>
      <c r="O23" s="13"/>
      <c r="P23" s="13"/>
      <c r="Q23" s="13"/>
      <c r="R23" s="13"/>
      <c r="S23" s="13"/>
      <c r="T23" s="13"/>
      <c r="U23" s="93">
        <f t="shared" si="1"/>
        <v>2</v>
      </c>
      <c r="V23" s="13"/>
      <c r="W23" s="13"/>
      <c r="X23" s="13" t="s">
        <v>112</v>
      </c>
      <c r="Y23" s="13"/>
      <c r="Z23" s="13"/>
      <c r="AA23" s="13"/>
      <c r="AB23" s="13"/>
      <c r="AC23" s="13"/>
      <c r="AD23" s="13"/>
      <c r="AE23" s="13"/>
      <c r="AF23" s="94"/>
      <c r="AG23" s="13"/>
      <c r="AH23" s="13"/>
      <c r="AI23" s="13">
        <v>9</v>
      </c>
      <c r="AJ23" s="13"/>
      <c r="AK23" s="13"/>
      <c r="AL23" s="13">
        <v>13</v>
      </c>
      <c r="AM23" s="13"/>
      <c r="AN23" s="13"/>
      <c r="AO23" s="13"/>
      <c r="AP23" s="13"/>
      <c r="AQ23" s="94"/>
      <c r="AR23" s="13"/>
      <c r="AS23" s="13"/>
      <c r="AT23" s="13"/>
      <c r="AU23" s="13">
        <v>2</v>
      </c>
      <c r="AV23" s="13"/>
      <c r="AW23" s="13">
        <v>3</v>
      </c>
      <c r="AX23" s="13"/>
      <c r="AY23" s="13"/>
      <c r="AZ23" s="13">
        <v>0</v>
      </c>
      <c r="BA23" s="94">
        <v>0</v>
      </c>
      <c r="BB23" s="95"/>
      <c r="BC23" s="95"/>
      <c r="BD23" s="95"/>
      <c r="BE23" s="95">
        <v>38855</v>
      </c>
      <c r="BF23" s="95"/>
      <c r="BG23" s="95"/>
      <c r="BH23" s="95"/>
      <c r="BI23" s="95"/>
      <c r="BJ23" s="95"/>
      <c r="BK23" s="95"/>
      <c r="BL23" s="96">
        <f t="shared" si="9"/>
        <v>38855</v>
      </c>
      <c r="BM23" s="96" t="s">
        <v>121</v>
      </c>
      <c r="BN23" s="96"/>
      <c r="BO23" s="97"/>
      <c r="BP23" s="74"/>
      <c r="BQ23" s="74"/>
      <c r="BR23" s="97">
        <v>38855</v>
      </c>
      <c r="BS23" s="98"/>
      <c r="BT23" s="91"/>
      <c r="BU23" s="91"/>
      <c r="BV23" s="91">
        <v>2</v>
      </c>
      <c r="BW23" s="91"/>
      <c r="BX23" s="91">
        <v>0</v>
      </c>
      <c r="BY23" s="92">
        <v>0</v>
      </c>
      <c r="BZ23" s="91"/>
      <c r="CA23" s="91"/>
      <c r="CB23" s="91"/>
      <c r="CC23" s="91"/>
      <c r="CD23" s="91"/>
      <c r="CE23" s="91">
        <v>2</v>
      </c>
      <c r="CF23" s="92">
        <v>3</v>
      </c>
      <c r="CG23" s="91"/>
      <c r="CH23" s="91"/>
      <c r="CI23" s="91"/>
      <c r="CJ23" s="91"/>
      <c r="CK23" s="91"/>
      <c r="CL23" s="91"/>
      <c r="CM23" s="91"/>
      <c r="CN23" s="91"/>
      <c r="CO23" s="91"/>
      <c r="CP23" s="92"/>
      <c r="CQ23" s="99">
        <f t="shared" si="10"/>
        <v>0</v>
      </c>
      <c r="CR23" s="91">
        <v>1</v>
      </c>
      <c r="CS23" s="91"/>
      <c r="CT23" s="91"/>
      <c r="CU23" s="91"/>
      <c r="CV23" s="91"/>
      <c r="CW23" s="91"/>
      <c r="CX23" s="91"/>
      <c r="CY23" s="91"/>
      <c r="CZ23" s="91"/>
      <c r="DA23" s="92"/>
      <c r="DB23" s="50"/>
      <c r="DC23" s="50"/>
      <c r="DD23" s="50"/>
      <c r="DE23" s="50"/>
      <c r="DF23" s="50"/>
      <c r="DG23" s="50"/>
      <c r="DH23" s="50"/>
      <c r="DI23" s="50"/>
      <c r="DJ23" s="100">
        <f t="shared" si="3"/>
        <v>2</v>
      </c>
      <c r="DK23" s="14">
        <v>2</v>
      </c>
      <c r="DL23" s="14">
        <v>2.69</v>
      </c>
      <c r="DM23" s="14">
        <v>1.95</v>
      </c>
      <c r="DN23" s="14"/>
      <c r="DO23" s="14"/>
      <c r="DP23" s="14"/>
      <c r="DQ23" s="14"/>
      <c r="DR23" s="14"/>
      <c r="DS23" s="14"/>
      <c r="DT23" s="14"/>
      <c r="DU23" s="14"/>
      <c r="DV23" s="14"/>
      <c r="DW23" s="14"/>
      <c r="DX23" s="14"/>
      <c r="DY23" s="14">
        <v>287</v>
      </c>
      <c r="DZ23" s="14">
        <v>208</v>
      </c>
      <c r="EA23" s="14"/>
      <c r="EB23" s="14"/>
      <c r="EC23" s="14"/>
      <c r="ED23" s="14"/>
      <c r="EE23" s="14"/>
      <c r="EF23" s="14"/>
      <c r="EG23" s="14"/>
      <c r="EH23" s="14"/>
      <c r="EI23" s="14"/>
      <c r="EJ23" s="14"/>
      <c r="EK23" s="14"/>
      <c r="EL23" s="101">
        <v>0</v>
      </c>
      <c r="EM23" s="14"/>
      <c r="EN23" s="14"/>
      <c r="EO23" s="14"/>
      <c r="EP23" s="14"/>
      <c r="EQ23" s="14"/>
      <c r="ER23" s="104"/>
      <c r="ES23" s="14"/>
      <c r="ET23" s="14"/>
      <c r="EU23" s="14"/>
      <c r="EV23" s="14"/>
      <c r="EW23" s="102"/>
      <c r="EX23" s="16"/>
      <c r="EY23" s="103">
        <f t="shared" si="4"/>
        <v>2252.2711549903088</v>
      </c>
      <c r="EZ23" s="104">
        <f t="shared" si="5"/>
        <v>0</v>
      </c>
      <c r="FA23" s="104">
        <f t="shared" si="7"/>
        <v>2252.2711549903088</v>
      </c>
      <c r="FB23" s="105">
        <f t="shared" si="8"/>
        <v>2252.2711549903088</v>
      </c>
      <c r="FC23" s="105" t="s">
        <v>121</v>
      </c>
      <c r="FD23" s="105"/>
      <c r="FE23" s="106"/>
      <c r="FF23" s="106"/>
      <c r="FG23" s="107">
        <v>18</v>
      </c>
      <c r="FH23" s="108">
        <v>3</v>
      </c>
      <c r="FI23" s="10">
        <v>18</v>
      </c>
      <c r="FJ23" s="13">
        <v>2</v>
      </c>
      <c r="FK23" s="13">
        <v>2</v>
      </c>
      <c r="FL23" s="14">
        <v>2</v>
      </c>
      <c r="FM23" s="109">
        <v>2.69</v>
      </c>
      <c r="FN23" s="122">
        <v>287</v>
      </c>
      <c r="FO23" s="111">
        <v>2252.2711549903088</v>
      </c>
      <c r="FP23" s="14">
        <v>13</v>
      </c>
      <c r="FQ23" s="15" t="s">
        <v>121</v>
      </c>
      <c r="FS23" s="95">
        <v>38855</v>
      </c>
      <c r="FT23" s="82"/>
      <c r="FU23" s="120">
        <v>38866</v>
      </c>
      <c r="FV23" s="121"/>
      <c r="FW23" s="123">
        <v>3</v>
      </c>
      <c r="FX23" s="14">
        <v>21</v>
      </c>
      <c r="FY23" s="14">
        <v>15</v>
      </c>
      <c r="FZ23" s="15">
        <f>'[1]2006 baljdata'!J23+'[1]2006 baljdata'!T23+'[1]2006 baljdata'!AD23+'[1]2006 baljdata'!AN23+'[1]2006 baljdata'!AX23+'[1]2006 baljdata'!BH23+'[1]2006 baljdata'!BR23+'[1]2006 baljdata'!CB23+'[1]2006 baljdata'!CL23+'[1]2006 baljdata'!CV23+'[1]2006 baljdata'!DF23+'[1]2006 baljdata'!DP23+'[1]2006 baljdata'!DZ23+'[1]2006 baljdata'!EJ23+'[1]2006 baljdata'!ET23+'[1]2006 baljdata'!FD23+'[1]2006 baljdata'!FN23+'[1]2006 baljdata'!FX23+'[1]2006 baljdata'!GH23+'[1]2006 baljdata'!GR23+'[1]2006 baljdata'!HB23+'[1]2006 baljdata'!HL23+'[1]2006 baljdata'!HV23+'[1]2006 baljdata'!IF23+'[1]2006 baljdata'!IP23</f>
        <v>15</v>
      </c>
      <c r="GA23" s="15">
        <f>'[1]2006 baljdata'!K23+'[1]2006 baljdata'!U23+'[1]2006 baljdata'!AE23+'[1]2006 baljdata'!AO23+'[1]2006 baljdata'!AY23+'[1]2006 baljdata'!BI23+'[1]2006 baljdata'!BS23+'[1]2006 baljdata'!CC23+'[1]2006 baljdata'!CM23+'[1]2006 baljdata'!CW23+'[1]2006 baljdata'!DG23+'[1]2006 baljdata'!DQ23+'[1]2006 baljdata'!EA23+'[1]2006 baljdata'!EK23+'[1]2006 baljdata'!EU23+'[1]2006 baljdata'!FE23+'[1]2006 baljdata'!FO23+'[1]2006 baljdata'!FY23+'[1]2006 baljdata'!GI23+'[1]2006 baljdata'!GS23+'[1]2006 baljdata'!HC23+'[1]2006 baljdata'!HM23+'[1]2006 baljdata'!HW23+'[1]2006 baljdata'!IG23+'[1]2006 baljdata'!IQ23</f>
        <v>11</v>
      </c>
      <c r="GB23" s="15" t="str">
        <f>IF(FZ23&gt;GA23,"P&gt;S",IF(FZ23=GA23,"P=S","P&lt;S"))</f>
        <v>P&gt;S</v>
      </c>
      <c r="GC23" s="15">
        <f>IF(GB23="P&gt;S",FZ23,GA23)</f>
        <v>15</v>
      </c>
      <c r="GD23" s="14">
        <v>5</v>
      </c>
      <c r="GE23" s="15">
        <f>'[1]2006 baljdata'!L23+'[1]2006 baljdata'!V23+'[1]2006 baljdata'!AF23+'[1]2006 baljdata'!AP23+'[1]2006 baljdata'!AZ23+'[1]2006 baljdata'!BJ23+'[1]2006 baljdata'!BT23+'[1]2006 baljdata'!CD23+'[1]2006 baljdata'!CN23+'[1]2006 baljdata'!CX23+'[1]2006 baljdata'!DH23+'[1]2006 baljdata'!DR23+'[1]2006 baljdata'!EB23+'[1]2006 baljdata'!EL23+'[1]2006 baljdata'!EV23+'[1]2006 baljdata'!FF23+'[1]2006 baljdata'!FP23+'[1]2006 baljdata'!FZ23+'[1]2006 baljdata'!GJ23+'[1]2006 baljdata'!GT23+'[1]2006 baljdata'!HD23+'[1]2006 baljdata'!HN23+'[1]2006 baljdata'!HX23+'[1]2006 baljdata'!IH23+'[1]2006 baljdata'!IR23</f>
        <v>5</v>
      </c>
      <c r="GF23" s="15">
        <f>IF(GB23="P&gt;S",FZ23*(GE23/GA23),GE23)</f>
        <v>6.8181818181818183</v>
      </c>
      <c r="GG23" s="15">
        <f t="shared" si="6"/>
        <v>8.1818181818181817</v>
      </c>
      <c r="GH23" s="14"/>
      <c r="GI23" s="91"/>
      <c r="GJ23" s="102"/>
      <c r="GK23" s="20">
        <v>1</v>
      </c>
    </row>
    <row r="24" spans="1:193" ht="14.4" x14ac:dyDescent="0.3">
      <c r="A24" s="50">
        <v>19</v>
      </c>
      <c r="B24" s="88">
        <v>19</v>
      </c>
      <c r="C24" s="89">
        <v>1</v>
      </c>
      <c r="D24" s="88">
        <v>0</v>
      </c>
      <c r="E24" s="116">
        <v>38840</v>
      </c>
      <c r="F24" s="14">
        <v>1</v>
      </c>
      <c r="G24" s="94">
        <v>1</v>
      </c>
      <c r="H24" s="91">
        <f t="shared" si="0"/>
        <v>1</v>
      </c>
      <c r="I24" s="14">
        <v>2</v>
      </c>
      <c r="J24" s="14">
        <v>5</v>
      </c>
      <c r="K24" s="14"/>
      <c r="L24" s="14"/>
      <c r="M24" s="14"/>
      <c r="N24" s="14"/>
      <c r="O24" s="14"/>
      <c r="P24" s="14"/>
      <c r="Q24" s="14"/>
      <c r="R24" s="14"/>
      <c r="S24" s="14"/>
      <c r="T24" s="13"/>
      <c r="U24" s="93">
        <f t="shared" si="1"/>
        <v>5</v>
      </c>
      <c r="V24" s="14"/>
      <c r="W24" s="14"/>
      <c r="X24" s="14" t="s">
        <v>112</v>
      </c>
      <c r="Y24" s="14"/>
      <c r="Z24" s="14"/>
      <c r="AA24" s="14"/>
      <c r="AB24" s="14"/>
      <c r="AC24" s="14"/>
      <c r="AD24" s="14"/>
      <c r="AE24" s="14"/>
      <c r="AF24" s="94"/>
      <c r="AG24" s="14"/>
      <c r="AH24" s="14"/>
      <c r="AI24" s="14">
        <v>16</v>
      </c>
      <c r="AJ24" s="14"/>
      <c r="AK24" s="14"/>
      <c r="AL24" s="14">
        <v>21</v>
      </c>
      <c r="AM24" s="14"/>
      <c r="AN24" s="14"/>
      <c r="AO24" s="14"/>
      <c r="AP24" s="14"/>
      <c r="AQ24" s="94"/>
      <c r="AR24" s="14"/>
      <c r="AS24" s="14"/>
      <c r="AT24" s="14"/>
      <c r="AU24" s="14" t="s">
        <v>187</v>
      </c>
      <c r="AV24" s="14"/>
      <c r="AW24" s="14">
        <v>3</v>
      </c>
      <c r="AX24" s="14"/>
      <c r="AY24" s="14"/>
      <c r="AZ24" s="14">
        <v>2</v>
      </c>
      <c r="BA24" s="94">
        <v>0</v>
      </c>
      <c r="BB24" s="117"/>
      <c r="BC24" s="117"/>
      <c r="BD24" s="117"/>
      <c r="BE24" s="117">
        <v>38855</v>
      </c>
      <c r="BF24" s="117"/>
      <c r="BG24" s="117"/>
      <c r="BH24" s="117"/>
      <c r="BI24" s="117"/>
      <c r="BJ24" s="117"/>
      <c r="BK24" s="95"/>
      <c r="BL24" s="96">
        <f t="shared" si="9"/>
        <v>38855</v>
      </c>
      <c r="BM24" s="96" t="s">
        <v>183</v>
      </c>
      <c r="BN24" s="74">
        <f>3/8</f>
        <v>0.375</v>
      </c>
      <c r="BO24" s="97"/>
      <c r="BP24" s="74"/>
      <c r="BQ24" s="74"/>
      <c r="BR24" s="97">
        <v>38855</v>
      </c>
      <c r="BS24" s="118"/>
      <c r="BT24" s="14"/>
      <c r="BU24" s="14"/>
      <c r="BV24" s="14">
        <v>2</v>
      </c>
      <c r="BW24" s="14"/>
      <c r="BX24" s="14">
        <v>0</v>
      </c>
      <c r="BY24" s="94">
        <v>0</v>
      </c>
      <c r="BZ24" s="14"/>
      <c r="CA24" s="14"/>
      <c r="CB24" s="14"/>
      <c r="CC24" s="14"/>
      <c r="CD24" s="14"/>
      <c r="CE24" s="14">
        <v>2</v>
      </c>
      <c r="CF24" s="94">
        <v>8</v>
      </c>
      <c r="CG24" s="13"/>
      <c r="CH24" s="14"/>
      <c r="CI24" s="14"/>
      <c r="CJ24" s="14"/>
      <c r="CK24" s="14"/>
      <c r="CL24" s="14"/>
      <c r="CM24" s="14"/>
      <c r="CN24" s="14"/>
      <c r="CO24" s="14"/>
      <c r="CP24" s="94"/>
      <c r="CQ24" s="99">
        <f t="shared" si="10"/>
        <v>0</v>
      </c>
      <c r="CR24" s="119">
        <v>1</v>
      </c>
      <c r="CS24" s="119"/>
      <c r="CT24" s="119"/>
      <c r="CU24" s="119"/>
      <c r="CV24" s="119"/>
      <c r="CW24" s="119"/>
      <c r="CX24" s="119"/>
      <c r="CY24" s="119"/>
      <c r="CZ24" s="119"/>
      <c r="DA24" s="92"/>
      <c r="DB24" s="50"/>
      <c r="DC24" s="102"/>
      <c r="DD24" s="102"/>
      <c r="DE24" s="102"/>
      <c r="DF24" s="102"/>
      <c r="DG24" s="102"/>
      <c r="DH24" s="102"/>
      <c r="DI24" s="50"/>
      <c r="DJ24" s="100">
        <f t="shared" si="3"/>
        <v>5</v>
      </c>
      <c r="DK24" s="14">
        <v>5</v>
      </c>
      <c r="DL24" s="14">
        <v>2.36</v>
      </c>
      <c r="DM24" s="14">
        <v>1.93</v>
      </c>
      <c r="DN24" s="14">
        <v>2.78</v>
      </c>
      <c r="DO24" s="14">
        <v>1.38</v>
      </c>
      <c r="DP24" s="14">
        <v>1.38</v>
      </c>
      <c r="DQ24" s="14"/>
      <c r="DR24" s="14"/>
      <c r="DS24" s="14"/>
      <c r="DT24" s="14"/>
      <c r="DU24" s="14"/>
      <c r="DV24" s="14"/>
      <c r="DW24" s="14"/>
      <c r="DX24" s="14"/>
      <c r="DY24" s="14">
        <v>257</v>
      </c>
      <c r="DZ24" s="14">
        <v>223</v>
      </c>
      <c r="EA24" s="14">
        <v>150</v>
      </c>
      <c r="EB24" s="14">
        <v>141</v>
      </c>
      <c r="EC24" s="14">
        <v>174</v>
      </c>
      <c r="ED24" s="14"/>
      <c r="EE24" s="14"/>
      <c r="EF24" s="14"/>
      <c r="EG24" s="14"/>
      <c r="EH24" s="14"/>
      <c r="EI24" s="14"/>
      <c r="EJ24" s="14"/>
      <c r="EK24" s="14"/>
      <c r="EL24" s="101">
        <v>0</v>
      </c>
      <c r="EM24" s="14"/>
      <c r="EN24" s="14"/>
      <c r="EO24" s="14"/>
      <c r="EP24" s="14"/>
      <c r="EQ24" s="14"/>
      <c r="ER24" s="104"/>
      <c r="ES24" s="14"/>
      <c r="ET24" s="14"/>
      <c r="EU24" s="14"/>
      <c r="EV24" s="14"/>
      <c r="EW24" s="102"/>
      <c r="EX24" s="16"/>
      <c r="EY24" s="103">
        <f t="shared" si="4"/>
        <v>3158.232020539715</v>
      </c>
      <c r="EZ24" s="104">
        <f t="shared" si="5"/>
        <v>0</v>
      </c>
      <c r="FA24" s="104">
        <f t="shared" si="7"/>
        <v>3158.232020539715</v>
      </c>
      <c r="FB24" s="105">
        <f t="shared" si="8"/>
        <v>3158.232020539715</v>
      </c>
      <c r="FC24" s="105" t="s">
        <v>121</v>
      </c>
      <c r="FD24" s="105"/>
      <c r="FE24" s="106"/>
      <c r="FF24" s="106"/>
      <c r="FG24" s="107">
        <v>19</v>
      </c>
      <c r="FH24" s="135">
        <v>7</v>
      </c>
      <c r="FI24" s="10">
        <v>19</v>
      </c>
      <c r="FJ24" s="13">
        <v>5</v>
      </c>
      <c r="FK24" s="13">
        <v>5</v>
      </c>
      <c r="FL24" s="14">
        <v>5</v>
      </c>
      <c r="FM24" s="109">
        <v>1.93</v>
      </c>
      <c r="FN24" s="122">
        <v>223</v>
      </c>
      <c r="FO24" s="111">
        <v>3158.232020539715</v>
      </c>
      <c r="FP24" s="14">
        <v>21</v>
      </c>
      <c r="FQ24" s="15" t="s">
        <v>121</v>
      </c>
      <c r="FS24" s="117">
        <v>38851</v>
      </c>
      <c r="FT24" s="82"/>
      <c r="FU24" s="120">
        <v>38868</v>
      </c>
      <c r="FV24" s="121"/>
      <c r="FW24" s="123">
        <v>7</v>
      </c>
      <c r="FX24" s="14">
        <v>53</v>
      </c>
      <c r="FY24" s="14">
        <v>30</v>
      </c>
      <c r="FZ24" s="15">
        <f>'[1]2006 baljdata'!J24+'[1]2006 baljdata'!T24+'[1]2006 baljdata'!AD24+'[1]2006 baljdata'!AN24+'[1]2006 baljdata'!AX24+'[1]2006 baljdata'!BH24+'[1]2006 baljdata'!BR24+'[1]2006 baljdata'!CB24+'[1]2006 baljdata'!CL24+'[1]2006 baljdata'!CV24+'[1]2006 baljdata'!DF24+'[1]2006 baljdata'!DP24+'[1]2006 baljdata'!DZ24+'[1]2006 baljdata'!EJ24+'[1]2006 baljdata'!ET24+'[1]2006 baljdata'!FD24+'[1]2006 baljdata'!FN24+'[1]2006 baljdata'!FX24+'[1]2006 baljdata'!GH24+'[1]2006 baljdata'!GR24+'[1]2006 baljdata'!HB24+'[1]2006 baljdata'!HL24+'[1]2006 baljdata'!HV24+'[1]2006 baljdata'!IF24+'[1]2006 baljdata'!IP24</f>
        <v>30</v>
      </c>
      <c r="GA24" s="15">
        <f>'[1]2006 baljdata'!K24+'[1]2006 baljdata'!U24+'[1]2006 baljdata'!AE24+'[1]2006 baljdata'!AO24+'[1]2006 baljdata'!AY24+'[1]2006 baljdata'!BI24+'[1]2006 baljdata'!BS24+'[1]2006 baljdata'!CC24+'[1]2006 baljdata'!CM24+'[1]2006 baljdata'!CW24+'[1]2006 baljdata'!DG24+'[1]2006 baljdata'!DQ24+'[1]2006 baljdata'!EA24+'[1]2006 baljdata'!EK24+'[1]2006 baljdata'!EU24+'[1]2006 baljdata'!FE24+'[1]2006 baljdata'!FO24+'[1]2006 baljdata'!FY24+'[1]2006 baljdata'!GI24+'[1]2006 baljdata'!GS24+'[1]2006 baljdata'!HC24+'[1]2006 baljdata'!HM24+'[1]2006 baljdata'!HW24+'[1]2006 baljdata'!IG24+'[1]2006 baljdata'!IQ24</f>
        <v>30</v>
      </c>
      <c r="GB24" s="15" t="str">
        <f>IF(FZ24&gt;GA24,"P&gt;S",IF(FZ24=GA24,"P=S","P&lt;S"))</f>
        <v>P=S</v>
      </c>
      <c r="GC24" s="15">
        <f>IF(GB24="P&gt;S",FZ24,GA24)</f>
        <v>30</v>
      </c>
      <c r="GD24" s="14">
        <v>13</v>
      </c>
      <c r="GE24" s="15">
        <f>'[1]2006 baljdata'!L24+'[1]2006 baljdata'!V24+'[1]2006 baljdata'!AF24+'[1]2006 baljdata'!AP24+'[1]2006 baljdata'!AZ24+'[1]2006 baljdata'!BJ24+'[1]2006 baljdata'!BT24+'[1]2006 baljdata'!CD24+'[1]2006 baljdata'!CN24+'[1]2006 baljdata'!CX24+'[1]2006 baljdata'!DH24+'[1]2006 baljdata'!DR24+'[1]2006 baljdata'!EB24+'[1]2006 baljdata'!EL24+'[1]2006 baljdata'!EV24+'[1]2006 baljdata'!FF24+'[1]2006 baljdata'!FP24+'[1]2006 baljdata'!FZ24+'[1]2006 baljdata'!GJ24+'[1]2006 baljdata'!GT24+'[1]2006 baljdata'!HD24+'[1]2006 baljdata'!HN24+'[1]2006 baljdata'!HX24+'[1]2006 baljdata'!IH24+'[1]2006 baljdata'!IR24</f>
        <v>13</v>
      </c>
      <c r="GF24" s="15">
        <f>IF(GB24="P&gt;S",FZ24*(GE24/GA24),GE24)</f>
        <v>13</v>
      </c>
      <c r="GG24" s="15">
        <f t="shared" si="6"/>
        <v>17</v>
      </c>
      <c r="GH24" s="14"/>
      <c r="GI24" s="119"/>
      <c r="GJ24" s="102"/>
      <c r="GK24" s="20">
        <v>0</v>
      </c>
    </row>
    <row r="25" spans="1:193" ht="14.4" x14ac:dyDescent="0.3">
      <c r="A25" s="50">
        <v>20</v>
      </c>
      <c r="B25" s="88">
        <v>20</v>
      </c>
      <c r="C25" s="89">
        <v>1</v>
      </c>
      <c r="D25" s="88">
        <v>0</v>
      </c>
      <c r="E25" s="116">
        <v>38840</v>
      </c>
      <c r="F25" s="14">
        <v>1</v>
      </c>
      <c r="G25" s="94">
        <v>1</v>
      </c>
      <c r="H25" s="91">
        <f t="shared" si="0"/>
        <v>1</v>
      </c>
      <c r="I25" s="13">
        <v>4</v>
      </c>
      <c r="J25" s="14">
        <v>5</v>
      </c>
      <c r="K25" s="14"/>
      <c r="L25" s="14"/>
      <c r="M25" s="14"/>
      <c r="N25" s="14"/>
      <c r="O25" s="14"/>
      <c r="P25" s="14"/>
      <c r="Q25" s="14"/>
      <c r="R25" s="14"/>
      <c r="S25" s="14"/>
      <c r="T25" s="13"/>
      <c r="U25" s="93">
        <f t="shared" si="1"/>
        <v>5</v>
      </c>
      <c r="V25" s="13"/>
      <c r="W25" s="14" t="s">
        <v>112</v>
      </c>
      <c r="X25" s="14"/>
      <c r="Y25" s="14"/>
      <c r="Z25" s="14"/>
      <c r="AA25" s="14"/>
      <c r="AB25" s="14"/>
      <c r="AC25" s="14"/>
      <c r="AD25" s="14"/>
      <c r="AE25" s="14"/>
      <c r="AF25" s="94"/>
      <c r="AG25" s="13"/>
      <c r="AH25" s="14"/>
      <c r="AI25" s="14">
        <v>32</v>
      </c>
      <c r="AJ25" s="14"/>
      <c r="AK25" s="14"/>
      <c r="AL25" s="14">
        <v>51</v>
      </c>
      <c r="AM25" s="14"/>
      <c r="AN25" s="14"/>
      <c r="AO25" s="14"/>
      <c r="AP25" s="14"/>
      <c r="AQ25" s="94"/>
      <c r="AR25" s="14"/>
      <c r="AS25" s="14"/>
      <c r="AT25" s="14"/>
      <c r="AU25" s="14"/>
      <c r="AV25" s="14"/>
      <c r="AW25" s="14">
        <v>4</v>
      </c>
      <c r="AX25" s="14"/>
      <c r="AY25" s="14"/>
      <c r="AZ25" s="14">
        <v>1</v>
      </c>
      <c r="BA25" s="94">
        <v>0</v>
      </c>
      <c r="BB25" s="95"/>
      <c r="BC25" s="117"/>
      <c r="BD25" s="117"/>
      <c r="BE25" s="117">
        <v>38855</v>
      </c>
      <c r="BF25" s="117"/>
      <c r="BG25" s="117"/>
      <c r="BH25" s="117"/>
      <c r="BI25" s="117"/>
      <c r="BJ25" s="117"/>
      <c r="BK25" s="117"/>
      <c r="BL25" s="96">
        <f t="shared" si="9"/>
        <v>38855</v>
      </c>
      <c r="BM25" s="96" t="s">
        <v>121</v>
      </c>
      <c r="BN25" s="96"/>
      <c r="BO25" s="97"/>
      <c r="BP25" s="74"/>
      <c r="BQ25" s="74"/>
      <c r="BR25" s="97">
        <v>38855</v>
      </c>
      <c r="BS25" s="118" t="s">
        <v>188</v>
      </c>
      <c r="BT25" s="14"/>
      <c r="BU25" s="14"/>
      <c r="BV25" s="14">
        <v>4</v>
      </c>
      <c r="BW25" s="14"/>
      <c r="BX25" s="14">
        <v>0</v>
      </c>
      <c r="BY25" s="94">
        <v>0</v>
      </c>
      <c r="BZ25" s="14"/>
      <c r="CA25" s="14"/>
      <c r="CB25" s="14"/>
      <c r="CC25" s="14"/>
      <c r="CD25" s="14"/>
      <c r="CE25" s="14">
        <v>24</v>
      </c>
      <c r="CF25" s="94">
        <v>18</v>
      </c>
      <c r="CG25" s="14"/>
      <c r="CH25" s="14"/>
      <c r="CI25" s="14"/>
      <c r="CJ25" s="14"/>
      <c r="CK25" s="14"/>
      <c r="CL25" s="14"/>
      <c r="CM25" s="14"/>
      <c r="CN25" s="14"/>
      <c r="CO25" s="14"/>
      <c r="CP25" s="94"/>
      <c r="CQ25" s="99">
        <f t="shared" si="10"/>
        <v>0</v>
      </c>
      <c r="CR25" s="119">
        <v>1</v>
      </c>
      <c r="CS25" s="119"/>
      <c r="CT25" s="119"/>
      <c r="CU25" s="119"/>
      <c r="CV25" s="119"/>
      <c r="CW25" s="119"/>
      <c r="CX25" s="119"/>
      <c r="CY25" s="119"/>
      <c r="CZ25" s="119"/>
      <c r="DA25" s="92"/>
      <c r="DB25" s="102"/>
      <c r="DC25" s="102"/>
      <c r="DD25" s="102"/>
      <c r="DE25" s="102"/>
      <c r="DF25" s="102" t="s">
        <v>189</v>
      </c>
      <c r="DG25" s="102"/>
      <c r="DH25" s="102"/>
      <c r="DI25" s="50"/>
      <c r="DJ25" s="100">
        <f t="shared" si="3"/>
        <v>5</v>
      </c>
      <c r="DK25" s="14">
        <v>5</v>
      </c>
      <c r="DL25" s="14">
        <v>2.95</v>
      </c>
      <c r="DM25" s="14">
        <v>1.82</v>
      </c>
      <c r="DN25" s="14">
        <v>2.34</v>
      </c>
      <c r="DO25" s="14">
        <v>2.99</v>
      </c>
      <c r="DP25" s="14">
        <v>2.41</v>
      </c>
      <c r="DQ25" s="14"/>
      <c r="DR25" s="14"/>
      <c r="DS25" s="14"/>
      <c r="DT25" s="14"/>
      <c r="DU25" s="14"/>
      <c r="DV25" s="14"/>
      <c r="DW25" s="14"/>
      <c r="DX25" s="14"/>
      <c r="DY25" s="14">
        <v>319</v>
      </c>
      <c r="DZ25" s="14">
        <v>225</v>
      </c>
      <c r="EA25" s="14">
        <v>270</v>
      </c>
      <c r="EB25" s="14">
        <v>327</v>
      </c>
      <c r="EC25" s="14">
        <v>251</v>
      </c>
      <c r="ED25" s="14"/>
      <c r="EE25" s="14"/>
      <c r="EF25" s="14"/>
      <c r="EG25" s="14"/>
      <c r="EH25" s="14"/>
      <c r="EI25" s="14"/>
      <c r="EJ25" s="14"/>
      <c r="EK25" s="14"/>
      <c r="EL25" s="101">
        <v>0</v>
      </c>
      <c r="EM25" s="14"/>
      <c r="EN25" s="14"/>
      <c r="EO25" s="14"/>
      <c r="EP25" s="14"/>
      <c r="EQ25" s="14"/>
      <c r="ER25" s="104"/>
      <c r="ES25" s="14"/>
      <c r="ET25" s="14"/>
      <c r="EU25" s="14"/>
      <c r="EV25" s="14"/>
      <c r="EW25" s="102"/>
      <c r="EX25" s="16"/>
      <c r="EY25" s="103">
        <f t="shared" si="4"/>
        <v>7367.8557493682656</v>
      </c>
      <c r="EZ25" s="104">
        <f t="shared" si="5"/>
        <v>0</v>
      </c>
      <c r="FA25" s="104">
        <f t="shared" si="7"/>
        <v>7367.8557493682656</v>
      </c>
      <c r="FB25" s="105">
        <f t="shared" si="8"/>
        <v>7367.8557493682656</v>
      </c>
      <c r="FC25" s="105" t="s">
        <v>121</v>
      </c>
      <c r="FD25" s="105"/>
      <c r="FE25" s="106"/>
      <c r="FF25" s="106"/>
      <c r="FG25" s="107">
        <v>20</v>
      </c>
      <c r="FH25" s="108">
        <v>11</v>
      </c>
      <c r="FI25" s="10">
        <v>20</v>
      </c>
      <c r="FJ25" s="13">
        <v>5</v>
      </c>
      <c r="FK25" s="13">
        <v>5</v>
      </c>
      <c r="FL25" s="14">
        <v>5</v>
      </c>
      <c r="FM25" s="109">
        <v>2.34</v>
      </c>
      <c r="FN25" s="122">
        <v>270</v>
      </c>
      <c r="FO25" s="111">
        <v>7367.8557493682656</v>
      </c>
      <c r="FP25" s="14">
        <v>51</v>
      </c>
      <c r="FQ25" s="15" t="s">
        <v>121</v>
      </c>
      <c r="FS25" s="117">
        <v>38855</v>
      </c>
      <c r="FT25" s="82"/>
      <c r="FU25" s="120">
        <v>38868</v>
      </c>
      <c r="FV25" s="121"/>
      <c r="FW25" s="123">
        <v>11</v>
      </c>
      <c r="FX25" s="14">
        <v>120</v>
      </c>
      <c r="FY25" s="14">
        <v>51</v>
      </c>
      <c r="FZ25" s="15">
        <f>'[1]2006 baljdata'!J25+'[1]2006 baljdata'!T25+'[1]2006 baljdata'!AD25+'[1]2006 baljdata'!AN25+'[1]2006 baljdata'!AX25+'[1]2006 baljdata'!BH25+'[1]2006 baljdata'!BR25+'[1]2006 baljdata'!CB25+'[1]2006 baljdata'!CL25+'[1]2006 baljdata'!CV25+'[1]2006 baljdata'!DF25+'[1]2006 baljdata'!DP25+'[1]2006 baljdata'!DZ25+'[1]2006 baljdata'!EJ25+'[1]2006 baljdata'!ET25+'[1]2006 baljdata'!FD25+'[1]2006 baljdata'!FN25+'[1]2006 baljdata'!FX25+'[1]2006 baljdata'!GH25+'[1]2006 baljdata'!GR25+'[1]2006 baljdata'!HB25+'[1]2006 baljdata'!HL25+'[1]2006 baljdata'!HV25+'[1]2006 baljdata'!IF25+'[1]2006 baljdata'!IP25</f>
        <v>46</v>
      </c>
      <c r="GA25" s="15">
        <f>'[1]2006 baljdata'!K25+'[1]2006 baljdata'!U25+'[1]2006 baljdata'!AE25+'[1]2006 baljdata'!AO25+'[1]2006 baljdata'!AY25+'[1]2006 baljdata'!BI25+'[1]2006 baljdata'!BS25+'[1]2006 baljdata'!CC25+'[1]2006 baljdata'!CM25+'[1]2006 baljdata'!CW25+'[1]2006 baljdata'!DG25+'[1]2006 baljdata'!DQ25+'[1]2006 baljdata'!EA25+'[1]2006 baljdata'!EK25+'[1]2006 baljdata'!EU25+'[1]2006 baljdata'!FE25+'[1]2006 baljdata'!FO25+'[1]2006 baljdata'!FY25+'[1]2006 baljdata'!GI25+'[1]2006 baljdata'!GS25+'[1]2006 baljdata'!HC25+'[1]2006 baljdata'!HM25+'[1]2006 baljdata'!HW25+'[1]2006 baljdata'!IG25+'[1]2006 baljdata'!IQ25</f>
        <v>43</v>
      </c>
      <c r="GB25" s="15" t="str">
        <f>IF(FZ25&gt;GA25,"P&gt;S",IF(FZ25=GA25,"P=S","P&lt;S"))</f>
        <v>P&gt;S</v>
      </c>
      <c r="GC25" s="15">
        <f>IF(GB25="P&gt;S",FZ25,GA25)</f>
        <v>46</v>
      </c>
      <c r="GD25" s="14">
        <v>37</v>
      </c>
      <c r="GE25" s="15">
        <f>'[1]2006 baljdata'!L25+'[1]2006 baljdata'!V25+'[1]2006 baljdata'!AF25+'[1]2006 baljdata'!AP25+'[1]2006 baljdata'!AZ25+'[1]2006 baljdata'!BJ25+'[1]2006 baljdata'!BT25+'[1]2006 baljdata'!CD25+'[1]2006 baljdata'!CN25+'[1]2006 baljdata'!CX25+'[1]2006 baljdata'!DH25+'[1]2006 baljdata'!DR25+'[1]2006 baljdata'!EB25+'[1]2006 baljdata'!EL25+'[1]2006 baljdata'!EV25+'[1]2006 baljdata'!FF25+'[1]2006 baljdata'!FP25+'[1]2006 baljdata'!FZ25+'[1]2006 baljdata'!GJ25+'[1]2006 baljdata'!GT25+'[1]2006 baljdata'!HD25+'[1]2006 baljdata'!HN25+'[1]2006 baljdata'!HX25+'[1]2006 baljdata'!IH25+'[1]2006 baljdata'!IR25</f>
        <v>32</v>
      </c>
      <c r="GF25" s="15">
        <f>IF(GB25="P&gt;S",FZ25*(GE25/GA25),GE25)</f>
        <v>34.232558139534881</v>
      </c>
      <c r="GG25" s="15">
        <f t="shared" si="6"/>
        <v>11.767441860465119</v>
      </c>
      <c r="GH25" s="14"/>
      <c r="GI25" s="119"/>
      <c r="GJ25" s="102"/>
      <c r="GK25" s="20">
        <v>1</v>
      </c>
    </row>
    <row r="26" spans="1:193" ht="14.4" x14ac:dyDescent="0.3">
      <c r="A26" s="50">
        <v>21</v>
      </c>
      <c r="B26" s="88">
        <v>21</v>
      </c>
      <c r="C26" s="89">
        <v>1</v>
      </c>
      <c r="D26" s="88">
        <v>0</v>
      </c>
      <c r="E26" s="90">
        <v>38840</v>
      </c>
      <c r="F26" s="91">
        <v>1</v>
      </c>
      <c r="G26" s="92">
        <v>1</v>
      </c>
      <c r="H26" s="91">
        <f t="shared" si="0"/>
        <v>1</v>
      </c>
      <c r="I26" s="13">
        <v>2</v>
      </c>
      <c r="J26" s="13">
        <v>3</v>
      </c>
      <c r="K26" s="13"/>
      <c r="L26" s="13"/>
      <c r="M26" s="13"/>
      <c r="N26" s="13"/>
      <c r="O26" s="13"/>
      <c r="P26" s="13"/>
      <c r="Q26" s="13"/>
      <c r="R26" s="13"/>
      <c r="S26" s="13"/>
      <c r="T26" s="13"/>
      <c r="U26" s="93">
        <f t="shared" si="1"/>
        <v>3</v>
      </c>
      <c r="V26" s="13"/>
      <c r="W26" s="13"/>
      <c r="X26" s="13" t="s">
        <v>112</v>
      </c>
      <c r="Y26" s="13"/>
      <c r="Z26" s="13"/>
      <c r="AA26" s="13"/>
      <c r="AB26" s="13"/>
      <c r="AC26" s="13"/>
      <c r="AD26" s="13"/>
      <c r="AE26" s="13"/>
      <c r="AF26" s="94"/>
      <c r="AG26" s="13"/>
      <c r="AH26" s="13"/>
      <c r="AI26" s="13">
        <v>15</v>
      </c>
      <c r="AJ26" s="13"/>
      <c r="AK26" s="13"/>
      <c r="AL26" s="13">
        <v>26</v>
      </c>
      <c r="AM26" s="13"/>
      <c r="AN26" s="13"/>
      <c r="AO26" s="13"/>
      <c r="AP26" s="13"/>
      <c r="AQ26" s="94"/>
      <c r="AR26" s="13"/>
      <c r="AS26" s="13"/>
      <c r="AT26" s="13"/>
      <c r="AU26" s="13" t="s">
        <v>190</v>
      </c>
      <c r="AV26" s="13"/>
      <c r="AW26" s="13">
        <v>5</v>
      </c>
      <c r="AX26" s="13"/>
      <c r="AY26" s="13"/>
      <c r="AZ26" s="13">
        <v>1</v>
      </c>
      <c r="BA26" s="94">
        <v>0</v>
      </c>
      <c r="BB26" s="95"/>
      <c r="BC26" s="95"/>
      <c r="BD26" s="95"/>
      <c r="BE26" s="117">
        <v>38855</v>
      </c>
      <c r="BF26" s="95"/>
      <c r="BG26" s="95"/>
      <c r="BH26" s="95"/>
      <c r="BI26" s="95"/>
      <c r="BJ26" s="95"/>
      <c r="BK26" s="95"/>
      <c r="BL26" s="96">
        <f t="shared" si="9"/>
        <v>38855</v>
      </c>
      <c r="BM26" s="96" t="s">
        <v>183</v>
      </c>
      <c r="BN26" s="74">
        <f>4/10</f>
        <v>0.4</v>
      </c>
      <c r="BO26" s="97"/>
      <c r="BP26" s="74"/>
      <c r="BQ26" s="74"/>
      <c r="BR26" s="97">
        <v>38855</v>
      </c>
      <c r="BS26" s="98"/>
      <c r="BT26" s="91"/>
      <c r="BU26" s="91"/>
      <c r="BV26" s="91">
        <v>4</v>
      </c>
      <c r="BW26" s="91"/>
      <c r="BX26" s="91">
        <v>0</v>
      </c>
      <c r="BY26" s="92">
        <v>0</v>
      </c>
      <c r="BZ26" s="91"/>
      <c r="CA26" s="91"/>
      <c r="CB26" s="91"/>
      <c r="CC26" s="91"/>
      <c r="CD26" s="91"/>
      <c r="CE26" s="91">
        <v>15</v>
      </c>
      <c r="CF26" s="92">
        <v>16</v>
      </c>
      <c r="CG26" s="91"/>
      <c r="CH26" s="91"/>
      <c r="CI26" s="91"/>
      <c r="CJ26" s="91"/>
      <c r="CK26" s="91"/>
      <c r="CL26" s="91"/>
      <c r="CM26" s="91"/>
      <c r="CN26" s="91"/>
      <c r="CO26" s="91"/>
      <c r="CP26" s="92"/>
      <c r="CQ26" s="99">
        <f t="shared" si="10"/>
        <v>0</v>
      </c>
      <c r="CR26" s="91"/>
      <c r="CS26" s="91">
        <v>1</v>
      </c>
      <c r="CT26" s="91"/>
      <c r="CU26" s="91"/>
      <c r="CV26" s="91"/>
      <c r="CW26" s="91"/>
      <c r="CX26" s="91"/>
      <c r="CY26" s="91"/>
      <c r="CZ26" s="91"/>
      <c r="DA26" s="92"/>
      <c r="DB26" s="50"/>
      <c r="DC26" s="50"/>
      <c r="DD26" s="50"/>
      <c r="DE26" s="50"/>
      <c r="DF26" s="50"/>
      <c r="DG26" s="50" t="s">
        <v>189</v>
      </c>
      <c r="DH26" s="50"/>
      <c r="DI26" s="50"/>
      <c r="DJ26" s="100">
        <f t="shared" si="3"/>
        <v>3</v>
      </c>
      <c r="DK26" s="14">
        <v>3</v>
      </c>
      <c r="DL26" s="14">
        <v>3.41</v>
      </c>
      <c r="DM26" s="14">
        <v>3.36</v>
      </c>
      <c r="DN26" s="14">
        <v>2.35</v>
      </c>
      <c r="DO26" s="14"/>
      <c r="DP26" s="14"/>
      <c r="DQ26" s="14"/>
      <c r="DR26" s="14"/>
      <c r="DS26" s="14"/>
      <c r="DT26" s="14"/>
      <c r="DU26" s="14"/>
      <c r="DV26" s="14"/>
      <c r="DW26" s="14"/>
      <c r="DX26" s="14"/>
      <c r="DY26" s="14">
        <v>284</v>
      </c>
      <c r="DZ26" s="14">
        <v>299</v>
      </c>
      <c r="EA26" s="14">
        <v>273</v>
      </c>
      <c r="EB26" s="14"/>
      <c r="EC26" s="14"/>
      <c r="ED26" s="14"/>
      <c r="EE26" s="14"/>
      <c r="EF26" s="14"/>
      <c r="EG26" s="14"/>
      <c r="EH26" s="14"/>
      <c r="EI26" s="14"/>
      <c r="EJ26" s="14"/>
      <c r="EK26" s="14"/>
      <c r="EL26" s="101">
        <v>0</v>
      </c>
      <c r="EM26" s="14"/>
      <c r="EN26" s="14"/>
      <c r="EO26" s="14"/>
      <c r="EP26" s="14"/>
      <c r="EQ26" s="14"/>
      <c r="ER26" s="104"/>
      <c r="ES26" s="14"/>
      <c r="ET26" s="14"/>
      <c r="EU26" s="14"/>
      <c r="EV26" s="14"/>
      <c r="EW26" s="102"/>
      <c r="EX26" s="16"/>
      <c r="EY26" s="103">
        <f t="shared" si="4"/>
        <v>6428.9656521017268</v>
      </c>
      <c r="EZ26" s="104">
        <f t="shared" si="5"/>
        <v>0</v>
      </c>
      <c r="FA26" s="104">
        <f t="shared" si="7"/>
        <v>6428.9656521017268</v>
      </c>
      <c r="FB26" s="105">
        <f t="shared" si="8"/>
        <v>6428.9656521017268</v>
      </c>
      <c r="FC26" s="105" t="s">
        <v>121</v>
      </c>
      <c r="FD26" s="105"/>
      <c r="FE26" s="106"/>
      <c r="FF26" s="106"/>
      <c r="FG26" s="107">
        <v>21</v>
      </c>
      <c r="FH26" s="135">
        <v>10</v>
      </c>
      <c r="FI26" s="10">
        <v>21</v>
      </c>
      <c r="FJ26" s="13">
        <v>3</v>
      </c>
      <c r="FK26" s="13">
        <v>3</v>
      </c>
      <c r="FL26" s="14">
        <v>3</v>
      </c>
      <c r="FM26" s="109">
        <v>3.41</v>
      </c>
      <c r="FN26" s="122">
        <v>284</v>
      </c>
      <c r="FO26" s="111">
        <v>6428.9656521017268</v>
      </c>
      <c r="FP26" s="14">
        <v>26</v>
      </c>
      <c r="FQ26" s="15" t="s">
        <v>121</v>
      </c>
      <c r="FS26" s="117">
        <v>38851</v>
      </c>
      <c r="FT26" s="82"/>
      <c r="FU26" s="136">
        <v>38868</v>
      </c>
      <c r="FV26" s="137"/>
      <c r="FW26" s="123">
        <v>10</v>
      </c>
      <c r="FX26" s="14">
        <v>82</v>
      </c>
      <c r="FY26" s="14">
        <v>72</v>
      </c>
      <c r="FZ26" s="15">
        <f>'[1]2006 baljdata'!J26+'[1]2006 baljdata'!T26+'[1]2006 baljdata'!AD26+'[1]2006 baljdata'!AN26+'[1]2006 baljdata'!AX26+'[1]2006 baljdata'!BH26+'[1]2006 baljdata'!BR26+'[1]2006 baljdata'!CB26+'[1]2006 baljdata'!CL26+'[1]2006 baljdata'!CV26+'[1]2006 baljdata'!DF26+'[1]2006 baljdata'!DP26+'[1]2006 baljdata'!DZ26+'[1]2006 baljdata'!EJ26+'[1]2006 baljdata'!ET26+'[1]2006 baljdata'!FD26+'[1]2006 baljdata'!FN26+'[1]2006 baljdata'!FX26+'[1]2006 baljdata'!GH26+'[1]2006 baljdata'!GR26+'[1]2006 baljdata'!HB26+'[1]2006 baljdata'!HL26+'[1]2006 baljdata'!HV26+'[1]2006 baljdata'!IF26+'[1]2006 baljdata'!IP26</f>
        <v>66</v>
      </c>
      <c r="GA26" s="15">
        <f>'[1]2006 baljdata'!K26+'[1]2006 baljdata'!U26+'[1]2006 baljdata'!AE26+'[1]2006 baljdata'!AO26+'[1]2006 baljdata'!AY26+'[1]2006 baljdata'!BI26+'[1]2006 baljdata'!BS26+'[1]2006 baljdata'!CC26+'[1]2006 baljdata'!CM26+'[1]2006 baljdata'!CW26+'[1]2006 baljdata'!DG26+'[1]2006 baljdata'!DQ26+'[1]2006 baljdata'!EA26+'[1]2006 baljdata'!EK26+'[1]2006 baljdata'!EU26+'[1]2006 baljdata'!FE26+'[1]2006 baljdata'!FO26+'[1]2006 baljdata'!FY26+'[1]2006 baljdata'!GI26+'[1]2006 baljdata'!GS26+'[1]2006 baljdata'!HC26+'[1]2006 baljdata'!HM26+'[1]2006 baljdata'!HW26+'[1]2006 baljdata'!IG26+'[1]2006 baljdata'!IQ26</f>
        <v>66</v>
      </c>
      <c r="GB26" s="15" t="str">
        <f>IF(FZ26&gt;GA26,"P&gt;S",IF(FZ26=GA26,"P=S","P&lt;S"))</f>
        <v>P=S</v>
      </c>
      <c r="GC26" s="15">
        <f>IF(GB26="P&gt;S",FZ26,GA26)</f>
        <v>66</v>
      </c>
      <c r="GD26" s="14">
        <v>38</v>
      </c>
      <c r="GE26" s="15">
        <f>'[1]2006 baljdata'!L26+'[1]2006 baljdata'!V26+'[1]2006 baljdata'!AF26+'[1]2006 baljdata'!AP26+'[1]2006 baljdata'!AZ26+'[1]2006 baljdata'!BJ26+'[1]2006 baljdata'!BT26+'[1]2006 baljdata'!CD26+'[1]2006 baljdata'!CN26+'[1]2006 baljdata'!CX26+'[1]2006 baljdata'!DH26+'[1]2006 baljdata'!DR26+'[1]2006 baljdata'!EB26+'[1]2006 baljdata'!EL26+'[1]2006 baljdata'!EV26+'[1]2006 baljdata'!FF26+'[1]2006 baljdata'!FP26+'[1]2006 baljdata'!FZ26+'[1]2006 baljdata'!GJ26+'[1]2006 baljdata'!GT26+'[1]2006 baljdata'!HD26+'[1]2006 baljdata'!HN26+'[1]2006 baljdata'!HX26+'[1]2006 baljdata'!IH26+'[1]2006 baljdata'!IR26</f>
        <v>32</v>
      </c>
      <c r="GF26" s="15">
        <f>IF(GB26="P&gt;S",FZ26*(GE26/GA26),GE26)</f>
        <v>32</v>
      </c>
      <c r="GG26" s="15">
        <f t="shared" si="6"/>
        <v>34</v>
      </c>
      <c r="GH26" s="14"/>
      <c r="GI26" s="91"/>
      <c r="GJ26" s="102"/>
      <c r="GK26" s="20">
        <v>0</v>
      </c>
    </row>
    <row r="27" spans="1:193" ht="14.4" x14ac:dyDescent="0.3">
      <c r="A27" s="50">
        <v>22</v>
      </c>
      <c r="B27" s="88">
        <v>22</v>
      </c>
      <c r="C27" s="89">
        <v>1</v>
      </c>
      <c r="D27" s="88">
        <v>0</v>
      </c>
      <c r="E27" s="116">
        <v>38840</v>
      </c>
      <c r="F27" s="14">
        <v>1</v>
      </c>
      <c r="G27" s="94">
        <v>1</v>
      </c>
      <c r="H27" s="91">
        <f t="shared" si="0"/>
        <v>1</v>
      </c>
      <c r="I27" s="13">
        <v>14</v>
      </c>
      <c r="J27" s="14">
        <v>21</v>
      </c>
      <c r="K27" s="14">
        <v>23</v>
      </c>
      <c r="L27" s="14"/>
      <c r="M27" s="14"/>
      <c r="N27" s="14">
        <v>25</v>
      </c>
      <c r="O27" s="14"/>
      <c r="P27" s="14"/>
      <c r="Q27" s="14"/>
      <c r="R27" s="14"/>
      <c r="S27" s="14"/>
      <c r="T27" s="13"/>
      <c r="U27" s="93">
        <f t="shared" si="1"/>
        <v>25</v>
      </c>
      <c r="V27" s="13"/>
      <c r="W27" s="14"/>
      <c r="X27" s="14"/>
      <c r="Y27" s="14"/>
      <c r="Z27" s="14"/>
      <c r="AA27" s="14" t="s">
        <v>112</v>
      </c>
      <c r="AB27" s="14"/>
      <c r="AC27" s="14"/>
      <c r="AD27" s="14"/>
      <c r="AE27" s="14"/>
      <c r="AF27" s="94"/>
      <c r="AG27" s="13"/>
      <c r="AH27" s="14"/>
      <c r="AI27" s="14"/>
      <c r="AJ27" s="14"/>
      <c r="AK27" s="14"/>
      <c r="AL27" s="14">
        <v>40</v>
      </c>
      <c r="AM27" s="14"/>
      <c r="AN27" s="14"/>
      <c r="AO27" s="14"/>
      <c r="AP27" s="14"/>
      <c r="AQ27" s="94"/>
      <c r="AR27" s="14"/>
      <c r="AS27" s="14"/>
      <c r="AT27" s="14"/>
      <c r="AU27" s="14">
        <v>1</v>
      </c>
      <c r="AV27" s="14"/>
      <c r="AW27" s="14">
        <v>13</v>
      </c>
      <c r="AX27" s="14"/>
      <c r="AY27" s="14"/>
      <c r="AZ27" s="14">
        <v>7</v>
      </c>
      <c r="BA27" s="94">
        <v>4</v>
      </c>
      <c r="BB27" s="95"/>
      <c r="BC27" s="117"/>
      <c r="BD27" s="117"/>
      <c r="BE27" s="117">
        <v>38855</v>
      </c>
      <c r="BF27" s="117"/>
      <c r="BG27" s="117"/>
      <c r="BH27" s="117"/>
      <c r="BI27" s="117"/>
      <c r="BJ27" s="117"/>
      <c r="BK27" s="95"/>
      <c r="BL27" s="96"/>
      <c r="BM27" s="96" t="s">
        <v>113</v>
      </c>
      <c r="BN27" s="96"/>
      <c r="BO27" s="97" t="s">
        <v>191</v>
      </c>
      <c r="BP27" s="74"/>
      <c r="BQ27" s="74"/>
      <c r="BR27" s="97"/>
      <c r="BS27" s="118"/>
      <c r="BT27" s="14"/>
      <c r="BU27" s="14"/>
      <c r="BV27" s="14">
        <v>21</v>
      </c>
      <c r="BW27" s="14"/>
      <c r="BX27" s="14">
        <v>14</v>
      </c>
      <c r="BY27" s="94">
        <v>6</v>
      </c>
      <c r="BZ27" s="14"/>
      <c r="CA27" s="14"/>
      <c r="CB27" s="14"/>
      <c r="CC27" s="14"/>
      <c r="CD27" s="14"/>
      <c r="CE27" s="14">
        <v>4</v>
      </c>
      <c r="CF27" s="94">
        <v>15</v>
      </c>
      <c r="CG27" s="13">
        <v>12</v>
      </c>
      <c r="CH27" s="14">
        <v>12</v>
      </c>
      <c r="CI27" s="14"/>
      <c r="CJ27" s="14"/>
      <c r="CK27" s="14"/>
      <c r="CL27" s="14"/>
      <c r="CM27" s="14"/>
      <c r="CN27" s="14"/>
      <c r="CO27" s="14"/>
      <c r="CP27" s="94"/>
      <c r="CQ27" s="99">
        <f>12/14</f>
        <v>0.8571428571428571</v>
      </c>
      <c r="CR27" s="119"/>
      <c r="CS27" s="119">
        <v>1</v>
      </c>
      <c r="CT27" s="119"/>
      <c r="CU27" s="119"/>
      <c r="CV27" s="119"/>
      <c r="CW27" s="119"/>
      <c r="CX27" s="119"/>
      <c r="CY27" s="119"/>
      <c r="CZ27" s="119"/>
      <c r="DA27" s="92"/>
      <c r="DB27" s="50" t="s">
        <v>192</v>
      </c>
      <c r="DC27" s="102" t="s">
        <v>193</v>
      </c>
      <c r="DD27" s="102"/>
      <c r="DE27" s="102" t="s">
        <v>194</v>
      </c>
      <c r="DF27" s="102"/>
      <c r="DG27" s="102"/>
      <c r="DH27" s="102" t="s">
        <v>195</v>
      </c>
      <c r="DI27" s="50" t="s">
        <v>196</v>
      </c>
      <c r="DJ27" s="100">
        <f t="shared" si="3"/>
        <v>12</v>
      </c>
      <c r="DK27" s="14">
        <v>8</v>
      </c>
      <c r="DL27" s="14">
        <v>3.05</v>
      </c>
      <c r="DM27" s="14">
        <v>2.69</v>
      </c>
      <c r="DN27" s="14">
        <v>2.0499999999999998</v>
      </c>
      <c r="DO27" s="14">
        <v>3.24</v>
      </c>
      <c r="DP27" s="14">
        <v>2.97</v>
      </c>
      <c r="DQ27" s="14">
        <v>3.65</v>
      </c>
      <c r="DR27" s="14">
        <v>3.22</v>
      </c>
      <c r="DS27" s="14">
        <v>2.0099999999999998</v>
      </c>
      <c r="DT27" s="15">
        <f>AVERAGE(DL27:DS27)</f>
        <v>2.8600000000000003</v>
      </c>
      <c r="DU27" s="14"/>
      <c r="DV27" s="14"/>
      <c r="DW27" s="14"/>
      <c r="DX27" s="14"/>
      <c r="DY27" s="14">
        <v>309</v>
      </c>
      <c r="DZ27" s="14">
        <v>334</v>
      </c>
      <c r="EA27" s="14">
        <v>276</v>
      </c>
      <c r="EB27" s="14">
        <v>387</v>
      </c>
      <c r="EC27" s="14">
        <v>351</v>
      </c>
      <c r="ED27" s="14">
        <v>261</v>
      </c>
      <c r="EE27" s="14">
        <v>387</v>
      </c>
      <c r="EF27" s="14">
        <v>266</v>
      </c>
      <c r="EG27" s="15">
        <f>AVERAGE(DZ27:EF27)</f>
        <v>323.14285714285717</v>
      </c>
      <c r="EH27" s="14"/>
      <c r="EI27" s="14"/>
      <c r="EJ27" s="14"/>
      <c r="EK27" s="14"/>
      <c r="EL27" s="101">
        <v>4</v>
      </c>
      <c r="EM27" s="14">
        <v>2.17</v>
      </c>
      <c r="EN27" s="14">
        <v>3.44</v>
      </c>
      <c r="EO27" s="14">
        <v>3.55</v>
      </c>
      <c r="EP27" s="14">
        <v>2.9</v>
      </c>
      <c r="EQ27" s="15">
        <f>AVERAGE(EM27:EP27)</f>
        <v>3.0150000000000001</v>
      </c>
      <c r="ER27" s="105">
        <f>67.544*EM27+88.788</f>
        <v>235.35847999999999</v>
      </c>
      <c r="ES27" s="105">
        <f>67.544*EN27+88.788</f>
        <v>321.13936000000001</v>
      </c>
      <c r="ET27" s="105">
        <f>67.544*EO27+88.788</f>
        <v>328.56919999999997</v>
      </c>
      <c r="EU27" s="105">
        <f>67.544*EP27+88.788</f>
        <v>284.66559999999998</v>
      </c>
      <c r="EV27" s="105">
        <f>AVERAGE(ER27:EU27)</f>
        <v>292.43315999999999</v>
      </c>
      <c r="EW27" s="102"/>
      <c r="EX27" s="16" t="s">
        <v>180</v>
      </c>
      <c r="EY27" s="126">
        <f t="shared" si="4"/>
        <v>19491.631654786397</v>
      </c>
      <c r="EZ27" s="105">
        <f>((EM27^2*PI()*ER27)/4)+((EN27^2*PI()*ES27)/4)+((EO27^2*PI()*ET27)/4)+((EP27^2*PI()*EU27)/4)+((EQ27^2*PI()*EV27)/4)</f>
        <v>11075.393154523941</v>
      </c>
      <c r="FA27" s="105">
        <f t="shared" si="7"/>
        <v>30567.024809310336</v>
      </c>
      <c r="FB27" s="105">
        <f t="shared" si="8"/>
        <v>30567.024809310336</v>
      </c>
      <c r="FC27" s="105" t="s">
        <v>127</v>
      </c>
      <c r="FD27" s="105" t="s">
        <v>128</v>
      </c>
      <c r="FE27" s="106" t="s">
        <v>197</v>
      </c>
      <c r="FF27" s="106"/>
      <c r="FG27" s="107">
        <v>22</v>
      </c>
      <c r="FH27" s="108">
        <v>14</v>
      </c>
      <c r="FI27" s="10">
        <v>22</v>
      </c>
      <c r="FJ27" s="13">
        <v>25</v>
      </c>
      <c r="FK27" s="13">
        <v>12</v>
      </c>
      <c r="FL27" s="14">
        <v>25</v>
      </c>
      <c r="FM27" s="109">
        <v>2.69</v>
      </c>
      <c r="FN27" s="122">
        <v>334</v>
      </c>
      <c r="FO27" s="111">
        <v>26548.723155160165</v>
      </c>
      <c r="FP27" s="14">
        <v>40</v>
      </c>
      <c r="FQ27" s="15" t="s">
        <v>121</v>
      </c>
      <c r="FR27" s="41"/>
      <c r="FS27" s="117">
        <v>38855</v>
      </c>
      <c r="FT27" s="82"/>
      <c r="FU27" s="120">
        <v>38876</v>
      </c>
      <c r="FV27" s="121"/>
      <c r="FW27" s="123">
        <v>14</v>
      </c>
      <c r="FX27" s="14">
        <v>123</v>
      </c>
      <c r="FY27" s="14">
        <v>70</v>
      </c>
      <c r="FZ27" s="15">
        <f>'[1]2006 baljdata'!J27+'[1]2006 baljdata'!T27+'[1]2006 baljdata'!AD27+'[1]2006 baljdata'!AN27+'[1]2006 baljdata'!AX27+'[1]2006 baljdata'!BH27+'[1]2006 baljdata'!BR27+'[1]2006 baljdata'!CB27+'[1]2006 baljdata'!CL27+'[1]2006 baljdata'!CV27+'[1]2006 baljdata'!DF27+'[1]2006 baljdata'!DP27+'[1]2006 baljdata'!DZ27+'[1]2006 baljdata'!EJ27+'[1]2006 baljdata'!ET27+'[1]2006 baljdata'!FD27+'[1]2006 baljdata'!FN27+'[1]2006 baljdata'!FX27+'[1]2006 baljdata'!GH27+'[1]2006 baljdata'!GR27+'[1]2006 baljdata'!HB27+'[1]2006 baljdata'!HL27+'[1]2006 baljdata'!HV27+'[1]2006 baljdata'!IF27+'[1]2006 baljdata'!IP27</f>
        <v>64</v>
      </c>
      <c r="GA27" s="15">
        <f>'[1]2006 baljdata'!K27+'[1]2006 baljdata'!U27+'[1]2006 baljdata'!AE27+'[1]2006 baljdata'!AO27+'[1]2006 baljdata'!AY27+'[1]2006 baljdata'!BI27+'[1]2006 baljdata'!BS27+'[1]2006 baljdata'!CC27+'[1]2006 baljdata'!CM27+'[1]2006 baljdata'!CW27+'[1]2006 baljdata'!DG27+'[1]2006 baljdata'!DQ27+'[1]2006 baljdata'!EA27+'[1]2006 baljdata'!EK27+'[1]2006 baljdata'!EU27+'[1]2006 baljdata'!FE27+'[1]2006 baljdata'!FO27+'[1]2006 baljdata'!FY27+'[1]2006 baljdata'!GI27+'[1]2006 baljdata'!GS27+'[1]2006 baljdata'!HC27+'[1]2006 baljdata'!HM27+'[1]2006 baljdata'!HW27+'[1]2006 baljdata'!IG27+'[1]2006 baljdata'!IQ27</f>
        <v>64</v>
      </c>
      <c r="GB27" s="15" t="str">
        <f>IF(FZ27&gt;GA27,"P&gt;S",IF(FZ27=GA27,"P=S","P&lt;S"))</f>
        <v>P=S</v>
      </c>
      <c r="GC27" s="15">
        <f>IF(GB27="P&gt;S",FZ27,GA27)</f>
        <v>64</v>
      </c>
      <c r="GD27" s="14">
        <v>10</v>
      </c>
      <c r="GE27" s="15">
        <f>'[1]2006 baljdata'!L27+'[1]2006 baljdata'!V27+'[1]2006 baljdata'!AF27+'[1]2006 baljdata'!AP27+'[1]2006 baljdata'!AZ27+'[1]2006 baljdata'!BJ27+'[1]2006 baljdata'!BT27+'[1]2006 baljdata'!CD27+'[1]2006 baljdata'!CN27+'[1]2006 baljdata'!CX27+'[1]2006 baljdata'!DH27+'[1]2006 baljdata'!DR27+'[1]2006 baljdata'!EB27+'[1]2006 baljdata'!EL27+'[1]2006 baljdata'!EV27+'[1]2006 baljdata'!FF27+'[1]2006 baljdata'!FP27+'[1]2006 baljdata'!FZ27+'[1]2006 baljdata'!GJ27+'[1]2006 baljdata'!GT27+'[1]2006 baljdata'!HD27+'[1]2006 baljdata'!HN27+'[1]2006 baljdata'!HX27+'[1]2006 baljdata'!IH27+'[1]2006 baljdata'!IR27</f>
        <v>10</v>
      </c>
      <c r="GF27" s="15">
        <f>IF(GB27="P&gt;S",FZ27*(GE27/GA27),GE27)</f>
        <v>10</v>
      </c>
      <c r="GG27" s="15">
        <f t="shared" si="6"/>
        <v>54</v>
      </c>
      <c r="GH27" s="14"/>
      <c r="GI27" s="138">
        <v>12</v>
      </c>
      <c r="GJ27" s="139" t="s">
        <v>198</v>
      </c>
      <c r="GK27" s="20">
        <v>0</v>
      </c>
    </row>
    <row r="28" spans="1:193" ht="14.4" x14ac:dyDescent="0.3">
      <c r="A28" s="50">
        <v>23</v>
      </c>
      <c r="B28" s="88">
        <v>23</v>
      </c>
      <c r="C28" s="89"/>
      <c r="D28" s="88">
        <v>0</v>
      </c>
      <c r="E28" s="116">
        <v>38840</v>
      </c>
      <c r="F28" s="14">
        <v>1</v>
      </c>
      <c r="G28" s="94">
        <v>1</v>
      </c>
      <c r="H28" s="91">
        <f t="shared" si="0"/>
        <v>1</v>
      </c>
      <c r="I28" s="13">
        <v>5</v>
      </c>
      <c r="J28" s="14"/>
      <c r="K28" s="14">
        <v>6</v>
      </c>
      <c r="L28" s="14"/>
      <c r="M28" s="14"/>
      <c r="N28" s="14">
        <v>6</v>
      </c>
      <c r="O28" s="14"/>
      <c r="P28" s="14"/>
      <c r="Q28" s="14"/>
      <c r="R28" s="14"/>
      <c r="S28" s="14"/>
      <c r="T28" s="13"/>
      <c r="U28" s="93">
        <f t="shared" si="1"/>
        <v>6</v>
      </c>
      <c r="V28" s="13"/>
      <c r="W28" s="14" t="s">
        <v>112</v>
      </c>
      <c r="X28" s="14"/>
      <c r="Y28" s="14"/>
      <c r="Z28" s="14"/>
      <c r="AA28" s="14"/>
      <c r="AB28" s="14"/>
      <c r="AC28" s="14"/>
      <c r="AD28" s="14"/>
      <c r="AE28" s="14"/>
      <c r="AF28" s="94"/>
      <c r="AG28" s="13"/>
      <c r="AH28" s="14"/>
      <c r="AI28" s="14">
        <v>78</v>
      </c>
      <c r="AJ28" s="14"/>
      <c r="AK28" s="14"/>
      <c r="AL28" s="14">
        <v>63</v>
      </c>
      <c r="AM28" s="14"/>
      <c r="AN28" s="14"/>
      <c r="AO28" s="14"/>
      <c r="AP28" s="14"/>
      <c r="AQ28" s="94"/>
      <c r="AR28" s="14"/>
      <c r="AS28" s="14"/>
      <c r="AT28" s="14"/>
      <c r="AU28" s="14" t="s">
        <v>199</v>
      </c>
      <c r="AV28" s="14"/>
      <c r="AW28" s="14">
        <v>6</v>
      </c>
      <c r="AX28" s="14"/>
      <c r="AY28" s="14"/>
      <c r="AZ28" s="14">
        <v>0</v>
      </c>
      <c r="BA28" s="94">
        <v>0</v>
      </c>
      <c r="BB28" s="95"/>
      <c r="BC28" s="117"/>
      <c r="BD28" s="117"/>
      <c r="BE28" s="117">
        <v>38855</v>
      </c>
      <c r="BF28" s="117"/>
      <c r="BG28" s="117"/>
      <c r="BH28" s="117"/>
      <c r="BI28" s="117"/>
      <c r="BJ28" s="117"/>
      <c r="BK28" s="95"/>
      <c r="BL28" s="96"/>
      <c r="BM28" s="96" t="s">
        <v>113</v>
      </c>
      <c r="BN28" s="96"/>
      <c r="BO28" s="97" t="s">
        <v>200</v>
      </c>
      <c r="BP28" s="74"/>
      <c r="BQ28" s="74"/>
      <c r="BR28" s="97"/>
      <c r="BS28" s="118"/>
      <c r="BT28" s="14"/>
      <c r="BU28" s="14"/>
      <c r="BV28" s="14"/>
      <c r="BW28" s="14"/>
      <c r="BX28" s="14">
        <v>0</v>
      </c>
      <c r="BY28" s="94">
        <v>0</v>
      </c>
      <c r="BZ28" s="13"/>
      <c r="CA28" s="14"/>
      <c r="CB28" s="14"/>
      <c r="CC28" s="14"/>
      <c r="CD28" s="14"/>
      <c r="CE28" s="14">
        <v>8</v>
      </c>
      <c r="CF28" s="94">
        <v>4</v>
      </c>
      <c r="CG28" s="14"/>
      <c r="CH28" s="14"/>
      <c r="CI28" s="14">
        <v>1</v>
      </c>
      <c r="CJ28" s="14"/>
      <c r="CK28" s="14">
        <v>3</v>
      </c>
      <c r="CL28" s="14"/>
      <c r="CM28" s="14"/>
      <c r="CN28" s="14"/>
      <c r="CO28" s="14"/>
      <c r="CP28" s="94"/>
      <c r="CQ28" s="99">
        <f>3/5</f>
        <v>0.6</v>
      </c>
      <c r="CR28" s="91">
        <v>1</v>
      </c>
      <c r="CS28" s="119"/>
      <c r="CT28" s="119"/>
      <c r="CU28" s="119"/>
      <c r="CV28" s="119"/>
      <c r="CW28" s="119"/>
      <c r="CX28" s="119"/>
      <c r="CY28" s="119"/>
      <c r="CZ28" s="119"/>
      <c r="DA28" s="92"/>
      <c r="DB28" s="102"/>
      <c r="DC28" s="102"/>
      <c r="DD28" s="102"/>
      <c r="DE28" s="102"/>
      <c r="DF28" s="102"/>
      <c r="DG28" s="102" t="s">
        <v>201</v>
      </c>
      <c r="DH28" s="102"/>
      <c r="DI28" s="50"/>
      <c r="DJ28" s="100">
        <f t="shared" si="3"/>
        <v>3</v>
      </c>
      <c r="DK28" s="14">
        <v>3</v>
      </c>
      <c r="DL28" s="14">
        <v>3.29</v>
      </c>
      <c r="DM28" s="14">
        <v>2.66</v>
      </c>
      <c r="DN28" s="14">
        <v>3.08</v>
      </c>
      <c r="DO28" s="14"/>
      <c r="DP28" s="14"/>
      <c r="DQ28" s="14"/>
      <c r="DR28" s="14"/>
      <c r="DS28" s="14"/>
      <c r="DT28" s="14"/>
      <c r="DU28" s="14"/>
      <c r="DV28" s="14"/>
      <c r="DW28" s="14"/>
      <c r="DX28" s="14"/>
      <c r="DY28" s="14">
        <v>283</v>
      </c>
      <c r="DZ28" s="14">
        <v>292</v>
      </c>
      <c r="EA28" s="14">
        <v>335</v>
      </c>
      <c r="EB28" s="14"/>
      <c r="EC28" s="14"/>
      <c r="ED28" s="14"/>
      <c r="EE28" s="14"/>
      <c r="EF28" s="14"/>
      <c r="EG28" s="14"/>
      <c r="EH28" s="14"/>
      <c r="EI28" s="14"/>
      <c r="EJ28" s="14"/>
      <c r="EK28" s="14"/>
      <c r="EL28" s="101">
        <v>0</v>
      </c>
      <c r="EM28" s="15">
        <f>AVERAGE(DL28:DN28)</f>
        <v>3.0100000000000002</v>
      </c>
      <c r="EN28" s="15">
        <f>AVERAGE(DL28:DN28)</f>
        <v>3.0100000000000002</v>
      </c>
      <c r="EO28" s="14"/>
      <c r="EP28" s="14"/>
      <c r="EQ28" s="14"/>
      <c r="ER28" s="105">
        <f>AVERAGE(DY28:EA28)</f>
        <v>303.33333333333331</v>
      </c>
      <c r="ES28" s="105">
        <f>AVERAGE(DY28:EA28)</f>
        <v>303.33333333333331</v>
      </c>
      <c r="ET28" s="14"/>
      <c r="EU28" s="14"/>
      <c r="EV28" s="14"/>
      <c r="EW28" s="102"/>
      <c r="EX28" s="16" t="s">
        <v>126</v>
      </c>
      <c r="EY28" s="103">
        <f t="shared" si="4"/>
        <v>6524.4906462027375</v>
      </c>
      <c r="EZ28" s="105">
        <f t="shared" ref="EZ28:EZ91" si="11">((EM28^2*PI()*ER28)/4)+((EN28^2*PI()*ES28)/4)+((EO28^2*PI()*ET28)/4)+((EP28^2*PI()*EU28)/4)</f>
        <v>4316.910112786315</v>
      </c>
      <c r="FA28" s="140">
        <f t="shared" si="7"/>
        <v>10841.400758989053</v>
      </c>
      <c r="FB28" s="105">
        <f t="shared" si="8"/>
        <v>10841.400758989053</v>
      </c>
      <c r="FC28" s="105" t="s">
        <v>127</v>
      </c>
      <c r="FD28" s="105" t="s">
        <v>128</v>
      </c>
      <c r="FE28" s="106" t="s">
        <v>202</v>
      </c>
      <c r="FF28" s="106"/>
      <c r="FG28" s="107">
        <v>23</v>
      </c>
      <c r="FH28" s="108">
        <v>3</v>
      </c>
      <c r="FI28" s="10">
        <v>23</v>
      </c>
      <c r="FJ28" s="13">
        <v>6</v>
      </c>
      <c r="FK28" s="13">
        <v>3</v>
      </c>
      <c r="FL28" s="14">
        <v>6</v>
      </c>
      <c r="FM28" s="104">
        <v>3.08</v>
      </c>
      <c r="FN28" s="122">
        <v>335</v>
      </c>
      <c r="FO28" s="111">
        <v>6524.4906462027375</v>
      </c>
      <c r="FP28" s="129"/>
      <c r="FQ28" s="130" t="s">
        <v>113</v>
      </c>
      <c r="FS28" s="141"/>
      <c r="FT28" s="82"/>
      <c r="FU28" s="133"/>
      <c r="FV28" s="134"/>
      <c r="FW28" s="123">
        <v>3</v>
      </c>
      <c r="FX28" s="14">
        <v>23</v>
      </c>
      <c r="FY28" s="14">
        <v>20</v>
      </c>
      <c r="FZ28" s="15">
        <f>'[1]2006 baljdata'!J28+'[1]2006 baljdata'!T28+'[1]2006 baljdata'!AD28+'[1]2006 baljdata'!AN28+'[1]2006 baljdata'!AX28+'[1]2006 baljdata'!BH28+'[1]2006 baljdata'!BR28+'[1]2006 baljdata'!CB28+'[1]2006 baljdata'!CL28+'[1]2006 baljdata'!CV28+'[1]2006 baljdata'!DF28+'[1]2006 baljdata'!DP28+'[1]2006 baljdata'!DZ28+'[1]2006 baljdata'!EJ28+'[1]2006 baljdata'!ET28+'[1]2006 baljdata'!FD28+'[1]2006 baljdata'!FN28+'[1]2006 baljdata'!FX28+'[1]2006 baljdata'!GH28+'[1]2006 baljdata'!GR28+'[1]2006 baljdata'!HB28+'[1]2006 baljdata'!HL28+'[1]2006 baljdata'!HV28+'[1]2006 baljdata'!IF28+'[1]2006 baljdata'!IP28</f>
        <v>20</v>
      </c>
      <c r="GA28" s="15">
        <f>'[1]2006 baljdata'!K28+'[1]2006 baljdata'!U28+'[1]2006 baljdata'!AE28+'[1]2006 baljdata'!AO28+'[1]2006 baljdata'!AY28+'[1]2006 baljdata'!BI28+'[1]2006 baljdata'!BS28+'[1]2006 baljdata'!CC28+'[1]2006 baljdata'!CM28+'[1]2006 baljdata'!CW28+'[1]2006 baljdata'!DG28+'[1]2006 baljdata'!DQ28+'[1]2006 baljdata'!EA28+'[1]2006 baljdata'!EK28+'[1]2006 baljdata'!EU28+'[1]2006 baljdata'!FE28+'[1]2006 baljdata'!FO28+'[1]2006 baljdata'!FY28+'[1]2006 baljdata'!GI28+'[1]2006 baljdata'!GS28+'[1]2006 baljdata'!HC28+'[1]2006 baljdata'!HM28+'[1]2006 baljdata'!HW28+'[1]2006 baljdata'!IG28+'[1]2006 baljdata'!IQ28</f>
        <v>20</v>
      </c>
      <c r="GB28" s="15" t="str">
        <f>IF(FZ28&gt;GA28,"P&gt;S",IF(FZ28=GA28,"P=S","P&lt;S"))</f>
        <v>P=S</v>
      </c>
      <c r="GC28" s="15">
        <f>IF(GB28="P&gt;S",FZ28,GA28)</f>
        <v>20</v>
      </c>
      <c r="GD28" s="14">
        <v>10</v>
      </c>
      <c r="GE28" s="15">
        <f>'[1]2006 baljdata'!L28+'[1]2006 baljdata'!V28+'[1]2006 baljdata'!AF28+'[1]2006 baljdata'!AP28+'[1]2006 baljdata'!AZ28+'[1]2006 baljdata'!BJ28+'[1]2006 baljdata'!BT28+'[1]2006 baljdata'!CD28+'[1]2006 baljdata'!CN28+'[1]2006 baljdata'!CX28+'[1]2006 baljdata'!DH28+'[1]2006 baljdata'!DR28+'[1]2006 baljdata'!EB28+'[1]2006 baljdata'!EL28+'[1]2006 baljdata'!EV28+'[1]2006 baljdata'!FF28+'[1]2006 baljdata'!FP28+'[1]2006 baljdata'!FZ28+'[1]2006 baljdata'!GJ28+'[1]2006 baljdata'!GT28+'[1]2006 baljdata'!HD28+'[1]2006 baljdata'!HN28+'[1]2006 baljdata'!HX28+'[1]2006 baljdata'!IH28+'[1]2006 baljdata'!IR28</f>
        <v>10</v>
      </c>
      <c r="GF28" s="15">
        <f>IF(GB28="P&gt;S",FZ28*(GE28/GA28),GE28)</f>
        <v>10</v>
      </c>
      <c r="GG28" s="15">
        <f t="shared" si="6"/>
        <v>10</v>
      </c>
      <c r="GH28" s="14"/>
      <c r="GI28" s="138">
        <v>3</v>
      </c>
      <c r="GJ28" s="102"/>
      <c r="GK28" s="20">
        <v>0</v>
      </c>
    </row>
    <row r="29" spans="1:193" ht="14.4" x14ac:dyDescent="0.3">
      <c r="A29" s="50">
        <v>24</v>
      </c>
      <c r="B29" s="88">
        <v>24</v>
      </c>
      <c r="C29" s="89">
        <v>1</v>
      </c>
      <c r="D29" s="88">
        <v>0</v>
      </c>
      <c r="E29" s="116">
        <v>38840</v>
      </c>
      <c r="F29" s="14">
        <v>1</v>
      </c>
      <c r="G29" s="94">
        <v>1</v>
      </c>
      <c r="H29" s="91">
        <f t="shared" si="0"/>
        <v>1</v>
      </c>
      <c r="I29" s="13">
        <v>3</v>
      </c>
      <c r="J29" s="14">
        <v>5</v>
      </c>
      <c r="K29" s="14"/>
      <c r="L29" s="14"/>
      <c r="M29" s="14"/>
      <c r="N29" s="14"/>
      <c r="O29" s="14"/>
      <c r="P29" s="14"/>
      <c r="Q29" s="14"/>
      <c r="R29" s="14"/>
      <c r="S29" s="14"/>
      <c r="T29" s="13"/>
      <c r="U29" s="93">
        <f t="shared" si="1"/>
        <v>5</v>
      </c>
      <c r="V29" s="13"/>
      <c r="W29" s="14" t="s">
        <v>144</v>
      </c>
      <c r="X29" s="14" t="s">
        <v>112</v>
      </c>
      <c r="Y29" s="14"/>
      <c r="Z29" s="14"/>
      <c r="AA29" s="14"/>
      <c r="AB29" s="14"/>
      <c r="AC29" s="14"/>
      <c r="AD29" s="14"/>
      <c r="AE29" s="14"/>
      <c r="AF29" s="94"/>
      <c r="AG29" s="13"/>
      <c r="AH29" s="14"/>
      <c r="AI29" s="14">
        <v>55</v>
      </c>
      <c r="AJ29" s="14"/>
      <c r="AK29" s="14"/>
      <c r="AL29" s="14">
        <v>39</v>
      </c>
      <c r="AM29" s="14"/>
      <c r="AN29" s="14"/>
      <c r="AO29" s="14"/>
      <c r="AP29" s="14"/>
      <c r="AQ29" s="94"/>
      <c r="AR29" s="14"/>
      <c r="AS29" s="14"/>
      <c r="AT29" s="14"/>
      <c r="AU29" s="14">
        <v>1</v>
      </c>
      <c r="AV29" s="14"/>
      <c r="AW29" s="14">
        <v>2</v>
      </c>
      <c r="AX29" s="14"/>
      <c r="AY29" s="14"/>
      <c r="AZ29" s="14">
        <v>2</v>
      </c>
      <c r="BA29" s="94">
        <v>0</v>
      </c>
      <c r="BB29" s="95"/>
      <c r="BC29" s="117"/>
      <c r="BD29" s="117"/>
      <c r="BE29" s="117">
        <v>38855</v>
      </c>
      <c r="BF29" s="117"/>
      <c r="BG29" s="117"/>
      <c r="BH29" s="117"/>
      <c r="BI29" s="117"/>
      <c r="BJ29" s="117"/>
      <c r="BK29" s="117"/>
      <c r="BL29" s="96">
        <f t="shared" ref="BL29:BL44" si="12">IF(COUNTBLANK(BB29:BK29)=10,"NA",MIN(BB29:BK29))</f>
        <v>38855</v>
      </c>
      <c r="BM29" s="96" t="s">
        <v>121</v>
      </c>
      <c r="BN29" s="96"/>
      <c r="BO29" s="97"/>
      <c r="BP29" s="74"/>
      <c r="BQ29" s="74"/>
      <c r="BR29" s="97">
        <v>38855</v>
      </c>
      <c r="BS29" s="118"/>
      <c r="BT29" s="14"/>
      <c r="BU29" s="14"/>
      <c r="BV29" s="14">
        <v>8</v>
      </c>
      <c r="BW29" s="14"/>
      <c r="BX29" s="14">
        <v>2</v>
      </c>
      <c r="BY29" s="94">
        <v>0</v>
      </c>
      <c r="BZ29" s="13"/>
      <c r="CA29" s="14"/>
      <c r="CB29" s="14"/>
      <c r="CC29" s="14"/>
      <c r="CD29" s="14"/>
      <c r="CE29" s="14">
        <v>2</v>
      </c>
      <c r="CF29" s="94">
        <v>6</v>
      </c>
      <c r="CG29" s="13"/>
      <c r="CH29" s="14"/>
      <c r="CI29" s="14"/>
      <c r="CJ29" s="14"/>
      <c r="CK29" s="14"/>
      <c r="CL29" s="14"/>
      <c r="CM29" s="14">
        <v>3</v>
      </c>
      <c r="CN29" s="14"/>
      <c r="CO29" s="14"/>
      <c r="CP29" s="94"/>
      <c r="CQ29" s="99">
        <f>3/5</f>
        <v>0.6</v>
      </c>
      <c r="CR29" s="119"/>
      <c r="CS29" s="119">
        <v>1</v>
      </c>
      <c r="CT29" s="119"/>
      <c r="CU29" s="119"/>
      <c r="CV29" s="119"/>
      <c r="CW29" s="119"/>
      <c r="CX29" s="119"/>
      <c r="CY29" s="119"/>
      <c r="CZ29" s="119"/>
      <c r="DA29" s="92"/>
      <c r="DB29" s="102"/>
      <c r="DC29" s="102"/>
      <c r="DD29" s="102"/>
      <c r="DE29" s="102"/>
      <c r="DF29" s="102"/>
      <c r="DG29" s="102"/>
      <c r="DH29" s="102"/>
      <c r="DI29" s="50"/>
      <c r="DJ29" s="100">
        <f t="shared" si="3"/>
        <v>4</v>
      </c>
      <c r="DK29" s="14">
        <v>3</v>
      </c>
      <c r="DL29" s="14">
        <v>2.12</v>
      </c>
      <c r="DM29" s="14">
        <v>2.77</v>
      </c>
      <c r="DN29" s="14">
        <v>1.63</v>
      </c>
      <c r="DO29" s="14"/>
      <c r="DP29" s="14"/>
      <c r="DQ29" s="14"/>
      <c r="DR29" s="14"/>
      <c r="DS29" s="14"/>
      <c r="DT29" s="14"/>
      <c r="DU29" s="14"/>
      <c r="DV29" s="14"/>
      <c r="DW29" s="14"/>
      <c r="DX29" s="14"/>
      <c r="DY29" s="14">
        <v>303</v>
      </c>
      <c r="DZ29" s="14">
        <v>270</v>
      </c>
      <c r="EA29" s="14">
        <v>230</v>
      </c>
      <c r="EB29" s="14"/>
      <c r="EC29" s="14"/>
      <c r="ED29" s="14"/>
      <c r="EE29" s="14"/>
      <c r="EF29" s="14"/>
      <c r="EG29" s="14"/>
      <c r="EH29" s="14"/>
      <c r="EI29" s="14"/>
      <c r="EJ29" s="14"/>
      <c r="EK29" s="14"/>
      <c r="EL29" s="14">
        <v>1</v>
      </c>
      <c r="EM29" s="15">
        <f>AVERAGE(DL29:DN29)</f>
        <v>2.1733333333333333</v>
      </c>
      <c r="EN29" s="15">
        <f>AVERAGE(DL29:DN29)</f>
        <v>2.1733333333333333</v>
      </c>
      <c r="EO29" s="14"/>
      <c r="EP29" s="14"/>
      <c r="EQ29" s="14"/>
      <c r="ER29" s="105">
        <f>AVERAGE(DY29:EA29)</f>
        <v>267.66666666666669</v>
      </c>
      <c r="ES29" s="105">
        <f>AVERAGE(DY29:EA29)</f>
        <v>267.66666666666669</v>
      </c>
      <c r="ET29" s="14"/>
      <c r="EU29" s="14"/>
      <c r="EV29" s="14"/>
      <c r="EW29" s="102" t="s">
        <v>203</v>
      </c>
      <c r="EX29" s="16" t="s">
        <v>126</v>
      </c>
      <c r="EY29" s="103">
        <f t="shared" si="4"/>
        <v>3176.6003630065406</v>
      </c>
      <c r="EZ29" s="105">
        <f t="shared" si="11"/>
        <v>1985.9433213695245</v>
      </c>
      <c r="FA29" s="105">
        <f t="shared" si="7"/>
        <v>5162.5436843760654</v>
      </c>
      <c r="FB29" s="105">
        <f t="shared" si="8"/>
        <v>5162.5436843760654</v>
      </c>
      <c r="FC29" s="105" t="s">
        <v>127</v>
      </c>
      <c r="FD29" s="105" t="s">
        <v>128</v>
      </c>
      <c r="FE29" s="106" t="s">
        <v>202</v>
      </c>
      <c r="FF29" s="106"/>
      <c r="FG29" s="107">
        <v>24</v>
      </c>
      <c r="FH29" s="108">
        <v>1</v>
      </c>
      <c r="FI29" s="10">
        <v>24</v>
      </c>
      <c r="FJ29" s="13">
        <v>5</v>
      </c>
      <c r="FK29" s="13">
        <v>4</v>
      </c>
      <c r="FL29" s="14">
        <v>5</v>
      </c>
      <c r="FM29" s="109">
        <v>2.77</v>
      </c>
      <c r="FN29" s="122">
        <v>270</v>
      </c>
      <c r="FO29" s="111">
        <v>3176.6003630065406</v>
      </c>
      <c r="FP29" s="142">
        <v>39</v>
      </c>
      <c r="FQ29" s="125" t="s">
        <v>121</v>
      </c>
      <c r="FS29" s="117">
        <v>38855</v>
      </c>
      <c r="FT29" s="82"/>
      <c r="FU29" s="120">
        <v>38876</v>
      </c>
      <c r="FV29" s="121"/>
      <c r="FW29" s="123">
        <v>1</v>
      </c>
      <c r="FX29" s="14">
        <v>4</v>
      </c>
      <c r="FY29" s="14">
        <v>10</v>
      </c>
      <c r="FZ29" s="15">
        <f>'[1]2006 baljdata'!J29+'[1]2006 baljdata'!T29+'[1]2006 baljdata'!AD29+'[1]2006 baljdata'!AN29+'[1]2006 baljdata'!AX29+'[1]2006 baljdata'!BH29+'[1]2006 baljdata'!BR29+'[1]2006 baljdata'!CB29+'[1]2006 baljdata'!CL29+'[1]2006 baljdata'!CV29+'[1]2006 baljdata'!DF29+'[1]2006 baljdata'!DP29+'[1]2006 baljdata'!DZ29+'[1]2006 baljdata'!EJ29+'[1]2006 baljdata'!ET29+'[1]2006 baljdata'!FD29+'[1]2006 baljdata'!FN29+'[1]2006 baljdata'!FX29+'[1]2006 baljdata'!GH29+'[1]2006 baljdata'!GR29+'[1]2006 baljdata'!HB29+'[1]2006 baljdata'!HL29+'[1]2006 baljdata'!HV29+'[1]2006 baljdata'!IF29+'[1]2006 baljdata'!IP29</f>
        <v>10</v>
      </c>
      <c r="GA29" s="15">
        <f>'[1]2006 baljdata'!K29+'[1]2006 baljdata'!U29+'[1]2006 baljdata'!AE29+'[1]2006 baljdata'!AO29+'[1]2006 baljdata'!AY29+'[1]2006 baljdata'!BI29+'[1]2006 baljdata'!BS29+'[1]2006 baljdata'!CC29+'[1]2006 baljdata'!CM29+'[1]2006 baljdata'!CW29+'[1]2006 baljdata'!DG29+'[1]2006 baljdata'!DQ29+'[1]2006 baljdata'!EA29+'[1]2006 baljdata'!EK29+'[1]2006 baljdata'!EU29+'[1]2006 baljdata'!FE29+'[1]2006 baljdata'!FO29+'[1]2006 baljdata'!FY29+'[1]2006 baljdata'!GI29+'[1]2006 baljdata'!GS29+'[1]2006 baljdata'!HC29+'[1]2006 baljdata'!HM29+'[1]2006 baljdata'!HW29+'[1]2006 baljdata'!IG29+'[1]2006 baljdata'!IQ29</f>
        <v>10</v>
      </c>
      <c r="GB29" s="15" t="str">
        <f>IF(FZ29&gt;GA29,"P&gt;S",IF(FZ29=GA29,"P=S","P&lt;S"))</f>
        <v>P=S</v>
      </c>
      <c r="GC29" s="15">
        <f>IF(GB29="P&gt;S",FZ29,GA29)</f>
        <v>10</v>
      </c>
      <c r="GD29" s="14">
        <v>6</v>
      </c>
      <c r="GE29" s="15">
        <f>'[1]2006 baljdata'!L29+'[1]2006 baljdata'!V29+'[1]2006 baljdata'!AF29+'[1]2006 baljdata'!AP29+'[1]2006 baljdata'!AZ29+'[1]2006 baljdata'!BJ29+'[1]2006 baljdata'!BT29+'[1]2006 baljdata'!CD29+'[1]2006 baljdata'!CN29+'[1]2006 baljdata'!CX29+'[1]2006 baljdata'!DH29+'[1]2006 baljdata'!DR29+'[1]2006 baljdata'!EB29+'[1]2006 baljdata'!EL29+'[1]2006 baljdata'!EV29+'[1]2006 baljdata'!FF29+'[1]2006 baljdata'!FP29+'[1]2006 baljdata'!FZ29+'[1]2006 baljdata'!GJ29+'[1]2006 baljdata'!GT29+'[1]2006 baljdata'!HD29+'[1]2006 baljdata'!HN29+'[1]2006 baljdata'!HX29+'[1]2006 baljdata'!IH29+'[1]2006 baljdata'!IR29</f>
        <v>6</v>
      </c>
      <c r="GF29" s="15">
        <f>IF(GB29="P&gt;S",FZ29*(GE29/GA29),GE29)</f>
        <v>6</v>
      </c>
      <c r="GG29" s="15">
        <f t="shared" si="6"/>
        <v>4</v>
      </c>
      <c r="GH29" s="14"/>
      <c r="GI29" s="138">
        <v>3</v>
      </c>
      <c r="GJ29" s="102"/>
      <c r="GK29" s="20">
        <v>0</v>
      </c>
    </row>
    <row r="30" spans="1:193" ht="14.4" x14ac:dyDescent="0.3">
      <c r="A30" s="50">
        <v>25</v>
      </c>
      <c r="B30" s="88">
        <v>25</v>
      </c>
      <c r="C30" s="89"/>
      <c r="D30" s="88">
        <v>0</v>
      </c>
      <c r="E30" s="116">
        <v>38840</v>
      </c>
      <c r="F30" s="14">
        <v>1</v>
      </c>
      <c r="G30" s="94">
        <v>1</v>
      </c>
      <c r="H30" s="91">
        <f t="shared" si="0"/>
        <v>1</v>
      </c>
      <c r="I30" s="13">
        <v>1</v>
      </c>
      <c r="J30" s="14">
        <v>3</v>
      </c>
      <c r="K30" s="14"/>
      <c r="L30" s="14"/>
      <c r="M30" s="14"/>
      <c r="N30" s="14">
        <v>3</v>
      </c>
      <c r="O30" s="14"/>
      <c r="P30" s="14"/>
      <c r="Q30" s="14"/>
      <c r="R30" s="14"/>
      <c r="S30" s="14"/>
      <c r="T30" s="13"/>
      <c r="U30" s="93">
        <f t="shared" si="1"/>
        <v>3</v>
      </c>
      <c r="V30" s="13"/>
      <c r="W30" s="14" t="s">
        <v>144</v>
      </c>
      <c r="X30" s="14" t="s">
        <v>112</v>
      </c>
      <c r="Y30" s="14"/>
      <c r="Z30" s="14"/>
      <c r="AA30" s="14"/>
      <c r="AB30" s="14"/>
      <c r="AC30" s="14"/>
      <c r="AD30" s="14"/>
      <c r="AE30" s="14"/>
      <c r="AF30" s="94"/>
      <c r="AG30" s="13"/>
      <c r="AH30" s="14"/>
      <c r="AI30" s="14">
        <v>16</v>
      </c>
      <c r="AJ30" s="14"/>
      <c r="AK30" s="14"/>
      <c r="AL30" s="14"/>
      <c r="AM30" s="14"/>
      <c r="AN30" s="14"/>
      <c r="AO30" s="14"/>
      <c r="AP30" s="14"/>
      <c r="AQ30" s="94"/>
      <c r="AR30" s="14"/>
      <c r="AS30" s="14"/>
      <c r="AT30" s="14"/>
      <c r="AU30" s="14"/>
      <c r="AV30" s="14"/>
      <c r="AW30" s="14"/>
      <c r="AX30" s="14"/>
      <c r="AY30" s="14"/>
      <c r="AZ30" s="14"/>
      <c r="BA30" s="94"/>
      <c r="BB30" s="95"/>
      <c r="BC30" s="117"/>
      <c r="BD30" s="117"/>
      <c r="BE30" s="117"/>
      <c r="BF30" s="117"/>
      <c r="BG30" s="117"/>
      <c r="BH30" s="117"/>
      <c r="BI30" s="117"/>
      <c r="BJ30" s="117"/>
      <c r="BK30" s="117"/>
      <c r="BL30" s="96" t="str">
        <f t="shared" si="12"/>
        <v>NA</v>
      </c>
      <c r="BM30" s="96" t="s">
        <v>113</v>
      </c>
      <c r="BN30" s="96"/>
      <c r="BO30" s="97"/>
      <c r="BP30" s="74"/>
      <c r="BQ30" s="74"/>
      <c r="BR30" s="97"/>
      <c r="BS30" s="118"/>
      <c r="BT30" s="14"/>
      <c r="BU30" s="14"/>
      <c r="BV30" s="14"/>
      <c r="BW30" s="14"/>
      <c r="BX30" s="14"/>
      <c r="BY30" s="94"/>
      <c r="BZ30" s="14"/>
      <c r="CA30" s="14"/>
      <c r="CB30" s="14"/>
      <c r="CC30" s="14"/>
      <c r="CD30" s="14"/>
      <c r="CE30" s="14"/>
      <c r="CF30" s="94"/>
      <c r="CG30" s="14"/>
      <c r="CH30" s="14"/>
      <c r="CI30" s="14"/>
      <c r="CJ30" s="14"/>
      <c r="CK30" s="14">
        <v>1</v>
      </c>
      <c r="CL30" s="14"/>
      <c r="CM30" s="14"/>
      <c r="CN30" s="14"/>
      <c r="CO30" s="14"/>
      <c r="CP30" s="94"/>
      <c r="CQ30" s="99">
        <f>1/3</f>
        <v>0.33333333333333331</v>
      </c>
      <c r="CR30" s="119"/>
      <c r="CS30" s="119">
        <v>1</v>
      </c>
      <c r="CT30" s="119"/>
      <c r="CU30" s="119"/>
      <c r="CV30" s="119"/>
      <c r="CW30" s="119"/>
      <c r="CX30" s="119"/>
      <c r="CY30" s="119"/>
      <c r="CZ30" s="119"/>
      <c r="DA30" s="92"/>
      <c r="DB30" s="102"/>
      <c r="DC30" s="102"/>
      <c r="DD30" s="102"/>
      <c r="DE30" s="102" t="s">
        <v>204</v>
      </c>
      <c r="DF30" s="102" t="s">
        <v>204</v>
      </c>
      <c r="DG30" s="102"/>
      <c r="DH30" s="102"/>
      <c r="DI30" s="50"/>
      <c r="DJ30" s="100">
        <f t="shared" si="3"/>
        <v>2</v>
      </c>
      <c r="DK30" s="14">
        <v>1</v>
      </c>
      <c r="DL30" s="14">
        <v>1.68</v>
      </c>
      <c r="DM30" s="15">
        <v>1.68</v>
      </c>
      <c r="DN30" s="14"/>
      <c r="DO30" s="14"/>
      <c r="DP30" s="14"/>
      <c r="DQ30" s="14"/>
      <c r="DR30" s="14"/>
      <c r="DS30" s="14"/>
      <c r="DT30" s="14"/>
      <c r="DU30" s="14"/>
      <c r="DV30" s="14"/>
      <c r="DW30" s="14"/>
      <c r="DX30" s="14"/>
      <c r="DY30" s="14">
        <v>113</v>
      </c>
      <c r="DZ30" s="15">
        <v>113</v>
      </c>
      <c r="EA30" s="14"/>
      <c r="EB30" s="14"/>
      <c r="EC30" s="14"/>
      <c r="ED30" s="14"/>
      <c r="EE30" s="14"/>
      <c r="EF30" s="14"/>
      <c r="EG30" s="14"/>
      <c r="EH30" s="14"/>
      <c r="EI30" s="14"/>
      <c r="EJ30" s="14"/>
      <c r="EK30" s="14"/>
      <c r="EL30" s="14">
        <v>1</v>
      </c>
      <c r="EM30" s="14">
        <v>2.65</v>
      </c>
      <c r="EN30" s="14"/>
      <c r="EO30" s="14"/>
      <c r="EP30" s="14"/>
      <c r="EQ30" s="14"/>
      <c r="ER30" s="105">
        <f>67.544*EM30+88.788</f>
        <v>267.77959999999996</v>
      </c>
      <c r="ES30" s="14"/>
      <c r="ET30" s="14"/>
      <c r="EU30" s="14"/>
      <c r="EV30" s="14"/>
      <c r="EW30" s="102"/>
      <c r="EX30" s="16" t="s">
        <v>180</v>
      </c>
      <c r="EY30" s="126">
        <f t="shared" si="4"/>
        <v>500.9759574602885</v>
      </c>
      <c r="EZ30" s="104">
        <f t="shared" si="11"/>
        <v>1476.9272983829176</v>
      </c>
      <c r="FA30" s="105">
        <f t="shared" si="7"/>
        <v>1977.9032558432061</v>
      </c>
      <c r="FB30" s="105">
        <f t="shared" si="8"/>
        <v>1977.9032558432061</v>
      </c>
      <c r="FC30" s="105" t="s">
        <v>127</v>
      </c>
      <c r="FD30" s="105" t="s">
        <v>163</v>
      </c>
      <c r="FE30" s="106" t="s">
        <v>205</v>
      </c>
      <c r="FF30" s="106"/>
      <c r="FG30" s="107">
        <v>25</v>
      </c>
      <c r="FH30" s="108">
        <v>0</v>
      </c>
      <c r="FI30" s="10">
        <v>25</v>
      </c>
      <c r="FJ30" s="13">
        <v>3</v>
      </c>
      <c r="FK30" s="13">
        <v>2</v>
      </c>
      <c r="FL30" s="13">
        <v>3</v>
      </c>
      <c r="FM30" s="109">
        <v>1.68</v>
      </c>
      <c r="FN30" s="122">
        <v>113</v>
      </c>
      <c r="FO30" s="111">
        <v>1726.5278398239263</v>
      </c>
      <c r="FP30" s="129"/>
      <c r="FQ30" s="130" t="s">
        <v>113</v>
      </c>
      <c r="FS30" s="131"/>
      <c r="FT30" s="82"/>
      <c r="FU30" s="133"/>
      <c r="FV30" s="134"/>
      <c r="FW30" s="115">
        <v>0</v>
      </c>
      <c r="FX30" s="15">
        <v>0</v>
      </c>
      <c r="FY30" s="15">
        <v>0</v>
      </c>
      <c r="FZ30" s="15">
        <f>'[1]2006 baljdata'!J30+'[1]2006 baljdata'!T30+'[1]2006 baljdata'!AD30+'[1]2006 baljdata'!AN30+'[1]2006 baljdata'!AX30+'[1]2006 baljdata'!BH30+'[1]2006 baljdata'!BR30+'[1]2006 baljdata'!CB30+'[1]2006 baljdata'!CL30+'[1]2006 baljdata'!CV30+'[1]2006 baljdata'!DF30+'[1]2006 baljdata'!DP30+'[1]2006 baljdata'!DZ30+'[1]2006 baljdata'!EJ30+'[1]2006 baljdata'!ET30+'[1]2006 baljdata'!FD30+'[1]2006 baljdata'!FN30+'[1]2006 baljdata'!FX30+'[1]2006 baljdata'!GH30+'[1]2006 baljdata'!GR30+'[1]2006 baljdata'!HB30+'[1]2006 baljdata'!HL30+'[1]2006 baljdata'!HV30+'[1]2006 baljdata'!IF30+'[1]2006 baljdata'!IP30</f>
        <v>0</v>
      </c>
      <c r="GA30" s="15">
        <f>'[1]2006 baljdata'!K30+'[1]2006 baljdata'!U30+'[1]2006 baljdata'!AE30+'[1]2006 baljdata'!AO30+'[1]2006 baljdata'!AY30+'[1]2006 baljdata'!BI30+'[1]2006 baljdata'!BS30+'[1]2006 baljdata'!CC30+'[1]2006 baljdata'!CM30+'[1]2006 baljdata'!CW30+'[1]2006 baljdata'!DG30+'[1]2006 baljdata'!DQ30+'[1]2006 baljdata'!EA30+'[1]2006 baljdata'!EK30+'[1]2006 baljdata'!EU30+'[1]2006 baljdata'!FE30+'[1]2006 baljdata'!FO30+'[1]2006 baljdata'!FY30+'[1]2006 baljdata'!GI30+'[1]2006 baljdata'!GS30+'[1]2006 baljdata'!HC30+'[1]2006 baljdata'!HM30+'[1]2006 baljdata'!HW30+'[1]2006 baljdata'!IG30+'[1]2006 baljdata'!IQ30</f>
        <v>0</v>
      </c>
      <c r="GB30" s="15" t="str">
        <f>IF(FZ30&gt;GA30,"P&gt;S",IF(FZ30=GA30,"P=S","P&lt;S"))</f>
        <v>P=S</v>
      </c>
      <c r="GC30" s="15">
        <f>IF(GB30="P&gt;S",FZ30,GA30)</f>
        <v>0</v>
      </c>
      <c r="GD30" s="15">
        <v>0</v>
      </c>
      <c r="GE30" s="15">
        <f>'[1]2006 baljdata'!L30+'[1]2006 baljdata'!V30+'[1]2006 baljdata'!AF30+'[1]2006 baljdata'!AP30+'[1]2006 baljdata'!AZ30+'[1]2006 baljdata'!BJ30+'[1]2006 baljdata'!BT30+'[1]2006 baljdata'!CD30+'[1]2006 baljdata'!CN30+'[1]2006 baljdata'!CX30+'[1]2006 baljdata'!DH30+'[1]2006 baljdata'!DR30+'[1]2006 baljdata'!EB30+'[1]2006 baljdata'!EL30+'[1]2006 baljdata'!EV30+'[1]2006 baljdata'!FF30+'[1]2006 baljdata'!FP30+'[1]2006 baljdata'!FZ30+'[1]2006 baljdata'!GJ30+'[1]2006 baljdata'!GT30+'[1]2006 baljdata'!HD30+'[1]2006 baljdata'!HN30+'[1]2006 baljdata'!HX30+'[1]2006 baljdata'!IH30+'[1]2006 baljdata'!IR30</f>
        <v>0</v>
      </c>
      <c r="GF30" s="15">
        <f>IF(GB30="P&gt;S",FZ30*(GE30/GA30),GE30)</f>
        <v>0</v>
      </c>
      <c r="GG30" s="15">
        <f t="shared" si="6"/>
        <v>0</v>
      </c>
      <c r="GH30" s="14"/>
      <c r="GI30" s="138">
        <v>1</v>
      </c>
      <c r="GJ30" s="102"/>
      <c r="GK30" s="20">
        <v>0</v>
      </c>
    </row>
    <row r="31" spans="1:193" ht="14.4" x14ac:dyDescent="0.3">
      <c r="A31" s="50">
        <v>26</v>
      </c>
      <c r="B31" s="88">
        <v>26</v>
      </c>
      <c r="C31" s="89">
        <v>1</v>
      </c>
      <c r="D31" s="88">
        <v>0</v>
      </c>
      <c r="E31" s="116">
        <v>38840</v>
      </c>
      <c r="F31" s="14">
        <v>1</v>
      </c>
      <c r="G31" s="94">
        <v>1</v>
      </c>
      <c r="H31" s="91">
        <f t="shared" si="0"/>
        <v>1</v>
      </c>
      <c r="I31" s="13">
        <v>3</v>
      </c>
      <c r="J31" s="14"/>
      <c r="K31" s="14"/>
      <c r="L31" s="14"/>
      <c r="M31" s="14"/>
      <c r="N31" s="14">
        <v>3</v>
      </c>
      <c r="O31" s="14"/>
      <c r="P31" s="14"/>
      <c r="Q31" s="14"/>
      <c r="R31" s="14"/>
      <c r="S31" s="14"/>
      <c r="T31" s="13"/>
      <c r="U31" s="93">
        <f t="shared" si="1"/>
        <v>3</v>
      </c>
      <c r="V31" s="13"/>
      <c r="W31" s="14" t="s">
        <v>155</v>
      </c>
      <c r="X31" s="14" t="s">
        <v>112</v>
      </c>
      <c r="Y31" s="14"/>
      <c r="Z31" s="14"/>
      <c r="AA31" s="14"/>
      <c r="AB31" s="14"/>
      <c r="AC31" s="14"/>
      <c r="AD31" s="14"/>
      <c r="AE31" s="14"/>
      <c r="AF31" s="94"/>
      <c r="AG31" s="13"/>
      <c r="AH31" s="14"/>
      <c r="AI31" s="14">
        <v>70</v>
      </c>
      <c r="AJ31" s="14"/>
      <c r="AK31" s="14"/>
      <c r="AL31" s="14"/>
      <c r="AM31" s="14"/>
      <c r="AN31" s="14"/>
      <c r="AO31" s="14"/>
      <c r="AP31" s="14"/>
      <c r="AQ31" s="94"/>
      <c r="AR31" s="14"/>
      <c r="AS31" s="14"/>
      <c r="AT31" s="14"/>
      <c r="AU31" s="14"/>
      <c r="AV31" s="14"/>
      <c r="AW31" s="14"/>
      <c r="AX31" s="14"/>
      <c r="AY31" s="14"/>
      <c r="AZ31" s="14"/>
      <c r="BA31" s="94"/>
      <c r="BB31" s="95"/>
      <c r="BC31" s="117"/>
      <c r="BD31" s="117"/>
      <c r="BE31" s="117"/>
      <c r="BF31" s="117"/>
      <c r="BG31" s="117"/>
      <c r="BH31" s="117"/>
      <c r="BI31" s="117"/>
      <c r="BJ31" s="117"/>
      <c r="BK31" s="117"/>
      <c r="BL31" s="96" t="str">
        <f t="shared" si="12"/>
        <v>NA</v>
      </c>
      <c r="BM31" s="96" t="s">
        <v>113</v>
      </c>
      <c r="BN31" s="96"/>
      <c r="BO31" s="97" t="s">
        <v>206</v>
      </c>
      <c r="BP31" s="74"/>
      <c r="BQ31" s="74"/>
      <c r="BR31" s="97"/>
      <c r="BS31" s="118"/>
      <c r="BT31" s="14"/>
      <c r="BU31" s="14"/>
      <c r="BV31" s="14"/>
      <c r="BW31" s="14"/>
      <c r="BX31" s="14"/>
      <c r="BY31" s="94"/>
      <c r="BZ31" s="14">
        <v>3</v>
      </c>
      <c r="CA31" s="14"/>
      <c r="CB31" s="14"/>
      <c r="CC31" s="14"/>
      <c r="CD31" s="14"/>
      <c r="CE31" s="14"/>
      <c r="CF31" s="94"/>
      <c r="CG31" s="14"/>
      <c r="CH31" s="14"/>
      <c r="CI31" s="14"/>
      <c r="CJ31" s="14"/>
      <c r="CK31" s="14"/>
      <c r="CL31" s="14"/>
      <c r="CM31" s="14"/>
      <c r="CN31" s="14"/>
      <c r="CO31" s="14"/>
      <c r="CP31" s="94"/>
      <c r="CQ31" s="99">
        <f>1/3</f>
        <v>0.33333333333333331</v>
      </c>
      <c r="CR31" s="119">
        <v>1</v>
      </c>
      <c r="CS31" s="119"/>
      <c r="CT31" s="119"/>
      <c r="CU31" s="119"/>
      <c r="CV31" s="119"/>
      <c r="CW31" s="119"/>
      <c r="CX31" s="119"/>
      <c r="CY31" s="119"/>
      <c r="CZ31" s="119"/>
      <c r="DA31" s="92"/>
      <c r="DB31" s="102"/>
      <c r="DC31" s="102"/>
      <c r="DD31" s="102"/>
      <c r="DE31" s="102"/>
      <c r="DF31" s="102"/>
      <c r="DG31" s="102"/>
      <c r="DH31" s="102"/>
      <c r="DI31" s="50"/>
      <c r="DJ31" s="100">
        <f t="shared" si="3"/>
        <v>3</v>
      </c>
      <c r="DK31" s="14">
        <v>2</v>
      </c>
      <c r="DL31" s="14">
        <v>2.88</v>
      </c>
      <c r="DM31" s="14">
        <v>3.05</v>
      </c>
      <c r="DN31" s="14"/>
      <c r="DO31" s="14"/>
      <c r="DP31" s="14"/>
      <c r="DQ31" s="14"/>
      <c r="DR31" s="14"/>
      <c r="DS31" s="14"/>
      <c r="DT31" s="14"/>
      <c r="DU31" s="14"/>
      <c r="DV31" s="14"/>
      <c r="DW31" s="14"/>
      <c r="DX31" s="14"/>
      <c r="DY31" s="14">
        <v>125</v>
      </c>
      <c r="DZ31" s="14">
        <v>153</v>
      </c>
      <c r="EA31" s="14"/>
      <c r="EB31" s="14"/>
      <c r="EC31" s="14"/>
      <c r="ED31" s="14"/>
      <c r="EE31" s="14"/>
      <c r="EF31" s="14"/>
      <c r="EG31" s="14"/>
      <c r="EH31" s="14"/>
      <c r="EI31" s="14"/>
      <c r="EJ31" s="14"/>
      <c r="EK31" s="14"/>
      <c r="EL31" s="14">
        <v>1</v>
      </c>
      <c r="EM31" s="14">
        <v>3</v>
      </c>
      <c r="EN31" s="14"/>
      <c r="EO31" s="14"/>
      <c r="EP31" s="14"/>
      <c r="EQ31" s="14"/>
      <c r="ER31" s="105">
        <f>67.544*EM31+88.788</f>
        <v>291.42</v>
      </c>
      <c r="ES31" s="14"/>
      <c r="ET31" s="14"/>
      <c r="EU31" s="14"/>
      <c r="EV31" s="14"/>
      <c r="EW31" s="102"/>
      <c r="EX31" s="16" t="s">
        <v>180</v>
      </c>
      <c r="EY31" s="103">
        <f t="shared" si="4"/>
        <v>1932.1442773062026</v>
      </c>
      <c r="EZ31" s="104">
        <f t="shared" si="11"/>
        <v>2059.9265949955593</v>
      </c>
      <c r="FA31" s="105">
        <f t="shared" si="7"/>
        <v>3992.0708723017619</v>
      </c>
      <c r="FB31" s="105">
        <f t="shared" si="8"/>
        <v>3992.0708723017619</v>
      </c>
      <c r="FC31" s="105" t="s">
        <v>127</v>
      </c>
      <c r="FD31" s="105" t="s">
        <v>207</v>
      </c>
      <c r="FE31" s="106" t="s">
        <v>208</v>
      </c>
      <c r="FF31" s="106"/>
      <c r="FG31" s="107">
        <v>26</v>
      </c>
      <c r="FH31" s="108">
        <v>0</v>
      </c>
      <c r="FI31" s="10">
        <v>26</v>
      </c>
      <c r="FJ31" s="13">
        <v>3</v>
      </c>
      <c r="FK31" s="13">
        <v>3</v>
      </c>
      <c r="FL31" s="13">
        <v>3</v>
      </c>
      <c r="FM31" s="109">
        <v>3.05</v>
      </c>
      <c r="FN31" s="122">
        <v>153</v>
      </c>
      <c r="FO31" s="111">
        <v>4013.9764124770804</v>
      </c>
      <c r="FP31" s="14">
        <v>3</v>
      </c>
      <c r="FQ31" s="15" t="s">
        <v>121</v>
      </c>
      <c r="FS31" s="112">
        <v>38851</v>
      </c>
      <c r="FT31" s="82"/>
      <c r="FU31" s="120">
        <v>38853</v>
      </c>
      <c r="FV31" s="121"/>
      <c r="FW31" s="115">
        <v>0</v>
      </c>
      <c r="FX31" s="15">
        <v>0</v>
      </c>
      <c r="FY31" s="15">
        <v>0</v>
      </c>
      <c r="FZ31" s="15">
        <f>'[1]2006 baljdata'!J31+'[1]2006 baljdata'!T31+'[1]2006 baljdata'!AD31+'[1]2006 baljdata'!AN31+'[1]2006 baljdata'!AX31+'[1]2006 baljdata'!BH31+'[1]2006 baljdata'!BR31+'[1]2006 baljdata'!CB31+'[1]2006 baljdata'!CL31+'[1]2006 baljdata'!CV31+'[1]2006 baljdata'!DF31+'[1]2006 baljdata'!DP31+'[1]2006 baljdata'!DZ31+'[1]2006 baljdata'!EJ31+'[1]2006 baljdata'!ET31+'[1]2006 baljdata'!FD31+'[1]2006 baljdata'!FN31+'[1]2006 baljdata'!FX31+'[1]2006 baljdata'!GH31+'[1]2006 baljdata'!GR31+'[1]2006 baljdata'!HB31+'[1]2006 baljdata'!HL31+'[1]2006 baljdata'!HV31+'[1]2006 baljdata'!IF31+'[1]2006 baljdata'!IP31</f>
        <v>0</v>
      </c>
      <c r="GA31" s="15">
        <f>'[1]2006 baljdata'!K31+'[1]2006 baljdata'!U31+'[1]2006 baljdata'!AE31+'[1]2006 baljdata'!AO31+'[1]2006 baljdata'!AY31+'[1]2006 baljdata'!BI31+'[1]2006 baljdata'!BS31+'[1]2006 baljdata'!CC31+'[1]2006 baljdata'!CM31+'[1]2006 baljdata'!CW31+'[1]2006 baljdata'!DG31+'[1]2006 baljdata'!DQ31+'[1]2006 baljdata'!EA31+'[1]2006 baljdata'!EK31+'[1]2006 baljdata'!EU31+'[1]2006 baljdata'!FE31+'[1]2006 baljdata'!FO31+'[1]2006 baljdata'!FY31+'[1]2006 baljdata'!GI31+'[1]2006 baljdata'!GS31+'[1]2006 baljdata'!HC31+'[1]2006 baljdata'!HM31+'[1]2006 baljdata'!HW31+'[1]2006 baljdata'!IG31+'[1]2006 baljdata'!IQ31</f>
        <v>0</v>
      </c>
      <c r="GB31" s="15" t="str">
        <f>IF(FZ31&gt;GA31,"P&gt;S",IF(FZ31=GA31,"P=S","P&lt;S"))</f>
        <v>P=S</v>
      </c>
      <c r="GC31" s="15">
        <f>IF(GB31="P&gt;S",FZ31,GA31)</f>
        <v>0</v>
      </c>
      <c r="GD31" s="15">
        <v>0</v>
      </c>
      <c r="GE31" s="15">
        <f>'[1]2006 baljdata'!L31+'[1]2006 baljdata'!V31+'[1]2006 baljdata'!AF31+'[1]2006 baljdata'!AP31+'[1]2006 baljdata'!AZ31+'[1]2006 baljdata'!BJ31+'[1]2006 baljdata'!BT31+'[1]2006 baljdata'!CD31+'[1]2006 baljdata'!CN31+'[1]2006 baljdata'!CX31+'[1]2006 baljdata'!DH31+'[1]2006 baljdata'!DR31+'[1]2006 baljdata'!EB31+'[1]2006 baljdata'!EL31+'[1]2006 baljdata'!EV31+'[1]2006 baljdata'!FF31+'[1]2006 baljdata'!FP31+'[1]2006 baljdata'!FZ31+'[1]2006 baljdata'!GJ31+'[1]2006 baljdata'!GT31+'[1]2006 baljdata'!HD31+'[1]2006 baljdata'!HN31+'[1]2006 baljdata'!HX31+'[1]2006 baljdata'!IH31+'[1]2006 baljdata'!IR31</f>
        <v>0</v>
      </c>
      <c r="GF31" s="15">
        <f>IF(GB31="P&gt;S",FZ31*(GE31/GA31),GE31)</f>
        <v>0</v>
      </c>
      <c r="GG31" s="15">
        <f t="shared" si="6"/>
        <v>0</v>
      </c>
      <c r="GH31" s="14"/>
      <c r="GI31" s="138"/>
      <c r="GJ31" s="102"/>
      <c r="GK31" s="20">
        <v>0</v>
      </c>
    </row>
    <row r="32" spans="1:193" ht="14.4" x14ac:dyDescent="0.3">
      <c r="A32" s="50">
        <v>27</v>
      </c>
      <c r="B32" s="88">
        <v>27</v>
      </c>
      <c r="C32" s="89">
        <v>1</v>
      </c>
      <c r="D32" s="88">
        <v>0</v>
      </c>
      <c r="E32" s="90">
        <v>38840</v>
      </c>
      <c r="F32" s="91">
        <v>1</v>
      </c>
      <c r="G32" s="91">
        <v>1</v>
      </c>
      <c r="H32" s="91">
        <f t="shared" si="0"/>
        <v>1</v>
      </c>
      <c r="I32" s="118">
        <v>2</v>
      </c>
      <c r="J32" s="13"/>
      <c r="K32" s="13"/>
      <c r="L32" s="13"/>
      <c r="M32" s="13"/>
      <c r="N32" s="13"/>
      <c r="O32" s="13"/>
      <c r="P32" s="13"/>
      <c r="Q32" s="13"/>
      <c r="R32" s="13"/>
      <c r="S32" s="13"/>
      <c r="T32" s="13"/>
      <c r="U32" s="93">
        <f t="shared" si="1"/>
        <v>2</v>
      </c>
      <c r="V32" s="13"/>
      <c r="W32" s="13" t="s">
        <v>144</v>
      </c>
      <c r="X32" s="13" t="s">
        <v>112</v>
      </c>
      <c r="Y32" s="13"/>
      <c r="Z32" s="13"/>
      <c r="AA32" s="13"/>
      <c r="AB32" s="13"/>
      <c r="AC32" s="13"/>
      <c r="AD32" s="13"/>
      <c r="AE32" s="13"/>
      <c r="AF32" s="13"/>
      <c r="AG32" s="118"/>
      <c r="AH32" s="13"/>
      <c r="AI32" s="13">
        <v>21</v>
      </c>
      <c r="AJ32" s="13"/>
      <c r="AK32" s="13"/>
      <c r="AL32" s="13">
        <v>5</v>
      </c>
      <c r="AM32" s="13"/>
      <c r="AN32" s="13"/>
      <c r="AO32" s="13"/>
      <c r="AP32" s="13"/>
      <c r="AQ32" s="94"/>
      <c r="AR32" s="13"/>
      <c r="AS32" s="13"/>
      <c r="AT32" s="13"/>
      <c r="AU32" s="13">
        <v>2</v>
      </c>
      <c r="AV32" s="13"/>
      <c r="AW32" s="13" t="s">
        <v>209</v>
      </c>
      <c r="AX32" s="13"/>
      <c r="AY32" s="13"/>
      <c r="AZ32" s="13">
        <v>0</v>
      </c>
      <c r="BA32" s="13">
        <v>0</v>
      </c>
      <c r="BB32" s="143"/>
      <c r="BC32" s="95"/>
      <c r="BD32" s="95"/>
      <c r="BE32" s="95"/>
      <c r="BF32" s="95"/>
      <c r="BG32" s="95"/>
      <c r="BH32" s="95"/>
      <c r="BI32" s="95"/>
      <c r="BJ32" s="95"/>
      <c r="BK32" s="95"/>
      <c r="BL32" s="96" t="str">
        <f t="shared" si="12"/>
        <v>NA</v>
      </c>
      <c r="BM32" s="96" t="s">
        <v>113</v>
      </c>
      <c r="BN32" s="96"/>
      <c r="BO32" s="97"/>
      <c r="BP32" s="74"/>
      <c r="BQ32" s="74"/>
      <c r="BR32" s="97"/>
      <c r="BS32" s="118"/>
      <c r="BT32" s="91"/>
      <c r="BU32" s="91"/>
      <c r="BV32" s="91">
        <v>1</v>
      </c>
      <c r="BW32" s="91"/>
      <c r="BX32" s="91">
        <v>0</v>
      </c>
      <c r="BY32" s="91">
        <v>0</v>
      </c>
      <c r="BZ32" s="118"/>
      <c r="CA32" s="91"/>
      <c r="CB32" s="91"/>
      <c r="CC32" s="91"/>
      <c r="CD32" s="91"/>
      <c r="CE32" s="91">
        <v>1</v>
      </c>
      <c r="CF32" s="91">
        <v>2</v>
      </c>
      <c r="CG32" s="118"/>
      <c r="CH32" s="91"/>
      <c r="CI32" s="91"/>
      <c r="CJ32" s="91"/>
      <c r="CK32" s="91">
        <v>1</v>
      </c>
      <c r="CL32" s="91"/>
      <c r="CM32" s="91"/>
      <c r="CN32" s="91"/>
      <c r="CO32" s="91"/>
      <c r="CP32" s="92"/>
      <c r="CQ32" s="99">
        <f>1/2</f>
        <v>0.5</v>
      </c>
      <c r="CR32" s="91">
        <v>1</v>
      </c>
      <c r="CS32" s="91"/>
      <c r="CT32" s="91"/>
      <c r="CU32" s="91"/>
      <c r="CV32" s="91"/>
      <c r="CW32" s="91"/>
      <c r="CX32" s="91"/>
      <c r="CY32" s="91"/>
      <c r="CZ32" s="91"/>
      <c r="DA32" s="92"/>
      <c r="DB32" s="50"/>
      <c r="DC32" s="50"/>
      <c r="DD32" s="50"/>
      <c r="DE32" s="50"/>
      <c r="DF32" s="50"/>
      <c r="DG32" s="50"/>
      <c r="DH32" s="50"/>
      <c r="DI32" s="50" t="s">
        <v>210</v>
      </c>
      <c r="DJ32" s="100">
        <f t="shared" si="3"/>
        <v>3</v>
      </c>
      <c r="DK32" s="13">
        <v>2</v>
      </c>
      <c r="DL32" s="14">
        <v>2.19</v>
      </c>
      <c r="DM32" s="14">
        <v>1.2</v>
      </c>
      <c r="DN32" s="14"/>
      <c r="DO32" s="14"/>
      <c r="DP32" s="14"/>
      <c r="DQ32" s="14"/>
      <c r="DR32" s="14"/>
      <c r="DS32" s="14"/>
      <c r="DT32" s="14"/>
      <c r="DU32" s="14"/>
      <c r="DV32" s="14"/>
      <c r="DW32" s="14"/>
      <c r="DX32" s="14"/>
      <c r="DY32" s="14">
        <v>220</v>
      </c>
      <c r="DZ32" s="14">
        <v>130</v>
      </c>
      <c r="EA32" s="14"/>
      <c r="EB32" s="14"/>
      <c r="EC32" s="14"/>
      <c r="ED32" s="14"/>
      <c r="EE32" s="14"/>
      <c r="EF32" s="14"/>
      <c r="EG32" s="14"/>
      <c r="EH32" s="14"/>
      <c r="EI32" s="14"/>
      <c r="EJ32" s="14"/>
      <c r="EK32" s="14"/>
      <c r="EL32" s="14">
        <v>1</v>
      </c>
      <c r="EM32" s="14">
        <v>0.95</v>
      </c>
      <c r="EN32" s="14"/>
      <c r="EO32" s="14"/>
      <c r="EP32" s="14"/>
      <c r="EQ32" s="14"/>
      <c r="ER32" s="105">
        <f>67.544*EM32+88.788</f>
        <v>152.95479999999998</v>
      </c>
      <c r="ES32" s="14"/>
      <c r="ET32" s="14"/>
      <c r="EU32" s="14"/>
      <c r="EV32" s="14"/>
      <c r="EW32" s="102"/>
      <c r="EX32" s="16" t="s">
        <v>180</v>
      </c>
      <c r="EY32" s="103">
        <f t="shared" si="4"/>
        <v>975.73312511151266</v>
      </c>
      <c r="EZ32" s="104">
        <f t="shared" si="11"/>
        <v>108.41770315004867</v>
      </c>
      <c r="FA32" s="105">
        <f t="shared" si="7"/>
        <v>1084.1508282615614</v>
      </c>
      <c r="FB32" s="105">
        <f t="shared" si="8"/>
        <v>1084.1508282615614</v>
      </c>
      <c r="FC32" s="105" t="s">
        <v>127</v>
      </c>
      <c r="FD32" s="105" t="s">
        <v>172</v>
      </c>
      <c r="FE32" s="106" t="s">
        <v>211</v>
      </c>
      <c r="FF32" s="106"/>
      <c r="FG32" s="107">
        <v>27</v>
      </c>
      <c r="FH32" s="101">
        <v>2</v>
      </c>
      <c r="FI32" s="10">
        <v>27</v>
      </c>
      <c r="FJ32" s="13">
        <v>2</v>
      </c>
      <c r="FK32" s="13">
        <v>3</v>
      </c>
      <c r="FL32" s="14">
        <v>3</v>
      </c>
      <c r="FM32" s="104">
        <v>2.19</v>
      </c>
      <c r="FN32" s="123">
        <v>220</v>
      </c>
      <c r="FO32" s="144">
        <v>1072.8134355378672</v>
      </c>
      <c r="FP32" s="142">
        <v>21</v>
      </c>
      <c r="FQ32" s="125" t="s">
        <v>121</v>
      </c>
      <c r="FS32" s="112">
        <v>38855</v>
      </c>
      <c r="FT32" s="2"/>
      <c r="FU32" s="120">
        <v>38868</v>
      </c>
      <c r="FV32" s="121"/>
      <c r="FW32" s="123">
        <v>2</v>
      </c>
      <c r="FX32" s="14">
        <v>7</v>
      </c>
      <c r="FY32" s="14">
        <v>20</v>
      </c>
      <c r="FZ32" s="15">
        <f>'[1]2006 baljdata'!J32+'[1]2006 baljdata'!T32+'[1]2006 baljdata'!AD32+'[1]2006 baljdata'!AN32+'[1]2006 baljdata'!AX32+'[1]2006 baljdata'!BH32+'[1]2006 baljdata'!BR32+'[1]2006 baljdata'!CB32+'[1]2006 baljdata'!CL32+'[1]2006 baljdata'!CV32+'[1]2006 baljdata'!DF32+'[1]2006 baljdata'!DP32+'[1]2006 baljdata'!DZ32+'[1]2006 baljdata'!EJ32+'[1]2006 baljdata'!ET32+'[1]2006 baljdata'!FD32+'[1]2006 baljdata'!FN32+'[1]2006 baljdata'!FX32+'[1]2006 baljdata'!GH32+'[1]2006 baljdata'!GR32+'[1]2006 baljdata'!HB32+'[1]2006 baljdata'!HL32+'[1]2006 baljdata'!HV32+'[1]2006 baljdata'!IF32+'[1]2006 baljdata'!IP32</f>
        <v>20</v>
      </c>
      <c r="GA32" s="15">
        <f>'[1]2006 baljdata'!K32+'[1]2006 baljdata'!U32+'[1]2006 baljdata'!AE32+'[1]2006 baljdata'!AO32+'[1]2006 baljdata'!AY32+'[1]2006 baljdata'!BI32+'[1]2006 baljdata'!BS32+'[1]2006 baljdata'!CC32+'[1]2006 baljdata'!CM32+'[1]2006 baljdata'!CW32+'[1]2006 baljdata'!DG32+'[1]2006 baljdata'!DQ32+'[1]2006 baljdata'!EA32+'[1]2006 baljdata'!EK32+'[1]2006 baljdata'!EU32+'[1]2006 baljdata'!FE32+'[1]2006 baljdata'!FO32+'[1]2006 baljdata'!FY32+'[1]2006 baljdata'!GI32+'[1]2006 baljdata'!GS32+'[1]2006 baljdata'!HC32+'[1]2006 baljdata'!HM32+'[1]2006 baljdata'!HW32+'[1]2006 baljdata'!IG32+'[1]2006 baljdata'!IQ32</f>
        <v>20</v>
      </c>
      <c r="GB32" s="15" t="str">
        <f>IF(FZ32&gt;GA32,"P&gt;S",IF(FZ32=GA32,"P=S","P&lt;S"))</f>
        <v>P=S</v>
      </c>
      <c r="GC32" s="15">
        <f>IF(GB32="P&gt;S",FZ32,GA32)</f>
        <v>20</v>
      </c>
      <c r="GD32" s="14">
        <v>0</v>
      </c>
      <c r="GE32" s="15">
        <f>'[1]2006 baljdata'!L32+'[1]2006 baljdata'!V32+'[1]2006 baljdata'!AF32+'[1]2006 baljdata'!AP32+'[1]2006 baljdata'!AZ32+'[1]2006 baljdata'!BJ32+'[1]2006 baljdata'!BT32+'[1]2006 baljdata'!CD32+'[1]2006 baljdata'!CN32+'[1]2006 baljdata'!CX32+'[1]2006 baljdata'!DH32+'[1]2006 baljdata'!DR32+'[1]2006 baljdata'!EB32+'[1]2006 baljdata'!EL32+'[1]2006 baljdata'!EV32+'[1]2006 baljdata'!FF32+'[1]2006 baljdata'!FP32+'[1]2006 baljdata'!FZ32+'[1]2006 baljdata'!GJ32+'[1]2006 baljdata'!GT32+'[1]2006 baljdata'!HD32+'[1]2006 baljdata'!HN32+'[1]2006 baljdata'!HX32+'[1]2006 baljdata'!IH32+'[1]2006 baljdata'!IR32</f>
        <v>0</v>
      </c>
      <c r="GF32" s="15">
        <f>IF(GB32="P&gt;S",FZ32*(GE32/GA32),GE32)</f>
        <v>0</v>
      </c>
      <c r="GG32" s="15">
        <f t="shared" si="6"/>
        <v>20</v>
      </c>
      <c r="GH32" s="2"/>
      <c r="GI32" s="91">
        <v>1</v>
      </c>
      <c r="GJ32" s="102"/>
      <c r="GK32" s="20">
        <v>0</v>
      </c>
    </row>
    <row r="33" spans="1:193" ht="14.4" x14ac:dyDescent="0.3">
      <c r="A33" s="50">
        <v>28</v>
      </c>
      <c r="B33" s="88"/>
      <c r="C33" s="89"/>
      <c r="D33" s="88"/>
      <c r="E33" s="116"/>
      <c r="F33" s="14"/>
      <c r="G33" s="94"/>
      <c r="H33" s="91">
        <f t="shared" si="0"/>
        <v>0</v>
      </c>
      <c r="I33" s="13"/>
      <c r="J33" s="14"/>
      <c r="K33" s="14"/>
      <c r="L33" s="14"/>
      <c r="M33" s="14"/>
      <c r="N33" s="14"/>
      <c r="O33" s="14"/>
      <c r="P33" s="14"/>
      <c r="Q33" s="14"/>
      <c r="R33" s="14"/>
      <c r="S33" s="14"/>
      <c r="T33" s="13"/>
      <c r="U33" s="93">
        <f t="shared" si="1"/>
        <v>0</v>
      </c>
      <c r="V33" s="13"/>
      <c r="W33" s="14"/>
      <c r="X33" s="14"/>
      <c r="Y33" s="14"/>
      <c r="Z33" s="14"/>
      <c r="AA33" s="14"/>
      <c r="AB33" s="14"/>
      <c r="AC33" s="14"/>
      <c r="AD33" s="14"/>
      <c r="AE33" s="14"/>
      <c r="AF33" s="94"/>
      <c r="AG33" s="13"/>
      <c r="AH33" s="14"/>
      <c r="AI33" s="14"/>
      <c r="AJ33" s="14"/>
      <c r="AK33" s="14"/>
      <c r="AL33" s="14"/>
      <c r="AM33" s="14"/>
      <c r="AN33" s="14"/>
      <c r="AO33" s="14"/>
      <c r="AP33" s="14"/>
      <c r="AQ33" s="94"/>
      <c r="AR33" s="14"/>
      <c r="AS33" s="14"/>
      <c r="AT33" s="14"/>
      <c r="AU33" s="14"/>
      <c r="AV33" s="14"/>
      <c r="AW33" s="14"/>
      <c r="AX33" s="14"/>
      <c r="AY33" s="14"/>
      <c r="AZ33" s="14"/>
      <c r="BA33" s="94"/>
      <c r="BB33" s="95"/>
      <c r="BC33" s="117"/>
      <c r="BD33" s="117"/>
      <c r="BE33" s="117"/>
      <c r="BF33" s="117"/>
      <c r="BG33" s="117"/>
      <c r="BH33" s="117"/>
      <c r="BI33" s="117"/>
      <c r="BJ33" s="117"/>
      <c r="BK33" s="117"/>
      <c r="BL33" s="96" t="str">
        <f t="shared" si="12"/>
        <v>NA</v>
      </c>
      <c r="BM33" s="96" t="s">
        <v>130</v>
      </c>
      <c r="BN33" s="96"/>
      <c r="BO33" s="97"/>
      <c r="BP33" s="74"/>
      <c r="BQ33" s="74"/>
      <c r="BR33" s="96" t="s">
        <v>130</v>
      </c>
      <c r="BS33" s="118"/>
      <c r="BT33" s="14"/>
      <c r="BU33" s="14"/>
      <c r="BV33" s="14"/>
      <c r="BW33" s="14"/>
      <c r="BX33" s="14"/>
      <c r="BY33" s="94"/>
      <c r="BZ33" s="14"/>
      <c r="CA33" s="14"/>
      <c r="CB33" s="14"/>
      <c r="CC33" s="14"/>
      <c r="CD33" s="14"/>
      <c r="CE33" s="14"/>
      <c r="CF33" s="94"/>
      <c r="CG33" s="14"/>
      <c r="CH33" s="14"/>
      <c r="CI33" s="14"/>
      <c r="CJ33" s="14"/>
      <c r="CK33" s="14"/>
      <c r="CL33" s="14"/>
      <c r="CM33" s="14"/>
      <c r="CN33" s="14"/>
      <c r="CO33" s="14"/>
      <c r="CP33" s="94"/>
      <c r="CQ33" s="99" t="s">
        <v>130</v>
      </c>
      <c r="CR33" s="119"/>
      <c r="CS33" s="119"/>
      <c r="CT33" s="119"/>
      <c r="CU33" s="119"/>
      <c r="CV33" s="119"/>
      <c r="CW33" s="119"/>
      <c r="CX33" s="119"/>
      <c r="CY33" s="119"/>
      <c r="CZ33" s="119"/>
      <c r="DA33" s="92"/>
      <c r="DB33" s="102"/>
      <c r="DC33" s="102"/>
      <c r="DD33" s="102"/>
      <c r="DE33" s="102"/>
      <c r="DF33" s="102"/>
      <c r="DG33" s="102"/>
      <c r="DH33" s="102"/>
      <c r="DI33" s="50"/>
      <c r="DJ33" s="100">
        <f t="shared" si="3"/>
        <v>0</v>
      </c>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04"/>
      <c r="ES33" s="14"/>
      <c r="ET33" s="14"/>
      <c r="EU33" s="14"/>
      <c r="EV33" s="14"/>
      <c r="EW33" s="102"/>
      <c r="EX33" s="16"/>
      <c r="EY33" s="103">
        <f t="shared" si="4"/>
        <v>0</v>
      </c>
      <c r="EZ33" s="104">
        <f t="shared" si="11"/>
        <v>0</v>
      </c>
      <c r="FA33" s="105" t="s">
        <v>130</v>
      </c>
      <c r="FB33" s="105" t="s">
        <v>130</v>
      </c>
      <c r="FC33" s="105" t="s">
        <v>130</v>
      </c>
      <c r="FD33" s="105"/>
      <c r="FE33" s="106"/>
      <c r="FF33" s="106"/>
      <c r="FG33" s="107">
        <v>28</v>
      </c>
      <c r="FH33" s="108">
        <v>0</v>
      </c>
      <c r="FI33" s="10">
        <v>28</v>
      </c>
      <c r="FJ33" s="13">
        <v>0</v>
      </c>
      <c r="FK33" s="13">
        <v>0</v>
      </c>
      <c r="FL33" s="14"/>
      <c r="FM33" s="109"/>
      <c r="FN33" s="122"/>
      <c r="FO33" s="111"/>
      <c r="FP33" s="15" t="s">
        <v>130</v>
      </c>
      <c r="FQ33" s="15" t="s">
        <v>130</v>
      </c>
      <c r="FS33" s="112"/>
      <c r="FT33" s="82"/>
      <c r="FU33" s="113"/>
      <c r="FV33" s="114" t="s">
        <v>130</v>
      </c>
      <c r="FW33" s="115" t="s">
        <v>130</v>
      </c>
      <c r="FX33" s="115" t="s">
        <v>130</v>
      </c>
      <c r="FY33" s="15" t="s">
        <v>130</v>
      </c>
      <c r="FZ33" s="15">
        <f>'[1]2006 baljdata'!J33+'[1]2006 baljdata'!T33+'[1]2006 baljdata'!AD33+'[1]2006 baljdata'!AN33+'[1]2006 baljdata'!AX33+'[1]2006 baljdata'!BH33+'[1]2006 baljdata'!BR33+'[1]2006 baljdata'!CB33+'[1]2006 baljdata'!CL33+'[1]2006 baljdata'!CV33+'[1]2006 baljdata'!DF33+'[1]2006 baljdata'!DP33+'[1]2006 baljdata'!DZ33+'[1]2006 baljdata'!EJ33+'[1]2006 baljdata'!ET33+'[1]2006 baljdata'!FD33+'[1]2006 baljdata'!FN33+'[1]2006 baljdata'!FX33+'[1]2006 baljdata'!GH33+'[1]2006 baljdata'!GR33+'[1]2006 baljdata'!HB33+'[1]2006 baljdata'!HL33+'[1]2006 baljdata'!HV33+'[1]2006 baljdata'!IF33+'[1]2006 baljdata'!IP33</f>
        <v>0</v>
      </c>
      <c r="GA33" s="15">
        <f>'[1]2006 baljdata'!K33+'[1]2006 baljdata'!U33+'[1]2006 baljdata'!AE33+'[1]2006 baljdata'!AO33+'[1]2006 baljdata'!AY33+'[1]2006 baljdata'!BI33+'[1]2006 baljdata'!BS33+'[1]2006 baljdata'!CC33+'[1]2006 baljdata'!CM33+'[1]2006 baljdata'!CW33+'[1]2006 baljdata'!DG33+'[1]2006 baljdata'!DQ33+'[1]2006 baljdata'!EA33+'[1]2006 baljdata'!EK33+'[1]2006 baljdata'!EU33+'[1]2006 baljdata'!FE33+'[1]2006 baljdata'!FO33+'[1]2006 baljdata'!FY33+'[1]2006 baljdata'!GI33+'[1]2006 baljdata'!GS33+'[1]2006 baljdata'!HC33+'[1]2006 baljdata'!HM33+'[1]2006 baljdata'!HW33+'[1]2006 baljdata'!IG33+'[1]2006 baljdata'!IQ33</f>
        <v>0</v>
      </c>
      <c r="GB33" s="15" t="str">
        <f>IF(FZ33&gt;GA33,"P&gt;S",IF(FZ33=GA33,"P=S","P&lt;S"))</f>
        <v>P=S</v>
      </c>
      <c r="GC33" s="15">
        <f>IF(GB33="P&gt;S",FZ33,GA33)</f>
        <v>0</v>
      </c>
      <c r="GD33" s="15" t="s">
        <v>130</v>
      </c>
      <c r="GE33" s="15">
        <f>'[1]2006 baljdata'!L33+'[1]2006 baljdata'!V33+'[1]2006 baljdata'!AF33+'[1]2006 baljdata'!AP33+'[1]2006 baljdata'!AZ33+'[1]2006 baljdata'!BJ33+'[1]2006 baljdata'!BT33+'[1]2006 baljdata'!CD33+'[1]2006 baljdata'!CN33+'[1]2006 baljdata'!CX33+'[1]2006 baljdata'!DH33+'[1]2006 baljdata'!DR33+'[1]2006 baljdata'!EB33+'[1]2006 baljdata'!EL33+'[1]2006 baljdata'!EV33+'[1]2006 baljdata'!FF33+'[1]2006 baljdata'!FP33+'[1]2006 baljdata'!FZ33+'[1]2006 baljdata'!GJ33+'[1]2006 baljdata'!GT33+'[1]2006 baljdata'!HD33+'[1]2006 baljdata'!HN33+'[1]2006 baljdata'!HX33+'[1]2006 baljdata'!IH33+'[1]2006 baljdata'!IR33</f>
        <v>0</v>
      </c>
      <c r="GF33" s="15">
        <f>IF(GB33="P&gt;S",FZ33*(GE33/GA33),GE33)</f>
        <v>0</v>
      </c>
      <c r="GG33" s="15">
        <f t="shared" si="6"/>
        <v>0</v>
      </c>
      <c r="GH33" s="14"/>
      <c r="GI33" s="145"/>
      <c r="GJ33" s="102" t="s">
        <v>212</v>
      </c>
      <c r="GK33" s="20" t="s">
        <v>130</v>
      </c>
    </row>
    <row r="34" spans="1:193" ht="14.4" x14ac:dyDescent="0.3">
      <c r="A34" s="50">
        <v>29</v>
      </c>
      <c r="B34" s="88">
        <v>29</v>
      </c>
      <c r="C34" s="89">
        <v>1</v>
      </c>
      <c r="D34" s="88">
        <v>0</v>
      </c>
      <c r="E34" s="116">
        <v>38840</v>
      </c>
      <c r="F34" s="14">
        <v>1</v>
      </c>
      <c r="G34" s="94">
        <v>1</v>
      </c>
      <c r="H34" s="91">
        <f t="shared" si="0"/>
        <v>1</v>
      </c>
      <c r="I34" s="13">
        <v>2</v>
      </c>
      <c r="J34" s="14"/>
      <c r="K34" s="14"/>
      <c r="L34" s="14"/>
      <c r="M34" s="14"/>
      <c r="N34" s="14"/>
      <c r="O34" s="14"/>
      <c r="P34" s="14"/>
      <c r="Q34" s="14"/>
      <c r="R34" s="14"/>
      <c r="S34" s="14"/>
      <c r="T34" s="13"/>
      <c r="U34" s="93">
        <f t="shared" si="1"/>
        <v>2</v>
      </c>
      <c r="V34" s="13"/>
      <c r="W34" s="14" t="s">
        <v>144</v>
      </c>
      <c r="X34" s="14" t="s">
        <v>112</v>
      </c>
      <c r="Y34" s="14"/>
      <c r="Z34" s="14"/>
      <c r="AA34" s="14"/>
      <c r="AB34" s="14"/>
      <c r="AC34" s="14"/>
      <c r="AD34" s="14"/>
      <c r="AE34" s="14"/>
      <c r="AF34" s="94"/>
      <c r="AG34" s="13"/>
      <c r="AH34" s="14"/>
      <c r="AI34" s="14">
        <v>30</v>
      </c>
      <c r="AJ34" s="14"/>
      <c r="AK34" s="14"/>
      <c r="AL34" s="14">
        <v>43</v>
      </c>
      <c r="AM34" s="14"/>
      <c r="AN34" s="14"/>
      <c r="AO34" s="14"/>
      <c r="AP34" s="14"/>
      <c r="AQ34" s="94"/>
      <c r="AR34" s="14"/>
      <c r="AS34" s="14"/>
      <c r="AT34" s="14"/>
      <c r="AU34" s="14">
        <v>1</v>
      </c>
      <c r="AV34" s="14"/>
      <c r="AW34" s="14">
        <v>9</v>
      </c>
      <c r="AX34" s="14"/>
      <c r="AY34" s="14"/>
      <c r="AZ34" s="14">
        <v>4</v>
      </c>
      <c r="BA34" s="94">
        <v>1</v>
      </c>
      <c r="BB34" s="95"/>
      <c r="BC34" s="117"/>
      <c r="BD34" s="117"/>
      <c r="BE34" s="117">
        <v>38855</v>
      </c>
      <c r="BF34" s="117"/>
      <c r="BG34" s="117"/>
      <c r="BH34" s="117"/>
      <c r="BI34" s="117"/>
      <c r="BJ34" s="117"/>
      <c r="BK34" s="117"/>
      <c r="BL34" s="96">
        <f t="shared" si="12"/>
        <v>38855</v>
      </c>
      <c r="BM34" s="96" t="s">
        <v>121</v>
      </c>
      <c r="BN34" s="96"/>
      <c r="BO34" s="97"/>
      <c r="BP34" s="74"/>
      <c r="BQ34" s="74"/>
      <c r="BR34" s="97">
        <v>38855</v>
      </c>
      <c r="BS34" s="118"/>
      <c r="BT34" s="14"/>
      <c r="BU34" s="14"/>
      <c r="BV34" s="14">
        <v>8</v>
      </c>
      <c r="BW34" s="14"/>
      <c r="BX34" s="14">
        <v>3</v>
      </c>
      <c r="BY34" s="94">
        <v>0</v>
      </c>
      <c r="BZ34" s="14"/>
      <c r="CA34" s="14"/>
      <c r="CB34" s="14"/>
      <c r="CC34" s="14"/>
      <c r="CD34" s="14"/>
      <c r="CE34" s="14">
        <v>3</v>
      </c>
      <c r="CF34" s="94">
        <v>4</v>
      </c>
      <c r="CG34" s="14"/>
      <c r="CH34" s="14"/>
      <c r="CI34" s="14"/>
      <c r="CJ34" s="14"/>
      <c r="CK34" s="14"/>
      <c r="CL34" s="14"/>
      <c r="CM34" s="14"/>
      <c r="CN34" s="14"/>
      <c r="CO34" s="14"/>
      <c r="CP34" s="94"/>
      <c r="CQ34" s="99">
        <f>IF(COUNTBLANK(CG34:CP34)=10,0,"calc")</f>
        <v>0</v>
      </c>
      <c r="CR34" s="119"/>
      <c r="CS34" s="119">
        <v>1</v>
      </c>
      <c r="CT34" s="119"/>
      <c r="CU34" s="119"/>
      <c r="CV34" s="119"/>
      <c r="CW34" s="119"/>
      <c r="CX34" s="119"/>
      <c r="CY34" s="119"/>
      <c r="CZ34" s="119"/>
      <c r="DA34" s="92"/>
      <c r="DB34" s="102"/>
      <c r="DC34" s="102"/>
      <c r="DD34" s="102"/>
      <c r="DE34" s="102"/>
      <c r="DF34" s="102"/>
      <c r="DG34" s="102"/>
      <c r="DH34" s="102"/>
      <c r="DI34" s="50"/>
      <c r="DJ34" s="100">
        <f t="shared" si="3"/>
        <v>2</v>
      </c>
      <c r="DK34" s="14">
        <v>2</v>
      </c>
      <c r="DL34" s="14">
        <v>2.4900000000000002</v>
      </c>
      <c r="DM34" s="14">
        <v>2.95</v>
      </c>
      <c r="DN34" s="14"/>
      <c r="DO34" s="14"/>
      <c r="DP34" s="14"/>
      <c r="DQ34" s="14"/>
      <c r="DR34" s="14"/>
      <c r="DS34" s="14"/>
      <c r="DT34" s="14"/>
      <c r="DU34" s="14"/>
      <c r="DV34" s="14"/>
      <c r="DW34" s="14"/>
      <c r="DX34" s="14"/>
      <c r="DY34" s="14">
        <v>226</v>
      </c>
      <c r="DZ34" s="14">
        <v>282</v>
      </c>
      <c r="EA34" s="14"/>
      <c r="EB34" s="14"/>
      <c r="EC34" s="14"/>
      <c r="ED34" s="14"/>
      <c r="EE34" s="14"/>
      <c r="EF34" s="14"/>
      <c r="EG34" s="14"/>
      <c r="EH34" s="14"/>
      <c r="EI34" s="14"/>
      <c r="EJ34" s="14"/>
      <c r="EK34" s="14"/>
      <c r="EL34" s="14"/>
      <c r="EM34" s="14"/>
      <c r="EN34" s="14"/>
      <c r="EO34" s="14"/>
      <c r="EP34" s="14"/>
      <c r="EQ34" s="14"/>
      <c r="ER34" s="104"/>
      <c r="ES34" s="14"/>
      <c r="ET34" s="14"/>
      <c r="EU34" s="14"/>
      <c r="EV34" s="14"/>
      <c r="EW34" s="102"/>
      <c r="EX34" s="16"/>
      <c r="EY34" s="103">
        <f t="shared" si="4"/>
        <v>3027.9672163354926</v>
      </c>
      <c r="EZ34" s="104">
        <f t="shared" si="11"/>
        <v>0</v>
      </c>
      <c r="FA34" s="104">
        <f t="shared" ref="FA34:FA45" si="13">EY34+EZ34</f>
        <v>3027.9672163354926</v>
      </c>
      <c r="FB34" s="105">
        <f t="shared" ref="FB34:FB45" si="14">IF(OR(FC34="ok",FC34="ok_m",FC34="ok_p"),FA34,"")</f>
        <v>3027.9672163354926</v>
      </c>
      <c r="FC34" s="105" t="s">
        <v>121</v>
      </c>
      <c r="FD34" s="105"/>
      <c r="FE34" s="106"/>
      <c r="FF34" s="106"/>
      <c r="FG34" s="107">
        <v>29</v>
      </c>
      <c r="FH34" s="108">
        <v>4</v>
      </c>
      <c r="FI34" s="10">
        <v>29</v>
      </c>
      <c r="FJ34" s="13">
        <v>2</v>
      </c>
      <c r="FK34" s="13">
        <v>2</v>
      </c>
      <c r="FL34" s="14">
        <v>2</v>
      </c>
      <c r="FM34" s="109">
        <v>2.95</v>
      </c>
      <c r="FN34" s="122">
        <v>282</v>
      </c>
      <c r="FO34" s="111">
        <v>3027.9672163354926</v>
      </c>
      <c r="FP34" s="14">
        <v>43</v>
      </c>
      <c r="FQ34" s="15" t="s">
        <v>121</v>
      </c>
      <c r="FS34" s="112">
        <v>38855</v>
      </c>
      <c r="FT34" s="82"/>
      <c r="FU34" s="120">
        <v>38873</v>
      </c>
      <c r="FV34" s="121"/>
      <c r="FW34" s="123">
        <v>4</v>
      </c>
      <c r="FX34" s="14">
        <v>28</v>
      </c>
      <c r="FY34" s="14">
        <v>30</v>
      </c>
      <c r="FZ34" s="15">
        <f>'[1]2006 baljdata'!J34+'[1]2006 baljdata'!T34+'[1]2006 baljdata'!AD34+'[1]2006 baljdata'!AN34+'[1]2006 baljdata'!AX34+'[1]2006 baljdata'!BH34+'[1]2006 baljdata'!BR34+'[1]2006 baljdata'!CB34+'[1]2006 baljdata'!CL34+'[1]2006 baljdata'!CV34+'[1]2006 baljdata'!DF34+'[1]2006 baljdata'!DP34+'[1]2006 baljdata'!DZ34+'[1]2006 baljdata'!EJ34+'[1]2006 baljdata'!ET34+'[1]2006 baljdata'!FD34+'[1]2006 baljdata'!FN34+'[1]2006 baljdata'!FX34+'[1]2006 baljdata'!GH34+'[1]2006 baljdata'!GR34+'[1]2006 baljdata'!HB34+'[1]2006 baljdata'!HL34+'[1]2006 baljdata'!HV34+'[1]2006 baljdata'!IF34+'[1]2006 baljdata'!IP34</f>
        <v>30</v>
      </c>
      <c r="GA34" s="15">
        <f>'[1]2006 baljdata'!K34+'[1]2006 baljdata'!U34+'[1]2006 baljdata'!AE34+'[1]2006 baljdata'!AO34+'[1]2006 baljdata'!AY34+'[1]2006 baljdata'!BI34+'[1]2006 baljdata'!BS34+'[1]2006 baljdata'!CC34+'[1]2006 baljdata'!CM34+'[1]2006 baljdata'!CW34+'[1]2006 baljdata'!DG34+'[1]2006 baljdata'!DQ34+'[1]2006 baljdata'!EA34+'[1]2006 baljdata'!EK34+'[1]2006 baljdata'!EU34+'[1]2006 baljdata'!FE34+'[1]2006 baljdata'!FO34+'[1]2006 baljdata'!FY34+'[1]2006 baljdata'!GI34+'[1]2006 baljdata'!GS34+'[1]2006 baljdata'!HC34+'[1]2006 baljdata'!HM34+'[1]2006 baljdata'!HW34+'[1]2006 baljdata'!IG34+'[1]2006 baljdata'!IQ34</f>
        <v>30</v>
      </c>
      <c r="GB34" s="15" t="str">
        <f>IF(FZ34&gt;GA34,"P&gt;S",IF(FZ34=GA34,"P=S","P&lt;S"))</f>
        <v>P=S</v>
      </c>
      <c r="GC34" s="15">
        <f>IF(GB34="P&gt;S",FZ34,GA34)</f>
        <v>30</v>
      </c>
      <c r="GD34" s="14">
        <v>15</v>
      </c>
      <c r="GE34" s="15">
        <f>'[1]2006 baljdata'!L34+'[1]2006 baljdata'!V34+'[1]2006 baljdata'!AF34+'[1]2006 baljdata'!AP34+'[1]2006 baljdata'!AZ34+'[1]2006 baljdata'!BJ34+'[1]2006 baljdata'!BT34+'[1]2006 baljdata'!CD34+'[1]2006 baljdata'!CN34+'[1]2006 baljdata'!CX34+'[1]2006 baljdata'!DH34+'[1]2006 baljdata'!DR34+'[1]2006 baljdata'!EB34+'[1]2006 baljdata'!EL34+'[1]2006 baljdata'!EV34+'[1]2006 baljdata'!FF34+'[1]2006 baljdata'!FP34+'[1]2006 baljdata'!FZ34+'[1]2006 baljdata'!GJ34+'[1]2006 baljdata'!GT34+'[1]2006 baljdata'!HD34+'[1]2006 baljdata'!HN34+'[1]2006 baljdata'!HX34+'[1]2006 baljdata'!IH34+'[1]2006 baljdata'!IR34</f>
        <v>15</v>
      </c>
      <c r="GF34" s="15">
        <f>IF(GB34="P&gt;S",FZ34*(GE34/GA34),GE34)</f>
        <v>15</v>
      </c>
      <c r="GG34" s="15">
        <f t="shared" si="6"/>
        <v>15</v>
      </c>
      <c r="GH34" s="14"/>
      <c r="GI34" s="138"/>
      <c r="GJ34" s="102"/>
      <c r="GK34" s="20">
        <v>1</v>
      </c>
    </row>
    <row r="35" spans="1:193" ht="14.4" x14ac:dyDescent="0.3">
      <c r="A35" s="50">
        <v>30</v>
      </c>
      <c r="B35" s="88">
        <v>30</v>
      </c>
      <c r="C35" s="89"/>
      <c r="D35" s="88">
        <v>0</v>
      </c>
      <c r="E35" s="90">
        <v>38840</v>
      </c>
      <c r="F35" s="91">
        <v>1</v>
      </c>
      <c r="G35" s="92">
        <v>1</v>
      </c>
      <c r="H35" s="91">
        <f t="shared" si="0"/>
        <v>1</v>
      </c>
      <c r="I35" s="13">
        <v>1</v>
      </c>
      <c r="J35" s="13"/>
      <c r="K35" s="13"/>
      <c r="L35" s="13"/>
      <c r="M35" s="13"/>
      <c r="N35" s="13">
        <v>1</v>
      </c>
      <c r="O35" s="13"/>
      <c r="P35" s="13"/>
      <c r="Q35" s="13"/>
      <c r="R35" s="13"/>
      <c r="S35" s="13"/>
      <c r="T35" s="13"/>
      <c r="U35" s="93">
        <f t="shared" si="1"/>
        <v>1</v>
      </c>
      <c r="V35" s="13"/>
      <c r="W35" s="13" t="s">
        <v>144</v>
      </c>
      <c r="X35" s="13" t="s">
        <v>112</v>
      </c>
      <c r="Y35" s="13"/>
      <c r="Z35" s="13"/>
      <c r="AA35" s="13"/>
      <c r="AB35" s="13"/>
      <c r="AC35" s="13"/>
      <c r="AD35" s="13"/>
      <c r="AE35" s="13"/>
      <c r="AF35" s="94"/>
      <c r="AG35" s="13"/>
      <c r="AH35" s="13"/>
      <c r="AI35" s="13">
        <v>20</v>
      </c>
      <c r="AJ35" s="13"/>
      <c r="AK35" s="13"/>
      <c r="AL35" s="13"/>
      <c r="AM35" s="13"/>
      <c r="AN35" s="13"/>
      <c r="AO35" s="13"/>
      <c r="AP35" s="13"/>
      <c r="AQ35" s="94"/>
      <c r="AR35" s="13"/>
      <c r="AS35" s="13"/>
      <c r="AT35" s="13"/>
      <c r="AU35" s="13">
        <v>0</v>
      </c>
      <c r="AV35" s="13"/>
      <c r="AW35" s="13"/>
      <c r="AX35" s="13"/>
      <c r="AY35" s="13"/>
      <c r="AZ35" s="13"/>
      <c r="BA35" s="94"/>
      <c r="BB35" s="95"/>
      <c r="BC35" s="95"/>
      <c r="BD35" s="95"/>
      <c r="BE35" s="95"/>
      <c r="BF35" s="95"/>
      <c r="BG35" s="95"/>
      <c r="BH35" s="95"/>
      <c r="BI35" s="95"/>
      <c r="BJ35" s="95"/>
      <c r="BK35" s="95"/>
      <c r="BL35" s="96" t="str">
        <f t="shared" si="12"/>
        <v>NA</v>
      </c>
      <c r="BM35" s="96" t="s">
        <v>113</v>
      </c>
      <c r="BN35" s="96"/>
      <c r="BO35" s="97"/>
      <c r="BP35" s="74"/>
      <c r="BQ35" s="74"/>
      <c r="BR35" s="97"/>
      <c r="BS35" s="98">
        <v>0</v>
      </c>
      <c r="BT35" s="91"/>
      <c r="BU35" s="91"/>
      <c r="BV35" s="91"/>
      <c r="BW35" s="91"/>
      <c r="BX35" s="91"/>
      <c r="BY35" s="92"/>
      <c r="BZ35" s="91">
        <v>0</v>
      </c>
      <c r="CA35" s="91"/>
      <c r="CB35" s="91"/>
      <c r="CC35" s="91"/>
      <c r="CD35" s="91"/>
      <c r="CE35" s="91"/>
      <c r="CF35" s="92"/>
      <c r="CG35" s="91"/>
      <c r="CH35" s="91"/>
      <c r="CI35" s="91"/>
      <c r="CJ35" s="91"/>
      <c r="CK35" s="91">
        <v>1</v>
      </c>
      <c r="CL35" s="91"/>
      <c r="CM35" s="91"/>
      <c r="CN35" s="91"/>
      <c r="CO35" s="91"/>
      <c r="CP35" s="92"/>
      <c r="CQ35" s="99">
        <f>1/1</f>
        <v>1</v>
      </c>
      <c r="CR35" s="91">
        <v>1</v>
      </c>
      <c r="CS35" s="91"/>
      <c r="CT35" s="91"/>
      <c r="CU35" s="91"/>
      <c r="CV35" s="91"/>
      <c r="CW35" s="91"/>
      <c r="CX35" s="91"/>
      <c r="CY35" s="91"/>
      <c r="CZ35" s="91"/>
      <c r="DA35" s="92"/>
      <c r="DB35" s="50"/>
      <c r="DC35" s="50"/>
      <c r="DD35" s="50"/>
      <c r="DE35" s="50"/>
      <c r="DF35" s="50"/>
      <c r="DG35" s="50"/>
      <c r="DH35" s="50"/>
      <c r="DI35" s="50"/>
      <c r="DJ35" s="100">
        <f t="shared" si="3"/>
        <v>1</v>
      </c>
      <c r="DK35" s="14">
        <v>1</v>
      </c>
      <c r="DL35" s="14">
        <v>3.18</v>
      </c>
      <c r="DM35" s="14"/>
      <c r="DN35" s="14"/>
      <c r="DO35" s="14"/>
      <c r="DP35" s="14"/>
      <c r="DQ35" s="14"/>
      <c r="DR35" s="14"/>
      <c r="DS35" s="14"/>
      <c r="DT35" s="14"/>
      <c r="DU35" s="14"/>
      <c r="DV35" s="14"/>
      <c r="DW35" s="14"/>
      <c r="DX35" s="14"/>
      <c r="DY35" s="14">
        <v>104</v>
      </c>
      <c r="DZ35" s="14"/>
      <c r="EA35" s="14"/>
      <c r="EB35" s="14"/>
      <c r="EC35" s="14"/>
      <c r="ED35" s="14"/>
      <c r="EE35" s="14"/>
      <c r="EF35" s="14"/>
      <c r="EG35" s="14"/>
      <c r="EH35" s="14"/>
      <c r="EI35" s="14"/>
      <c r="EJ35" s="14"/>
      <c r="EK35" s="14"/>
      <c r="EL35" s="14"/>
      <c r="EM35" s="14"/>
      <c r="EN35" s="14"/>
      <c r="EO35" s="14"/>
      <c r="EP35" s="14"/>
      <c r="EQ35" s="14"/>
      <c r="ER35" s="104"/>
      <c r="ES35" s="14"/>
      <c r="ET35" s="14"/>
      <c r="EU35" s="14"/>
      <c r="EV35" s="14"/>
      <c r="EW35" s="102"/>
      <c r="EX35" s="16"/>
      <c r="EY35" s="103">
        <f t="shared" si="4"/>
        <v>825.99508030419702</v>
      </c>
      <c r="EZ35" s="104">
        <f t="shared" si="11"/>
        <v>0</v>
      </c>
      <c r="FA35" s="104">
        <f t="shared" si="13"/>
        <v>825.99508030419702</v>
      </c>
      <c r="FB35" s="105">
        <f t="shared" si="14"/>
        <v>825.99508030419702</v>
      </c>
      <c r="FC35" s="105" t="s">
        <v>116</v>
      </c>
      <c r="FD35" s="105" t="s">
        <v>117</v>
      </c>
      <c r="FE35" s="106" t="s">
        <v>213</v>
      </c>
      <c r="FF35" s="106"/>
      <c r="FG35" s="107">
        <v>30</v>
      </c>
      <c r="FH35" s="108">
        <v>0</v>
      </c>
      <c r="FI35" s="10">
        <v>30</v>
      </c>
      <c r="FJ35" s="13">
        <v>1</v>
      </c>
      <c r="FK35" s="13">
        <v>1</v>
      </c>
      <c r="FL35" s="14">
        <v>1</v>
      </c>
      <c r="FM35" s="109">
        <v>3.18</v>
      </c>
      <c r="FN35" s="110">
        <v>104</v>
      </c>
      <c r="FO35" s="111">
        <v>825.99508030419702</v>
      </c>
      <c r="FP35" s="129"/>
      <c r="FQ35" s="130" t="s">
        <v>113</v>
      </c>
      <c r="FS35" s="131"/>
      <c r="FT35" s="82"/>
      <c r="FU35" s="133"/>
      <c r="FV35" s="134"/>
      <c r="FW35" s="115">
        <v>0</v>
      </c>
      <c r="FX35" s="15">
        <v>0</v>
      </c>
      <c r="FY35" s="15">
        <v>0</v>
      </c>
      <c r="FZ35" s="15">
        <f>'[1]2006 baljdata'!J35+'[1]2006 baljdata'!T35+'[1]2006 baljdata'!AD35+'[1]2006 baljdata'!AN35+'[1]2006 baljdata'!AX35+'[1]2006 baljdata'!BH35+'[1]2006 baljdata'!BR35+'[1]2006 baljdata'!CB35+'[1]2006 baljdata'!CL35+'[1]2006 baljdata'!CV35+'[1]2006 baljdata'!DF35+'[1]2006 baljdata'!DP35+'[1]2006 baljdata'!DZ35+'[1]2006 baljdata'!EJ35+'[1]2006 baljdata'!ET35+'[1]2006 baljdata'!FD35+'[1]2006 baljdata'!FN35+'[1]2006 baljdata'!FX35+'[1]2006 baljdata'!GH35+'[1]2006 baljdata'!GR35+'[1]2006 baljdata'!HB35+'[1]2006 baljdata'!HL35+'[1]2006 baljdata'!HV35+'[1]2006 baljdata'!IF35+'[1]2006 baljdata'!IP35</f>
        <v>0</v>
      </c>
      <c r="GA35" s="15">
        <f>'[1]2006 baljdata'!K35+'[1]2006 baljdata'!U35+'[1]2006 baljdata'!AE35+'[1]2006 baljdata'!AO35+'[1]2006 baljdata'!AY35+'[1]2006 baljdata'!BI35+'[1]2006 baljdata'!BS35+'[1]2006 baljdata'!CC35+'[1]2006 baljdata'!CM35+'[1]2006 baljdata'!CW35+'[1]2006 baljdata'!DG35+'[1]2006 baljdata'!DQ35+'[1]2006 baljdata'!EA35+'[1]2006 baljdata'!EK35+'[1]2006 baljdata'!EU35+'[1]2006 baljdata'!FE35+'[1]2006 baljdata'!FO35+'[1]2006 baljdata'!FY35+'[1]2006 baljdata'!GI35+'[1]2006 baljdata'!GS35+'[1]2006 baljdata'!HC35+'[1]2006 baljdata'!HM35+'[1]2006 baljdata'!HW35+'[1]2006 baljdata'!IG35+'[1]2006 baljdata'!IQ35</f>
        <v>0</v>
      </c>
      <c r="GB35" s="15" t="str">
        <f>IF(FZ35&gt;GA35,"P&gt;S",IF(FZ35=GA35,"P=S","P&lt;S"))</f>
        <v>P=S</v>
      </c>
      <c r="GC35" s="15">
        <f>IF(GB35="P&gt;S",FZ35,GA35)</f>
        <v>0</v>
      </c>
      <c r="GD35" s="15">
        <v>0</v>
      </c>
      <c r="GE35" s="15">
        <f>'[1]2006 baljdata'!L35+'[1]2006 baljdata'!V35+'[1]2006 baljdata'!AF35+'[1]2006 baljdata'!AP35+'[1]2006 baljdata'!AZ35+'[1]2006 baljdata'!BJ35+'[1]2006 baljdata'!BT35+'[1]2006 baljdata'!CD35+'[1]2006 baljdata'!CN35+'[1]2006 baljdata'!CX35+'[1]2006 baljdata'!DH35+'[1]2006 baljdata'!DR35+'[1]2006 baljdata'!EB35+'[1]2006 baljdata'!EL35+'[1]2006 baljdata'!EV35+'[1]2006 baljdata'!FF35+'[1]2006 baljdata'!FP35+'[1]2006 baljdata'!FZ35+'[1]2006 baljdata'!GJ35+'[1]2006 baljdata'!GT35+'[1]2006 baljdata'!HD35+'[1]2006 baljdata'!HN35+'[1]2006 baljdata'!HX35+'[1]2006 baljdata'!IH35+'[1]2006 baljdata'!IR35</f>
        <v>0</v>
      </c>
      <c r="GF35" s="15">
        <f>IF(GB35="P&gt;S",FZ35*(GE35/GA35),GE35)</f>
        <v>0</v>
      </c>
      <c r="GG35" s="15">
        <f t="shared" si="6"/>
        <v>0</v>
      </c>
      <c r="GH35" s="14"/>
      <c r="GI35" s="91">
        <v>1</v>
      </c>
      <c r="GJ35" s="102"/>
      <c r="GK35" s="20">
        <v>0</v>
      </c>
    </row>
    <row r="36" spans="1:193" ht="14.4" x14ac:dyDescent="0.3">
      <c r="A36" s="50">
        <v>31</v>
      </c>
      <c r="B36" s="88">
        <v>31</v>
      </c>
      <c r="C36" s="89">
        <v>1</v>
      </c>
      <c r="D36" s="88">
        <v>0</v>
      </c>
      <c r="E36" s="116">
        <v>38840</v>
      </c>
      <c r="F36" s="14">
        <v>1</v>
      </c>
      <c r="G36" s="94">
        <v>1</v>
      </c>
      <c r="H36" s="91">
        <f t="shared" si="0"/>
        <v>1</v>
      </c>
      <c r="I36" s="13">
        <v>1</v>
      </c>
      <c r="J36" s="14"/>
      <c r="K36" s="14"/>
      <c r="L36" s="14"/>
      <c r="M36" s="14"/>
      <c r="N36" s="14"/>
      <c r="O36" s="14"/>
      <c r="P36" s="14">
        <v>1</v>
      </c>
      <c r="Q36" s="14"/>
      <c r="R36" s="14"/>
      <c r="S36" s="14"/>
      <c r="T36" s="13"/>
      <c r="U36" s="93">
        <f t="shared" si="1"/>
        <v>1</v>
      </c>
      <c r="V36" s="13"/>
      <c r="W36" s="14"/>
      <c r="X36" s="14" t="s">
        <v>112</v>
      </c>
      <c r="Y36" s="14"/>
      <c r="Z36" s="14"/>
      <c r="AA36" s="14"/>
      <c r="AB36" s="14"/>
      <c r="AC36" s="14"/>
      <c r="AD36" s="14"/>
      <c r="AE36" s="14"/>
      <c r="AF36" s="94"/>
      <c r="AG36" s="13"/>
      <c r="AH36" s="14"/>
      <c r="AI36" s="14">
        <v>10</v>
      </c>
      <c r="AJ36" s="14"/>
      <c r="AK36" s="14"/>
      <c r="AL36" s="14">
        <v>12</v>
      </c>
      <c r="AM36" s="14"/>
      <c r="AN36" s="14"/>
      <c r="AO36" s="14"/>
      <c r="AP36" s="14"/>
      <c r="AQ36" s="94"/>
      <c r="AR36" s="14"/>
      <c r="AS36" s="14"/>
      <c r="AT36" s="14"/>
      <c r="AU36" s="14">
        <v>3</v>
      </c>
      <c r="AV36" s="14"/>
      <c r="AW36" s="14">
        <v>0</v>
      </c>
      <c r="AX36" s="14"/>
      <c r="AY36" s="14"/>
      <c r="AZ36" s="14"/>
      <c r="BA36" s="94"/>
      <c r="BB36" s="95"/>
      <c r="BC36" s="117"/>
      <c r="BD36" s="117"/>
      <c r="BE36" s="117">
        <v>38855</v>
      </c>
      <c r="BF36" s="117"/>
      <c r="BG36" s="117"/>
      <c r="BH36" s="117"/>
      <c r="BI36" s="117"/>
      <c r="BJ36" s="117"/>
      <c r="BK36" s="117"/>
      <c r="BL36" s="96">
        <f t="shared" si="12"/>
        <v>38855</v>
      </c>
      <c r="BM36" s="96" t="s">
        <v>121</v>
      </c>
      <c r="BN36" s="96"/>
      <c r="BO36" s="97"/>
      <c r="BP36" s="74"/>
      <c r="BQ36" s="74"/>
      <c r="BR36" s="97">
        <v>38855</v>
      </c>
      <c r="BS36" s="118"/>
      <c r="BT36" s="14"/>
      <c r="BU36" s="14">
        <v>0</v>
      </c>
      <c r="BV36" s="14"/>
      <c r="BW36" s="14"/>
      <c r="BX36" s="14"/>
      <c r="BY36" s="94"/>
      <c r="BZ36" s="14"/>
      <c r="CA36" s="14"/>
      <c r="CB36" s="14">
        <v>0</v>
      </c>
      <c r="CC36" s="14"/>
      <c r="CD36" s="14"/>
      <c r="CE36" s="14"/>
      <c r="CF36" s="94"/>
      <c r="CG36" s="14"/>
      <c r="CH36" s="14"/>
      <c r="CI36" s="14"/>
      <c r="CJ36" s="14"/>
      <c r="CK36" s="14"/>
      <c r="CL36" s="14"/>
      <c r="CM36" s="14">
        <v>1</v>
      </c>
      <c r="CN36" s="14"/>
      <c r="CO36" s="14"/>
      <c r="CP36" s="94"/>
      <c r="CQ36" s="99">
        <f>1/1</f>
        <v>1</v>
      </c>
      <c r="CR36" s="119">
        <v>1</v>
      </c>
      <c r="CS36" s="119"/>
      <c r="CT36" s="119"/>
      <c r="CU36" s="119"/>
      <c r="CV36" s="119"/>
      <c r="CW36" s="119"/>
      <c r="CX36" s="119"/>
      <c r="CY36" s="119"/>
      <c r="CZ36" s="119"/>
      <c r="DA36" s="92"/>
      <c r="DB36" s="102"/>
      <c r="DC36" s="102"/>
      <c r="DD36" s="102"/>
      <c r="DE36" s="102"/>
      <c r="DF36" s="102"/>
      <c r="DG36" s="102"/>
      <c r="DH36" s="102"/>
      <c r="DI36" s="50"/>
      <c r="DJ36" s="100">
        <f t="shared" si="3"/>
        <v>1</v>
      </c>
      <c r="DK36" s="14">
        <v>1</v>
      </c>
      <c r="DL36" s="14">
        <v>2.1800000000000002</v>
      </c>
      <c r="DM36" s="14"/>
      <c r="DN36" s="14"/>
      <c r="DO36" s="14"/>
      <c r="DP36" s="14"/>
      <c r="DQ36" s="14"/>
      <c r="DR36" s="14"/>
      <c r="DS36" s="14"/>
      <c r="DT36" s="14"/>
      <c r="DU36" s="14"/>
      <c r="DV36" s="14"/>
      <c r="DW36" s="14"/>
      <c r="DX36" s="14"/>
      <c r="DY36" s="14">
        <v>123</v>
      </c>
      <c r="DZ36" s="14"/>
      <c r="EA36" s="14"/>
      <c r="EB36" s="14"/>
      <c r="EC36" s="14"/>
      <c r="ED36" s="14"/>
      <c r="EE36" s="14"/>
      <c r="EF36" s="14"/>
      <c r="EG36" s="14"/>
      <c r="EH36" s="14"/>
      <c r="EI36" s="14"/>
      <c r="EJ36" s="14"/>
      <c r="EK36" s="14"/>
      <c r="EL36" s="14"/>
      <c r="EM36" s="14"/>
      <c r="EN36" s="14"/>
      <c r="EO36" s="14"/>
      <c r="EP36" s="14"/>
      <c r="EQ36" s="14"/>
      <c r="ER36" s="104"/>
      <c r="ES36" s="14"/>
      <c r="ET36" s="14"/>
      <c r="EU36" s="14"/>
      <c r="EV36" s="14"/>
      <c r="EW36" s="102"/>
      <c r="EX36" s="16"/>
      <c r="EY36" s="103">
        <f t="shared" si="4"/>
        <v>459.10072650279415</v>
      </c>
      <c r="EZ36" s="104">
        <f t="shared" si="11"/>
        <v>0</v>
      </c>
      <c r="FA36" s="104">
        <f t="shared" si="13"/>
        <v>459.10072650279415</v>
      </c>
      <c r="FB36" s="105">
        <f t="shared" si="14"/>
        <v>459.10072650279415</v>
      </c>
      <c r="FC36" s="105" t="s">
        <v>116</v>
      </c>
      <c r="FD36" s="105" t="s">
        <v>117</v>
      </c>
      <c r="FE36" s="106" t="s">
        <v>213</v>
      </c>
      <c r="FF36" s="106"/>
      <c r="FG36" s="107">
        <v>31</v>
      </c>
      <c r="FH36" s="108">
        <v>0</v>
      </c>
      <c r="FI36" s="10">
        <v>31</v>
      </c>
      <c r="FJ36" s="13">
        <v>1</v>
      </c>
      <c r="FK36" s="13">
        <v>1</v>
      </c>
      <c r="FL36" s="14">
        <v>1</v>
      </c>
      <c r="FM36" s="109">
        <v>2.1800000000000002</v>
      </c>
      <c r="FN36" s="110">
        <v>123</v>
      </c>
      <c r="FO36" s="111">
        <v>459.10072650279415</v>
      </c>
      <c r="FP36" s="142">
        <v>12</v>
      </c>
      <c r="FQ36" s="125" t="s">
        <v>121</v>
      </c>
      <c r="FS36" s="112">
        <v>38855</v>
      </c>
      <c r="FT36" s="82"/>
      <c r="FU36" s="120">
        <v>38868</v>
      </c>
      <c r="FV36" s="121"/>
      <c r="FW36" s="115">
        <v>0</v>
      </c>
      <c r="FX36" s="15">
        <v>0</v>
      </c>
      <c r="FY36" s="15">
        <v>0</v>
      </c>
      <c r="FZ36" s="15">
        <f>'[1]2006 baljdata'!J36+'[1]2006 baljdata'!T36+'[1]2006 baljdata'!AD36+'[1]2006 baljdata'!AN36+'[1]2006 baljdata'!AX36+'[1]2006 baljdata'!BH36+'[1]2006 baljdata'!BR36+'[1]2006 baljdata'!CB36+'[1]2006 baljdata'!CL36+'[1]2006 baljdata'!CV36+'[1]2006 baljdata'!DF36+'[1]2006 baljdata'!DP36+'[1]2006 baljdata'!DZ36+'[1]2006 baljdata'!EJ36+'[1]2006 baljdata'!ET36+'[1]2006 baljdata'!FD36+'[1]2006 baljdata'!FN36+'[1]2006 baljdata'!FX36+'[1]2006 baljdata'!GH36+'[1]2006 baljdata'!GR36+'[1]2006 baljdata'!HB36+'[1]2006 baljdata'!HL36+'[1]2006 baljdata'!HV36+'[1]2006 baljdata'!IF36+'[1]2006 baljdata'!IP36</f>
        <v>0</v>
      </c>
      <c r="GA36" s="15">
        <f>'[1]2006 baljdata'!K36+'[1]2006 baljdata'!U36+'[1]2006 baljdata'!AE36+'[1]2006 baljdata'!AO36+'[1]2006 baljdata'!AY36+'[1]2006 baljdata'!BI36+'[1]2006 baljdata'!BS36+'[1]2006 baljdata'!CC36+'[1]2006 baljdata'!CM36+'[1]2006 baljdata'!CW36+'[1]2006 baljdata'!DG36+'[1]2006 baljdata'!DQ36+'[1]2006 baljdata'!EA36+'[1]2006 baljdata'!EK36+'[1]2006 baljdata'!EU36+'[1]2006 baljdata'!FE36+'[1]2006 baljdata'!FO36+'[1]2006 baljdata'!FY36+'[1]2006 baljdata'!GI36+'[1]2006 baljdata'!GS36+'[1]2006 baljdata'!HC36+'[1]2006 baljdata'!HM36+'[1]2006 baljdata'!HW36+'[1]2006 baljdata'!IG36+'[1]2006 baljdata'!IQ36</f>
        <v>0</v>
      </c>
      <c r="GB36" s="15" t="str">
        <f>IF(FZ36&gt;GA36,"P&gt;S",IF(FZ36=GA36,"P=S","P&lt;S"))</f>
        <v>P=S</v>
      </c>
      <c r="GC36" s="15">
        <f>IF(GB36="P&gt;S",FZ36,GA36)</f>
        <v>0</v>
      </c>
      <c r="GD36" s="15">
        <v>0</v>
      </c>
      <c r="GE36" s="15">
        <f>'[1]2006 baljdata'!L36+'[1]2006 baljdata'!V36+'[1]2006 baljdata'!AF36+'[1]2006 baljdata'!AP36+'[1]2006 baljdata'!AZ36+'[1]2006 baljdata'!BJ36+'[1]2006 baljdata'!BT36+'[1]2006 baljdata'!CD36+'[1]2006 baljdata'!CN36+'[1]2006 baljdata'!CX36+'[1]2006 baljdata'!DH36+'[1]2006 baljdata'!DR36+'[1]2006 baljdata'!EB36+'[1]2006 baljdata'!EL36+'[1]2006 baljdata'!EV36+'[1]2006 baljdata'!FF36+'[1]2006 baljdata'!FP36+'[1]2006 baljdata'!FZ36+'[1]2006 baljdata'!GJ36+'[1]2006 baljdata'!GT36+'[1]2006 baljdata'!HD36+'[1]2006 baljdata'!HN36+'[1]2006 baljdata'!HX36+'[1]2006 baljdata'!IH36+'[1]2006 baljdata'!IR36</f>
        <v>0</v>
      </c>
      <c r="GF36" s="15">
        <f>IF(GB36="P&gt;S",FZ36*(GE36/GA36),GE36)</f>
        <v>0</v>
      </c>
      <c r="GG36" s="15">
        <f t="shared" si="6"/>
        <v>0</v>
      </c>
      <c r="GH36" s="14"/>
      <c r="GI36" s="138">
        <v>1</v>
      </c>
      <c r="GJ36" s="102"/>
      <c r="GK36" s="20">
        <v>0</v>
      </c>
    </row>
    <row r="37" spans="1:193" ht="14.4" x14ac:dyDescent="0.3">
      <c r="A37" s="50">
        <v>32</v>
      </c>
      <c r="B37" s="88">
        <v>32</v>
      </c>
      <c r="C37" s="89">
        <v>1</v>
      </c>
      <c r="D37" s="88">
        <v>0</v>
      </c>
      <c r="E37" s="90">
        <v>38840</v>
      </c>
      <c r="F37" s="91">
        <v>1</v>
      </c>
      <c r="G37" s="92">
        <v>1</v>
      </c>
      <c r="H37" s="91">
        <f t="shared" si="0"/>
        <v>1</v>
      </c>
      <c r="I37" s="13">
        <v>1</v>
      </c>
      <c r="J37" s="13"/>
      <c r="K37" s="13">
        <v>2</v>
      </c>
      <c r="L37" s="13"/>
      <c r="M37" s="13"/>
      <c r="N37" s="13"/>
      <c r="O37" s="13"/>
      <c r="P37" s="13"/>
      <c r="Q37" s="13"/>
      <c r="R37" s="13"/>
      <c r="S37" s="13"/>
      <c r="T37" s="13"/>
      <c r="U37" s="93">
        <f t="shared" si="1"/>
        <v>2</v>
      </c>
      <c r="V37" s="13"/>
      <c r="W37" s="13"/>
      <c r="X37" s="13" t="s">
        <v>112</v>
      </c>
      <c r="Y37" s="13"/>
      <c r="Z37" s="13"/>
      <c r="AA37" s="13"/>
      <c r="AB37" s="13"/>
      <c r="AC37" s="13"/>
      <c r="AD37" s="13"/>
      <c r="AE37" s="13"/>
      <c r="AF37" s="94"/>
      <c r="AG37" s="13"/>
      <c r="AH37" s="13"/>
      <c r="AI37" s="13">
        <v>8</v>
      </c>
      <c r="AJ37" s="13"/>
      <c r="AK37" s="13"/>
      <c r="AL37" s="13"/>
      <c r="AM37" s="13"/>
      <c r="AN37" s="13"/>
      <c r="AO37" s="13"/>
      <c r="AP37" s="13"/>
      <c r="AQ37" s="94"/>
      <c r="AR37" s="13"/>
      <c r="AS37" s="13"/>
      <c r="AT37" s="13"/>
      <c r="AU37" s="13">
        <v>2</v>
      </c>
      <c r="AV37" s="13"/>
      <c r="AW37" s="13">
        <v>2</v>
      </c>
      <c r="AX37" s="13"/>
      <c r="AY37" s="13"/>
      <c r="AZ37" s="13">
        <v>0</v>
      </c>
      <c r="BA37" s="94">
        <v>0</v>
      </c>
      <c r="BB37" s="95"/>
      <c r="BC37" s="95"/>
      <c r="BD37" s="95"/>
      <c r="BE37" s="95">
        <v>38855</v>
      </c>
      <c r="BF37" s="95"/>
      <c r="BG37" s="95"/>
      <c r="BH37" s="95"/>
      <c r="BI37" s="95"/>
      <c r="BJ37" s="95"/>
      <c r="BK37" s="95"/>
      <c r="BL37" s="96">
        <f t="shared" si="12"/>
        <v>38855</v>
      </c>
      <c r="BM37" s="96" t="s">
        <v>121</v>
      </c>
      <c r="BN37" s="96"/>
      <c r="BO37" s="97"/>
      <c r="BP37" s="74"/>
      <c r="BQ37" s="74"/>
      <c r="BR37" s="97">
        <v>38855</v>
      </c>
      <c r="BS37" s="98"/>
      <c r="BT37" s="91"/>
      <c r="BU37" s="91"/>
      <c r="BV37" s="91">
        <v>0</v>
      </c>
      <c r="BW37" s="91"/>
      <c r="BX37" s="91">
        <v>0</v>
      </c>
      <c r="BY37" s="92">
        <v>0</v>
      </c>
      <c r="BZ37" s="91"/>
      <c r="CA37" s="91"/>
      <c r="CB37" s="91"/>
      <c r="CC37" s="91"/>
      <c r="CD37" s="91"/>
      <c r="CE37" s="91">
        <v>4</v>
      </c>
      <c r="CF37" s="92">
        <v>4</v>
      </c>
      <c r="CG37" s="91"/>
      <c r="CH37" s="91"/>
      <c r="CI37" s="91"/>
      <c r="CJ37" s="91"/>
      <c r="CK37" s="91"/>
      <c r="CL37" s="91"/>
      <c r="CM37" s="91"/>
      <c r="CN37" s="91"/>
      <c r="CO37" s="91"/>
      <c r="CP37" s="92"/>
      <c r="CQ37" s="99">
        <f>IF(COUNTBLANK(CG37:CP37)=10,0,"calc")</f>
        <v>0</v>
      </c>
      <c r="CR37" s="91"/>
      <c r="CS37" s="91"/>
      <c r="CT37" s="91"/>
      <c r="CU37" s="91"/>
      <c r="CV37" s="91"/>
      <c r="CW37" s="91"/>
      <c r="CX37" s="91"/>
      <c r="CY37" s="91"/>
      <c r="CZ37" s="91"/>
      <c r="DA37" s="92">
        <v>1</v>
      </c>
      <c r="DB37" s="50"/>
      <c r="DC37" s="50"/>
      <c r="DD37" s="50"/>
      <c r="DE37" s="50"/>
      <c r="DF37" s="50" t="s">
        <v>189</v>
      </c>
      <c r="DG37" s="50"/>
      <c r="DH37" s="50"/>
      <c r="DI37" s="50"/>
      <c r="DJ37" s="100">
        <f t="shared" si="3"/>
        <v>2</v>
      </c>
      <c r="DK37" s="14">
        <v>2</v>
      </c>
      <c r="DL37" s="14">
        <v>2.33</v>
      </c>
      <c r="DM37" s="14">
        <v>1.22</v>
      </c>
      <c r="DN37" s="14"/>
      <c r="DO37" s="14"/>
      <c r="DP37" s="14"/>
      <c r="DQ37" s="14"/>
      <c r="DR37" s="14"/>
      <c r="DS37" s="14"/>
      <c r="DT37" s="14"/>
      <c r="DU37" s="14"/>
      <c r="DV37" s="14"/>
      <c r="DW37" s="14"/>
      <c r="DX37" s="14"/>
      <c r="DY37" s="14">
        <v>219</v>
      </c>
      <c r="DZ37" s="14">
        <v>167</v>
      </c>
      <c r="EA37" s="14"/>
      <c r="EB37" s="14"/>
      <c r="EC37" s="14"/>
      <c r="ED37" s="14"/>
      <c r="EE37" s="14"/>
      <c r="EF37" s="14"/>
      <c r="EG37" s="14"/>
      <c r="EH37" s="14"/>
      <c r="EI37" s="14"/>
      <c r="EJ37" s="14"/>
      <c r="EK37" s="14"/>
      <c r="EL37" s="14"/>
      <c r="EM37" s="14"/>
      <c r="EN37" s="14"/>
      <c r="EO37" s="14"/>
      <c r="EP37" s="14"/>
      <c r="EQ37" s="14"/>
      <c r="ER37" s="104"/>
      <c r="ES37" s="14"/>
      <c r="ET37" s="14"/>
      <c r="EU37" s="14"/>
      <c r="EV37" s="14"/>
      <c r="EW37" s="102"/>
      <c r="EX37" s="16"/>
      <c r="EY37" s="103">
        <f t="shared" si="4"/>
        <v>1129.0034981587085</v>
      </c>
      <c r="EZ37" s="104">
        <f t="shared" si="11"/>
        <v>0</v>
      </c>
      <c r="FA37" s="104">
        <f t="shared" si="13"/>
        <v>1129.0034981587085</v>
      </c>
      <c r="FB37" s="105">
        <f t="shared" si="14"/>
        <v>1129.0034981587085</v>
      </c>
      <c r="FC37" s="105" t="s">
        <v>121</v>
      </c>
      <c r="FD37" s="105"/>
      <c r="FE37" s="106"/>
      <c r="FF37" s="106"/>
      <c r="FG37" s="107">
        <v>32</v>
      </c>
      <c r="FH37" s="108">
        <v>3</v>
      </c>
      <c r="FI37" s="10">
        <v>32</v>
      </c>
      <c r="FJ37" s="13">
        <v>2</v>
      </c>
      <c r="FK37" s="13">
        <v>2</v>
      </c>
      <c r="FL37" s="14">
        <v>2</v>
      </c>
      <c r="FM37" s="109">
        <v>2.33</v>
      </c>
      <c r="FN37" s="122">
        <v>219</v>
      </c>
      <c r="FO37" s="111">
        <v>1129.0034981587085</v>
      </c>
      <c r="FP37" s="14">
        <v>8</v>
      </c>
      <c r="FQ37" s="15" t="s">
        <v>121</v>
      </c>
      <c r="FS37" s="112">
        <v>38855</v>
      </c>
      <c r="FT37" s="2"/>
      <c r="FU37" s="120">
        <v>38859</v>
      </c>
      <c r="FV37" s="121"/>
      <c r="FW37" s="123">
        <v>3</v>
      </c>
      <c r="FX37" s="14">
        <v>16</v>
      </c>
      <c r="FY37" s="14">
        <v>28</v>
      </c>
      <c r="FZ37" s="15">
        <f>'[1]2006 baljdata'!J37+'[1]2006 baljdata'!T37+'[1]2006 baljdata'!AD37+'[1]2006 baljdata'!AN37+'[1]2006 baljdata'!AX37+'[1]2006 baljdata'!BH37+'[1]2006 baljdata'!BR37+'[1]2006 baljdata'!CB37+'[1]2006 baljdata'!CL37+'[1]2006 baljdata'!CV37+'[1]2006 baljdata'!DF37+'[1]2006 baljdata'!DP37+'[1]2006 baljdata'!DZ37+'[1]2006 baljdata'!EJ37+'[1]2006 baljdata'!ET37+'[1]2006 baljdata'!FD37+'[1]2006 baljdata'!FN37+'[1]2006 baljdata'!FX37+'[1]2006 baljdata'!GH37+'[1]2006 baljdata'!GR37+'[1]2006 baljdata'!HB37+'[1]2006 baljdata'!HL37+'[1]2006 baljdata'!HV37+'[1]2006 baljdata'!IF37+'[1]2006 baljdata'!IP37</f>
        <v>28</v>
      </c>
      <c r="GA37" s="15">
        <f>'[1]2006 baljdata'!K37+'[1]2006 baljdata'!U37+'[1]2006 baljdata'!AE37+'[1]2006 baljdata'!AO37+'[1]2006 baljdata'!AY37+'[1]2006 baljdata'!BI37+'[1]2006 baljdata'!BS37+'[1]2006 baljdata'!CC37+'[1]2006 baljdata'!CM37+'[1]2006 baljdata'!CW37+'[1]2006 baljdata'!DG37+'[1]2006 baljdata'!DQ37+'[1]2006 baljdata'!EA37+'[1]2006 baljdata'!EK37+'[1]2006 baljdata'!EU37+'[1]2006 baljdata'!FE37+'[1]2006 baljdata'!FO37+'[1]2006 baljdata'!FY37+'[1]2006 baljdata'!GI37+'[1]2006 baljdata'!GS37+'[1]2006 baljdata'!HC37+'[1]2006 baljdata'!HM37+'[1]2006 baljdata'!HW37+'[1]2006 baljdata'!IG37+'[1]2006 baljdata'!IQ37</f>
        <v>21</v>
      </c>
      <c r="GB37" s="15" t="str">
        <f>IF(FZ37&gt;GA37,"P&gt;S",IF(FZ37=GA37,"P=S","P&lt;S"))</f>
        <v>P&gt;S</v>
      </c>
      <c r="GC37" s="15">
        <f>IF(GB37="P&gt;S",FZ37,GA37)</f>
        <v>28</v>
      </c>
      <c r="GD37" s="14">
        <v>9</v>
      </c>
      <c r="GE37" s="15">
        <f>'[1]2006 baljdata'!L37+'[1]2006 baljdata'!V37+'[1]2006 baljdata'!AF37+'[1]2006 baljdata'!AP37+'[1]2006 baljdata'!AZ37+'[1]2006 baljdata'!BJ37+'[1]2006 baljdata'!BT37+'[1]2006 baljdata'!CD37+'[1]2006 baljdata'!CN37+'[1]2006 baljdata'!CX37+'[1]2006 baljdata'!DH37+'[1]2006 baljdata'!DR37+'[1]2006 baljdata'!EB37+'[1]2006 baljdata'!EL37+'[1]2006 baljdata'!EV37+'[1]2006 baljdata'!FF37+'[1]2006 baljdata'!FP37+'[1]2006 baljdata'!FZ37+'[1]2006 baljdata'!GJ37+'[1]2006 baljdata'!GT37+'[1]2006 baljdata'!HD37+'[1]2006 baljdata'!HN37+'[1]2006 baljdata'!HX37+'[1]2006 baljdata'!IH37+'[1]2006 baljdata'!IR37</f>
        <v>9</v>
      </c>
      <c r="GF37" s="15">
        <f>IF(GB37="P&gt;S",FZ37*(GE37/GA37),GE37)</f>
        <v>12</v>
      </c>
      <c r="GG37" s="15">
        <f t="shared" si="6"/>
        <v>16</v>
      </c>
      <c r="GH37" s="14"/>
      <c r="GI37" s="91"/>
      <c r="GJ37" s="102"/>
      <c r="GK37" s="20">
        <v>1</v>
      </c>
    </row>
    <row r="38" spans="1:193" ht="14.4" x14ac:dyDescent="0.3">
      <c r="A38" s="50">
        <v>33</v>
      </c>
      <c r="B38" s="88">
        <v>33</v>
      </c>
      <c r="C38" s="89"/>
      <c r="D38" s="88">
        <v>0</v>
      </c>
      <c r="E38" s="116">
        <v>38840</v>
      </c>
      <c r="F38" s="14">
        <v>1</v>
      </c>
      <c r="G38" s="94">
        <v>1</v>
      </c>
      <c r="H38" s="91">
        <f t="shared" si="0"/>
        <v>1</v>
      </c>
      <c r="I38" s="13">
        <v>2</v>
      </c>
      <c r="J38" s="14"/>
      <c r="K38" s="14"/>
      <c r="L38" s="14"/>
      <c r="M38" s="14"/>
      <c r="N38" s="14">
        <v>2</v>
      </c>
      <c r="O38" s="14"/>
      <c r="P38" s="14"/>
      <c r="Q38" s="14"/>
      <c r="R38" s="14"/>
      <c r="S38" s="14"/>
      <c r="T38" s="13"/>
      <c r="U38" s="93">
        <f t="shared" si="1"/>
        <v>2</v>
      </c>
      <c r="V38" s="13"/>
      <c r="W38" s="14" t="s">
        <v>144</v>
      </c>
      <c r="X38" s="14" t="s">
        <v>112</v>
      </c>
      <c r="Y38" s="14"/>
      <c r="Z38" s="14"/>
      <c r="AA38" s="14"/>
      <c r="AB38" s="14"/>
      <c r="AC38" s="14"/>
      <c r="AD38" s="14"/>
      <c r="AE38" s="14"/>
      <c r="AF38" s="94"/>
      <c r="AG38" s="13"/>
      <c r="AH38" s="14"/>
      <c r="AI38" s="14">
        <v>18</v>
      </c>
      <c r="AJ38" s="14"/>
      <c r="AK38" s="14"/>
      <c r="AL38" s="14"/>
      <c r="AM38" s="14"/>
      <c r="AN38" s="14"/>
      <c r="AO38" s="14"/>
      <c r="AP38" s="14"/>
      <c r="AQ38" s="94"/>
      <c r="AR38" s="14"/>
      <c r="AS38" s="14"/>
      <c r="AT38" s="14"/>
      <c r="AU38" s="14">
        <v>0</v>
      </c>
      <c r="AV38" s="14"/>
      <c r="AW38" s="14"/>
      <c r="AX38" s="14"/>
      <c r="AY38" s="14"/>
      <c r="AZ38" s="14"/>
      <c r="BA38" s="94"/>
      <c r="BB38" s="95"/>
      <c r="BC38" s="117"/>
      <c r="BD38" s="117"/>
      <c r="BE38" s="117"/>
      <c r="BF38" s="117"/>
      <c r="BG38" s="117"/>
      <c r="BH38" s="117"/>
      <c r="BI38" s="117"/>
      <c r="BJ38" s="117"/>
      <c r="BK38" s="117"/>
      <c r="BL38" s="96" t="str">
        <f t="shared" si="12"/>
        <v>NA</v>
      </c>
      <c r="BM38" s="96" t="s">
        <v>113</v>
      </c>
      <c r="BN38" s="96"/>
      <c r="BO38" s="97"/>
      <c r="BP38" s="74"/>
      <c r="BQ38" s="74"/>
      <c r="BR38" s="97"/>
      <c r="BS38" s="118">
        <v>0</v>
      </c>
      <c r="BT38" s="14"/>
      <c r="BU38" s="14"/>
      <c r="BV38" s="14"/>
      <c r="BW38" s="14"/>
      <c r="BX38" s="14"/>
      <c r="BY38" s="94"/>
      <c r="BZ38" s="14">
        <v>0</v>
      </c>
      <c r="CA38" s="14"/>
      <c r="CB38" s="14"/>
      <c r="CC38" s="14"/>
      <c r="CD38" s="14"/>
      <c r="CE38" s="14"/>
      <c r="CF38" s="94"/>
      <c r="CG38" s="14"/>
      <c r="CH38" s="14"/>
      <c r="CI38" s="14"/>
      <c r="CJ38" s="14"/>
      <c r="CK38" s="14">
        <v>2</v>
      </c>
      <c r="CL38" s="14"/>
      <c r="CM38" s="14"/>
      <c r="CN38" s="14"/>
      <c r="CO38" s="14"/>
      <c r="CP38" s="94"/>
      <c r="CQ38" s="99">
        <f>2/2</f>
        <v>1</v>
      </c>
      <c r="CR38" s="119"/>
      <c r="CS38" s="119"/>
      <c r="CT38" s="119"/>
      <c r="CU38" s="119"/>
      <c r="CV38" s="119"/>
      <c r="CW38" s="119"/>
      <c r="CX38" s="119"/>
      <c r="CY38" s="119"/>
      <c r="CZ38" s="119"/>
      <c r="DA38" s="92"/>
      <c r="DB38" s="102"/>
      <c r="DC38" s="102"/>
      <c r="DD38" s="102"/>
      <c r="DE38" s="102"/>
      <c r="DF38" s="102"/>
      <c r="DG38" s="102"/>
      <c r="DH38" s="102"/>
      <c r="DI38" s="50"/>
      <c r="DJ38" s="100">
        <f t="shared" si="3"/>
        <v>1</v>
      </c>
      <c r="DK38" s="14">
        <v>1</v>
      </c>
      <c r="DL38" s="14">
        <v>2.25</v>
      </c>
      <c r="DM38" s="14"/>
      <c r="DN38" s="14"/>
      <c r="DO38" s="14"/>
      <c r="DP38" s="14"/>
      <c r="DQ38" s="14"/>
      <c r="DR38" s="14"/>
      <c r="DS38" s="14"/>
      <c r="DT38" s="14"/>
      <c r="DU38" s="14"/>
      <c r="DV38" s="14"/>
      <c r="DW38" s="14"/>
      <c r="DX38" s="14"/>
      <c r="DY38" s="14">
        <v>151</v>
      </c>
      <c r="DZ38" s="14"/>
      <c r="EA38" s="14"/>
      <c r="EB38" s="14"/>
      <c r="EC38" s="14"/>
      <c r="ED38" s="14"/>
      <c r="EE38" s="14"/>
      <c r="EF38" s="14"/>
      <c r="EG38" s="14"/>
      <c r="EH38" s="14"/>
      <c r="EI38" s="14"/>
      <c r="EJ38" s="14"/>
      <c r="EK38" s="14"/>
      <c r="EL38" s="14"/>
      <c r="EM38" s="15">
        <v>2.25</v>
      </c>
      <c r="EN38" s="14"/>
      <c r="EO38" s="14"/>
      <c r="EP38" s="14"/>
      <c r="EQ38" s="14"/>
      <c r="ER38" s="15">
        <v>151</v>
      </c>
      <c r="ES38" s="14"/>
      <c r="ET38" s="14"/>
      <c r="EU38" s="14"/>
      <c r="EV38" s="14"/>
      <c r="EW38" s="102"/>
      <c r="EX38" s="16" t="s">
        <v>126</v>
      </c>
      <c r="EY38" s="103">
        <f t="shared" si="4"/>
        <v>600.38780853213689</v>
      </c>
      <c r="EZ38" s="105">
        <f t="shared" si="11"/>
        <v>600.38780853213689</v>
      </c>
      <c r="FA38" s="105">
        <f t="shared" si="13"/>
        <v>1200.7756170642738</v>
      </c>
      <c r="FB38" s="105">
        <f t="shared" si="14"/>
        <v>1200.7756170642738</v>
      </c>
      <c r="FC38" s="105" t="s">
        <v>127</v>
      </c>
      <c r="FD38" s="105" t="s">
        <v>128</v>
      </c>
      <c r="FE38" s="106" t="s">
        <v>214</v>
      </c>
      <c r="FF38" s="106"/>
      <c r="FG38" s="107">
        <v>33</v>
      </c>
      <c r="FH38" s="108">
        <v>0</v>
      </c>
      <c r="FI38" s="10">
        <v>33</v>
      </c>
      <c r="FJ38" s="13">
        <v>2</v>
      </c>
      <c r="FK38" s="13">
        <v>1</v>
      </c>
      <c r="FL38" s="14">
        <v>2</v>
      </c>
      <c r="FM38" s="109">
        <v>2.25</v>
      </c>
      <c r="FN38" s="110">
        <v>151</v>
      </c>
      <c r="FO38" s="111">
        <v>600.38780853213689</v>
      </c>
      <c r="FP38" s="129"/>
      <c r="FQ38" s="130" t="s">
        <v>113</v>
      </c>
      <c r="FS38" s="131"/>
      <c r="FT38" s="82"/>
      <c r="FU38" s="133"/>
      <c r="FV38" s="134"/>
      <c r="FW38" s="115">
        <v>0</v>
      </c>
      <c r="FX38" s="15">
        <v>0</v>
      </c>
      <c r="FY38" s="15">
        <v>0</v>
      </c>
      <c r="FZ38" s="15">
        <f>'[1]2006 baljdata'!J38+'[1]2006 baljdata'!T38+'[1]2006 baljdata'!AD38+'[1]2006 baljdata'!AN38+'[1]2006 baljdata'!AX38+'[1]2006 baljdata'!BH38+'[1]2006 baljdata'!BR38+'[1]2006 baljdata'!CB38+'[1]2006 baljdata'!CL38+'[1]2006 baljdata'!CV38+'[1]2006 baljdata'!DF38+'[1]2006 baljdata'!DP38+'[1]2006 baljdata'!DZ38+'[1]2006 baljdata'!EJ38+'[1]2006 baljdata'!ET38+'[1]2006 baljdata'!FD38+'[1]2006 baljdata'!FN38+'[1]2006 baljdata'!FX38+'[1]2006 baljdata'!GH38+'[1]2006 baljdata'!GR38+'[1]2006 baljdata'!HB38+'[1]2006 baljdata'!HL38+'[1]2006 baljdata'!HV38+'[1]2006 baljdata'!IF38+'[1]2006 baljdata'!IP38</f>
        <v>0</v>
      </c>
      <c r="GA38" s="15">
        <f>'[1]2006 baljdata'!K38+'[1]2006 baljdata'!U38+'[1]2006 baljdata'!AE38+'[1]2006 baljdata'!AO38+'[1]2006 baljdata'!AY38+'[1]2006 baljdata'!BI38+'[1]2006 baljdata'!BS38+'[1]2006 baljdata'!CC38+'[1]2006 baljdata'!CM38+'[1]2006 baljdata'!CW38+'[1]2006 baljdata'!DG38+'[1]2006 baljdata'!DQ38+'[1]2006 baljdata'!EA38+'[1]2006 baljdata'!EK38+'[1]2006 baljdata'!EU38+'[1]2006 baljdata'!FE38+'[1]2006 baljdata'!FO38+'[1]2006 baljdata'!FY38+'[1]2006 baljdata'!GI38+'[1]2006 baljdata'!GS38+'[1]2006 baljdata'!HC38+'[1]2006 baljdata'!HM38+'[1]2006 baljdata'!HW38+'[1]2006 baljdata'!IG38+'[1]2006 baljdata'!IQ38</f>
        <v>0</v>
      </c>
      <c r="GB38" s="15" t="str">
        <f>IF(FZ38&gt;GA38,"P&gt;S",IF(FZ38=GA38,"P=S","P&lt;S"))</f>
        <v>P=S</v>
      </c>
      <c r="GC38" s="15">
        <f>IF(GB38="P&gt;S",FZ38,GA38)</f>
        <v>0</v>
      </c>
      <c r="GD38" s="15">
        <v>0</v>
      </c>
      <c r="GE38" s="15">
        <f>'[1]2006 baljdata'!L38+'[1]2006 baljdata'!V38+'[1]2006 baljdata'!AF38+'[1]2006 baljdata'!AP38+'[1]2006 baljdata'!AZ38+'[1]2006 baljdata'!BJ38+'[1]2006 baljdata'!BT38+'[1]2006 baljdata'!CD38+'[1]2006 baljdata'!CN38+'[1]2006 baljdata'!CX38+'[1]2006 baljdata'!DH38+'[1]2006 baljdata'!DR38+'[1]2006 baljdata'!EB38+'[1]2006 baljdata'!EL38+'[1]2006 baljdata'!EV38+'[1]2006 baljdata'!FF38+'[1]2006 baljdata'!FP38+'[1]2006 baljdata'!FZ38+'[1]2006 baljdata'!GJ38+'[1]2006 baljdata'!GT38+'[1]2006 baljdata'!HD38+'[1]2006 baljdata'!HN38+'[1]2006 baljdata'!HX38+'[1]2006 baljdata'!IH38+'[1]2006 baljdata'!IR38</f>
        <v>0</v>
      </c>
      <c r="GF38" s="15">
        <f>IF(GB38="P&gt;S",FZ38*(GE38/GA38),GE38)</f>
        <v>0</v>
      </c>
      <c r="GG38" s="15">
        <f t="shared" si="6"/>
        <v>0</v>
      </c>
      <c r="GH38" s="14"/>
      <c r="GI38" s="138">
        <v>2</v>
      </c>
      <c r="GJ38" s="102"/>
      <c r="GK38" s="20">
        <v>0</v>
      </c>
    </row>
    <row r="39" spans="1:193" ht="14.4" x14ac:dyDescent="0.3">
      <c r="A39" s="50">
        <v>34</v>
      </c>
      <c r="B39" s="88">
        <v>34</v>
      </c>
      <c r="C39" s="89"/>
      <c r="D39" s="88">
        <v>0</v>
      </c>
      <c r="E39" s="116">
        <v>38840</v>
      </c>
      <c r="F39" s="14">
        <v>1</v>
      </c>
      <c r="G39" s="94">
        <v>1</v>
      </c>
      <c r="H39" s="91">
        <f t="shared" si="0"/>
        <v>1</v>
      </c>
      <c r="I39" s="13">
        <v>2</v>
      </c>
      <c r="J39" s="14"/>
      <c r="K39" s="14"/>
      <c r="L39" s="14"/>
      <c r="M39" s="14"/>
      <c r="N39" s="14">
        <v>2</v>
      </c>
      <c r="O39" s="14"/>
      <c r="P39" s="14"/>
      <c r="Q39" s="14"/>
      <c r="R39" s="14"/>
      <c r="S39" s="14"/>
      <c r="T39" s="13"/>
      <c r="U39" s="93">
        <f t="shared" si="1"/>
        <v>2</v>
      </c>
      <c r="V39" s="13"/>
      <c r="W39" s="14" t="s">
        <v>155</v>
      </c>
      <c r="X39" s="14" t="s">
        <v>112</v>
      </c>
      <c r="Y39" s="14"/>
      <c r="Z39" s="14"/>
      <c r="AA39" s="14"/>
      <c r="AB39" s="14"/>
      <c r="AC39" s="14"/>
      <c r="AD39" s="14"/>
      <c r="AE39" s="14"/>
      <c r="AF39" s="94"/>
      <c r="AG39" s="13"/>
      <c r="AH39" s="14"/>
      <c r="AI39" s="14">
        <v>24</v>
      </c>
      <c r="AJ39" s="14"/>
      <c r="AK39" s="14"/>
      <c r="AL39" s="14"/>
      <c r="AM39" s="14"/>
      <c r="AN39" s="14"/>
      <c r="AO39" s="14"/>
      <c r="AP39" s="14"/>
      <c r="AQ39" s="94"/>
      <c r="AR39" s="14"/>
      <c r="AS39" s="14"/>
      <c r="AT39" s="14"/>
      <c r="AU39" s="14">
        <v>0</v>
      </c>
      <c r="AV39" s="14"/>
      <c r="AW39" s="14"/>
      <c r="AX39" s="14"/>
      <c r="AY39" s="14"/>
      <c r="AZ39" s="14"/>
      <c r="BA39" s="94"/>
      <c r="BB39" s="95"/>
      <c r="BC39" s="117"/>
      <c r="BD39" s="117"/>
      <c r="BE39" s="117"/>
      <c r="BF39" s="117"/>
      <c r="BG39" s="117"/>
      <c r="BH39" s="117"/>
      <c r="BI39" s="117"/>
      <c r="BJ39" s="117"/>
      <c r="BK39" s="117"/>
      <c r="BL39" s="96" t="str">
        <f t="shared" si="12"/>
        <v>NA</v>
      </c>
      <c r="BM39" s="96" t="s">
        <v>113</v>
      </c>
      <c r="BN39" s="96"/>
      <c r="BO39" s="97"/>
      <c r="BP39" s="74"/>
      <c r="BQ39" s="74"/>
      <c r="BR39" s="97"/>
      <c r="BS39" s="118">
        <v>0</v>
      </c>
      <c r="BT39" s="14"/>
      <c r="BU39" s="14"/>
      <c r="BV39" s="14"/>
      <c r="BW39" s="14"/>
      <c r="BX39" s="14"/>
      <c r="BY39" s="94"/>
      <c r="BZ39" s="14">
        <v>0</v>
      </c>
      <c r="CA39" s="14"/>
      <c r="CB39" s="14"/>
      <c r="CC39" s="14"/>
      <c r="CD39" s="14"/>
      <c r="CE39" s="14"/>
      <c r="CF39" s="94"/>
      <c r="CG39" s="14"/>
      <c r="CH39" s="14"/>
      <c r="CI39" s="14"/>
      <c r="CJ39" s="14"/>
      <c r="CK39" s="14">
        <v>2</v>
      </c>
      <c r="CL39" s="14"/>
      <c r="CM39" s="14"/>
      <c r="CN39" s="14"/>
      <c r="CO39" s="14"/>
      <c r="CP39" s="94"/>
      <c r="CQ39" s="99">
        <f>2/2</f>
        <v>1</v>
      </c>
      <c r="CR39" s="119"/>
      <c r="CS39" s="119"/>
      <c r="CT39" s="119"/>
      <c r="CU39" s="119"/>
      <c r="CV39" s="119"/>
      <c r="CW39" s="119"/>
      <c r="CX39" s="119"/>
      <c r="CY39" s="119"/>
      <c r="CZ39" s="119"/>
      <c r="DA39" s="92"/>
      <c r="DB39" s="102"/>
      <c r="DC39" s="102"/>
      <c r="DD39" s="102"/>
      <c r="DE39" s="102"/>
      <c r="DF39" s="102"/>
      <c r="DG39" s="102"/>
      <c r="DH39" s="102"/>
      <c r="DI39" s="50"/>
      <c r="DJ39" s="100">
        <f t="shared" si="3"/>
        <v>2</v>
      </c>
      <c r="DK39" s="14">
        <v>2</v>
      </c>
      <c r="DL39" s="14">
        <v>2.2799999999999998</v>
      </c>
      <c r="DM39" s="14">
        <v>2.99</v>
      </c>
      <c r="DN39" s="14"/>
      <c r="DO39" s="14"/>
      <c r="DP39" s="14"/>
      <c r="DQ39" s="14"/>
      <c r="DR39" s="14"/>
      <c r="DS39" s="14"/>
      <c r="DT39" s="14"/>
      <c r="DU39" s="14"/>
      <c r="DV39" s="14"/>
      <c r="DW39" s="14"/>
      <c r="DX39" s="14"/>
      <c r="DY39" s="14">
        <v>206</v>
      </c>
      <c r="DZ39" s="14">
        <v>246</v>
      </c>
      <c r="EA39" s="14"/>
      <c r="EB39" s="14"/>
      <c r="EC39" s="14"/>
      <c r="ED39" s="14"/>
      <c r="EE39" s="14"/>
      <c r="EF39" s="14"/>
      <c r="EG39" s="14"/>
      <c r="EH39" s="14"/>
      <c r="EI39" s="14"/>
      <c r="EJ39" s="14"/>
      <c r="EK39" s="14"/>
      <c r="EL39" s="14"/>
      <c r="EM39" s="14"/>
      <c r="EN39" s="14"/>
      <c r="EO39" s="14"/>
      <c r="EP39" s="14"/>
      <c r="EQ39" s="14"/>
      <c r="ER39" s="104"/>
      <c r="ES39" s="14"/>
      <c r="ET39" s="14"/>
      <c r="EU39" s="14"/>
      <c r="EV39" s="14"/>
      <c r="EW39" s="102"/>
      <c r="EX39" s="16"/>
      <c r="EY39" s="103">
        <f t="shared" si="4"/>
        <v>2568.3580230617144</v>
      </c>
      <c r="EZ39" s="104">
        <f t="shared" si="11"/>
        <v>0</v>
      </c>
      <c r="FA39" s="104">
        <f t="shared" si="13"/>
        <v>2568.3580230617144</v>
      </c>
      <c r="FB39" s="105">
        <f t="shared" si="14"/>
        <v>2568.3580230617144</v>
      </c>
      <c r="FC39" s="105" t="s">
        <v>116</v>
      </c>
      <c r="FD39" s="105" t="s">
        <v>117</v>
      </c>
      <c r="FE39" s="106" t="s">
        <v>215</v>
      </c>
      <c r="FF39" s="106"/>
      <c r="FG39" s="107">
        <v>34</v>
      </c>
      <c r="FH39" s="108">
        <v>0</v>
      </c>
      <c r="FI39" s="10">
        <v>34</v>
      </c>
      <c r="FJ39" s="13">
        <v>2</v>
      </c>
      <c r="FK39" s="13">
        <v>2</v>
      </c>
      <c r="FL39" s="14">
        <v>2</v>
      </c>
      <c r="FM39" s="109">
        <v>2.99</v>
      </c>
      <c r="FN39" s="110">
        <v>246</v>
      </c>
      <c r="FO39" s="111">
        <v>2568.3580230617144</v>
      </c>
      <c r="FP39" s="129"/>
      <c r="FQ39" s="130" t="s">
        <v>113</v>
      </c>
      <c r="FS39" s="131"/>
      <c r="FT39" s="82"/>
      <c r="FU39" s="133"/>
      <c r="FV39" s="134"/>
      <c r="FW39" s="115">
        <v>0</v>
      </c>
      <c r="FX39" s="15">
        <v>0</v>
      </c>
      <c r="FY39" s="15">
        <v>0</v>
      </c>
      <c r="FZ39" s="15">
        <f>'[1]2006 baljdata'!J39+'[1]2006 baljdata'!T39+'[1]2006 baljdata'!AD39+'[1]2006 baljdata'!AN39+'[1]2006 baljdata'!AX39+'[1]2006 baljdata'!BH39+'[1]2006 baljdata'!BR39+'[1]2006 baljdata'!CB39+'[1]2006 baljdata'!CL39+'[1]2006 baljdata'!CV39+'[1]2006 baljdata'!DF39+'[1]2006 baljdata'!DP39+'[1]2006 baljdata'!DZ39+'[1]2006 baljdata'!EJ39+'[1]2006 baljdata'!ET39+'[1]2006 baljdata'!FD39+'[1]2006 baljdata'!FN39+'[1]2006 baljdata'!FX39+'[1]2006 baljdata'!GH39+'[1]2006 baljdata'!GR39+'[1]2006 baljdata'!HB39+'[1]2006 baljdata'!HL39+'[1]2006 baljdata'!HV39+'[1]2006 baljdata'!IF39+'[1]2006 baljdata'!IP39</f>
        <v>0</v>
      </c>
      <c r="GA39" s="15">
        <f>'[1]2006 baljdata'!K39+'[1]2006 baljdata'!U39+'[1]2006 baljdata'!AE39+'[1]2006 baljdata'!AO39+'[1]2006 baljdata'!AY39+'[1]2006 baljdata'!BI39+'[1]2006 baljdata'!BS39+'[1]2006 baljdata'!CC39+'[1]2006 baljdata'!CM39+'[1]2006 baljdata'!CW39+'[1]2006 baljdata'!DG39+'[1]2006 baljdata'!DQ39+'[1]2006 baljdata'!EA39+'[1]2006 baljdata'!EK39+'[1]2006 baljdata'!EU39+'[1]2006 baljdata'!FE39+'[1]2006 baljdata'!FO39+'[1]2006 baljdata'!FY39+'[1]2006 baljdata'!GI39+'[1]2006 baljdata'!GS39+'[1]2006 baljdata'!HC39+'[1]2006 baljdata'!HM39+'[1]2006 baljdata'!HW39+'[1]2006 baljdata'!IG39+'[1]2006 baljdata'!IQ39</f>
        <v>0</v>
      </c>
      <c r="GB39" s="15" t="str">
        <f>IF(FZ39&gt;GA39,"P&gt;S",IF(FZ39=GA39,"P=S","P&lt;S"))</f>
        <v>P=S</v>
      </c>
      <c r="GC39" s="15">
        <f>IF(GB39="P&gt;S",FZ39,GA39)</f>
        <v>0</v>
      </c>
      <c r="GD39" s="15">
        <v>0</v>
      </c>
      <c r="GE39" s="15">
        <f>'[1]2006 baljdata'!L39+'[1]2006 baljdata'!V39+'[1]2006 baljdata'!AF39+'[1]2006 baljdata'!AP39+'[1]2006 baljdata'!AZ39+'[1]2006 baljdata'!BJ39+'[1]2006 baljdata'!BT39+'[1]2006 baljdata'!CD39+'[1]2006 baljdata'!CN39+'[1]2006 baljdata'!CX39+'[1]2006 baljdata'!DH39+'[1]2006 baljdata'!DR39+'[1]2006 baljdata'!EB39+'[1]2006 baljdata'!EL39+'[1]2006 baljdata'!EV39+'[1]2006 baljdata'!FF39+'[1]2006 baljdata'!FP39+'[1]2006 baljdata'!FZ39+'[1]2006 baljdata'!GJ39+'[1]2006 baljdata'!GT39+'[1]2006 baljdata'!HD39+'[1]2006 baljdata'!HN39+'[1]2006 baljdata'!HX39+'[1]2006 baljdata'!IH39+'[1]2006 baljdata'!IR39</f>
        <v>0</v>
      </c>
      <c r="GF39" s="15">
        <f>IF(GB39="P&gt;S",FZ39*(GE39/GA39),GE39)</f>
        <v>0</v>
      </c>
      <c r="GG39" s="15">
        <f t="shared" si="6"/>
        <v>0</v>
      </c>
      <c r="GH39" s="14"/>
      <c r="GI39" s="138">
        <v>2</v>
      </c>
      <c r="GJ39" s="102"/>
      <c r="GK39" s="20">
        <v>0</v>
      </c>
    </row>
    <row r="40" spans="1:193" ht="14.4" x14ac:dyDescent="0.3">
      <c r="A40" s="50">
        <v>35</v>
      </c>
      <c r="B40" s="88">
        <v>35</v>
      </c>
      <c r="C40" s="89">
        <v>1</v>
      </c>
      <c r="D40" s="88">
        <v>0</v>
      </c>
      <c r="E40" s="116">
        <v>38840</v>
      </c>
      <c r="F40" s="14">
        <v>1</v>
      </c>
      <c r="G40" s="94">
        <v>1</v>
      </c>
      <c r="H40" s="91">
        <f t="shared" si="0"/>
        <v>1</v>
      </c>
      <c r="I40" s="13">
        <v>5</v>
      </c>
      <c r="J40" s="14"/>
      <c r="K40" s="14">
        <v>7</v>
      </c>
      <c r="L40" s="14"/>
      <c r="M40" s="14"/>
      <c r="N40" s="14"/>
      <c r="O40" s="14"/>
      <c r="P40" s="14"/>
      <c r="Q40" s="14"/>
      <c r="R40" s="14"/>
      <c r="S40" s="14"/>
      <c r="T40" s="13"/>
      <c r="U40" s="93">
        <f t="shared" si="1"/>
        <v>7</v>
      </c>
      <c r="V40" s="13"/>
      <c r="W40" s="14" t="s">
        <v>155</v>
      </c>
      <c r="X40" s="14" t="s">
        <v>112</v>
      </c>
      <c r="Y40" s="14"/>
      <c r="Z40" s="14"/>
      <c r="AA40" s="14"/>
      <c r="AB40" s="14"/>
      <c r="AC40" s="14"/>
      <c r="AD40" s="14"/>
      <c r="AE40" s="14"/>
      <c r="AF40" s="94"/>
      <c r="AG40" s="13"/>
      <c r="AH40" s="14"/>
      <c r="AI40" s="14">
        <v>52</v>
      </c>
      <c r="AJ40" s="14"/>
      <c r="AK40" s="14"/>
      <c r="AL40" s="14">
        <v>100</v>
      </c>
      <c r="AM40" s="14"/>
      <c r="AN40" s="14"/>
      <c r="AO40" s="14"/>
      <c r="AP40" s="14"/>
      <c r="AQ40" s="94"/>
      <c r="AR40" s="14"/>
      <c r="AS40" s="14"/>
      <c r="AT40" s="14"/>
      <c r="AU40" s="14" t="s">
        <v>216</v>
      </c>
      <c r="AV40" s="14"/>
      <c r="AW40" s="14">
        <v>22</v>
      </c>
      <c r="AX40" s="14"/>
      <c r="AY40" s="14"/>
      <c r="AZ40" s="14">
        <v>4</v>
      </c>
      <c r="BA40" s="94">
        <v>2</v>
      </c>
      <c r="BB40" s="95"/>
      <c r="BC40" s="117"/>
      <c r="BD40" s="117"/>
      <c r="BE40" s="117">
        <v>38855</v>
      </c>
      <c r="BF40" s="117"/>
      <c r="BG40" s="117"/>
      <c r="BH40" s="117"/>
      <c r="BI40" s="117"/>
      <c r="BJ40" s="117"/>
      <c r="BK40" s="117"/>
      <c r="BL40" s="96">
        <f t="shared" si="12"/>
        <v>38855</v>
      </c>
      <c r="BM40" s="96" t="s">
        <v>217</v>
      </c>
      <c r="BN40" s="74">
        <f>6/26</f>
        <v>0.23076923076923078</v>
      </c>
      <c r="BO40" s="97" t="s">
        <v>218</v>
      </c>
      <c r="BP40" s="74"/>
      <c r="BQ40" s="74"/>
      <c r="BR40" s="97">
        <v>38855</v>
      </c>
      <c r="BS40" s="118"/>
      <c r="BT40" s="14"/>
      <c r="BU40" s="14"/>
      <c r="BV40" s="14">
        <v>9</v>
      </c>
      <c r="BW40" s="14"/>
      <c r="BX40" s="14">
        <v>7</v>
      </c>
      <c r="BY40" s="94">
        <v>0</v>
      </c>
      <c r="BZ40" s="14"/>
      <c r="CA40" s="14"/>
      <c r="CB40" s="14"/>
      <c r="CC40" s="14"/>
      <c r="CD40" s="14"/>
      <c r="CE40" s="14">
        <v>29</v>
      </c>
      <c r="CF40" s="94">
        <v>30</v>
      </c>
      <c r="CG40" s="14">
        <v>1</v>
      </c>
      <c r="CH40" s="14"/>
      <c r="CI40" s="14">
        <v>2</v>
      </c>
      <c r="CJ40" s="14"/>
      <c r="CK40" s="14"/>
      <c r="CL40" s="14"/>
      <c r="CM40" s="14"/>
      <c r="CN40" s="14"/>
      <c r="CO40" s="14"/>
      <c r="CP40" s="94"/>
      <c r="CQ40" s="99">
        <f>2/5</f>
        <v>0.4</v>
      </c>
      <c r="CR40" s="119">
        <v>1</v>
      </c>
      <c r="CS40" s="119"/>
      <c r="CT40" s="119"/>
      <c r="CU40" s="119"/>
      <c r="CV40" s="119"/>
      <c r="CW40" s="119"/>
      <c r="CX40" s="119"/>
      <c r="CY40" s="119"/>
      <c r="CZ40" s="119"/>
      <c r="DA40" s="92"/>
      <c r="DB40" s="102"/>
      <c r="DC40" s="102"/>
      <c r="DD40" s="102"/>
      <c r="DE40" s="102"/>
      <c r="DF40" s="102"/>
      <c r="DG40" s="102"/>
      <c r="DH40" s="102"/>
      <c r="DI40" s="50"/>
      <c r="DJ40" s="100">
        <f t="shared" si="3"/>
        <v>5</v>
      </c>
      <c r="DK40" s="14">
        <v>5</v>
      </c>
      <c r="DL40" s="14">
        <v>2.77</v>
      </c>
      <c r="DM40" s="14">
        <v>2.2599999999999998</v>
      </c>
      <c r="DN40" s="14">
        <v>2.1</v>
      </c>
      <c r="DO40" s="14">
        <v>3.01</v>
      </c>
      <c r="DP40" s="14">
        <v>3.05</v>
      </c>
      <c r="DQ40" s="14"/>
      <c r="DR40" s="14"/>
      <c r="DS40" s="14"/>
      <c r="DT40" s="14"/>
      <c r="DU40" s="14"/>
      <c r="DV40" s="14"/>
      <c r="DW40" s="14"/>
      <c r="DX40" s="14"/>
      <c r="DY40" s="14">
        <v>272</v>
      </c>
      <c r="DZ40" s="14">
        <v>229</v>
      </c>
      <c r="EA40" s="14">
        <v>220</v>
      </c>
      <c r="EB40" s="14">
        <v>311</v>
      </c>
      <c r="EC40" s="14">
        <v>335</v>
      </c>
      <c r="ED40" s="14"/>
      <c r="EE40" s="14"/>
      <c r="EF40" s="14"/>
      <c r="EG40" s="14"/>
      <c r="EH40" s="14"/>
      <c r="EI40" s="14"/>
      <c r="EJ40" s="14"/>
      <c r="EK40" s="14"/>
      <c r="EL40" s="101"/>
      <c r="EM40" s="14"/>
      <c r="EN40" s="14"/>
      <c r="EO40" s="14"/>
      <c r="EP40" s="14"/>
      <c r="EQ40" s="14"/>
      <c r="ER40" s="104"/>
      <c r="ES40" s="14"/>
      <c r="ET40" s="14"/>
      <c r="EU40" s="14"/>
      <c r="EV40" s="14"/>
      <c r="EW40" s="102"/>
      <c r="EX40" s="16"/>
      <c r="EY40" s="103">
        <f t="shared" si="4"/>
        <v>7980.350470589171</v>
      </c>
      <c r="EZ40" s="104">
        <f t="shared" si="11"/>
        <v>0</v>
      </c>
      <c r="FA40" s="104">
        <f t="shared" si="13"/>
        <v>7980.350470589171</v>
      </c>
      <c r="FB40" s="105">
        <f t="shared" si="14"/>
        <v>7980.350470589171</v>
      </c>
      <c r="FC40" s="105" t="s">
        <v>116</v>
      </c>
      <c r="FD40" s="105" t="s">
        <v>117</v>
      </c>
      <c r="FE40" s="106" t="s">
        <v>219</v>
      </c>
      <c r="FF40" s="106"/>
      <c r="FG40" s="107">
        <v>35</v>
      </c>
      <c r="FH40" s="108">
        <v>17</v>
      </c>
      <c r="FI40" s="10">
        <v>35</v>
      </c>
      <c r="FJ40" s="13">
        <v>7</v>
      </c>
      <c r="FK40" s="13">
        <v>5</v>
      </c>
      <c r="FL40" s="14">
        <v>7</v>
      </c>
      <c r="FM40" s="109">
        <v>2.77</v>
      </c>
      <c r="FN40" s="122">
        <v>272</v>
      </c>
      <c r="FO40" s="111">
        <v>7980.350470589171</v>
      </c>
      <c r="FP40" s="14">
        <v>100</v>
      </c>
      <c r="FQ40" s="15" t="s">
        <v>121</v>
      </c>
      <c r="FS40" s="117">
        <v>38851</v>
      </c>
      <c r="FT40" s="82"/>
      <c r="FU40" s="120">
        <v>38873</v>
      </c>
      <c r="FV40" s="121"/>
      <c r="FW40" s="123">
        <v>17</v>
      </c>
      <c r="FX40" s="14">
        <v>141</v>
      </c>
      <c r="FY40" s="14">
        <v>105</v>
      </c>
      <c r="FZ40" s="15">
        <f>'[1]2006 baljdata'!J40+'[1]2006 baljdata'!T40+'[1]2006 baljdata'!AD40+'[1]2006 baljdata'!AN40+'[1]2006 baljdata'!AX40+'[1]2006 baljdata'!BH40+'[1]2006 baljdata'!BR40+'[1]2006 baljdata'!CB40+'[1]2006 baljdata'!CL40+'[1]2006 baljdata'!CV40+'[1]2006 baljdata'!DF40+'[1]2006 baljdata'!DP40+'[1]2006 baljdata'!DZ40+'[1]2006 baljdata'!EJ40+'[1]2006 baljdata'!ET40+'[1]2006 baljdata'!FD40+'[1]2006 baljdata'!FN40+'[1]2006 baljdata'!FX40+'[1]2006 baljdata'!GH40+'[1]2006 baljdata'!GR40+'[1]2006 baljdata'!HB40+'[1]2006 baljdata'!HL40+'[1]2006 baljdata'!HV40+'[1]2006 baljdata'!IF40+'[1]2006 baljdata'!IP40</f>
        <v>98</v>
      </c>
      <c r="GA40" s="15">
        <f>'[1]2006 baljdata'!K40+'[1]2006 baljdata'!U40+'[1]2006 baljdata'!AE40+'[1]2006 baljdata'!AO40+'[1]2006 baljdata'!AY40+'[1]2006 baljdata'!BI40+'[1]2006 baljdata'!BS40+'[1]2006 baljdata'!CC40+'[1]2006 baljdata'!CM40+'[1]2006 baljdata'!CW40+'[1]2006 baljdata'!DG40+'[1]2006 baljdata'!DQ40+'[1]2006 baljdata'!EA40+'[1]2006 baljdata'!EK40+'[1]2006 baljdata'!EU40+'[1]2006 baljdata'!FE40+'[1]2006 baljdata'!FO40+'[1]2006 baljdata'!FY40+'[1]2006 baljdata'!GI40+'[1]2006 baljdata'!GS40+'[1]2006 baljdata'!HC40+'[1]2006 baljdata'!HM40+'[1]2006 baljdata'!HW40+'[1]2006 baljdata'!IG40+'[1]2006 baljdata'!IQ40</f>
        <v>67</v>
      </c>
      <c r="GB40" s="15" t="str">
        <f>IF(FZ40&gt;GA40,"P&gt;S",IF(FZ40=GA40,"P=S","P&lt;S"))</f>
        <v>P&gt;S</v>
      </c>
      <c r="GC40" s="15">
        <f>IF(GB40="P&gt;S",FZ40,GA40)</f>
        <v>98</v>
      </c>
      <c r="GD40" s="14">
        <v>63</v>
      </c>
      <c r="GE40" s="15">
        <f>'[1]2006 baljdata'!L40+'[1]2006 baljdata'!V40+'[1]2006 baljdata'!AF40+'[1]2006 baljdata'!AP40+'[1]2006 baljdata'!AZ40+'[1]2006 baljdata'!BJ40+'[1]2006 baljdata'!BT40+'[1]2006 baljdata'!CD40+'[1]2006 baljdata'!CN40+'[1]2006 baljdata'!CX40+'[1]2006 baljdata'!DH40+'[1]2006 baljdata'!DR40+'[1]2006 baljdata'!EB40+'[1]2006 baljdata'!EL40+'[1]2006 baljdata'!EV40+'[1]2006 baljdata'!FF40+'[1]2006 baljdata'!FP40+'[1]2006 baljdata'!FZ40+'[1]2006 baljdata'!GJ40+'[1]2006 baljdata'!GT40+'[1]2006 baljdata'!HD40+'[1]2006 baljdata'!HN40+'[1]2006 baljdata'!HX40+'[1]2006 baljdata'!IH40+'[1]2006 baljdata'!IR40</f>
        <v>63</v>
      </c>
      <c r="GF40" s="15">
        <f>IF(GB40="P&gt;S",FZ40*(GE40/GA40),GE40)</f>
        <v>92.149253731343293</v>
      </c>
      <c r="GG40" s="15">
        <f t="shared" si="6"/>
        <v>5.8507462686567067</v>
      </c>
      <c r="GH40" s="14"/>
      <c r="GI40" s="138">
        <v>2</v>
      </c>
      <c r="GJ40" s="102"/>
      <c r="GK40" s="20">
        <v>0</v>
      </c>
    </row>
    <row r="41" spans="1:193" ht="14.4" x14ac:dyDescent="0.3">
      <c r="A41" s="50">
        <v>36</v>
      </c>
      <c r="B41" s="88">
        <v>36</v>
      </c>
      <c r="C41" s="89">
        <v>1</v>
      </c>
      <c r="D41" s="88">
        <v>0</v>
      </c>
      <c r="E41" s="90">
        <v>38840</v>
      </c>
      <c r="F41" s="91">
        <v>1</v>
      </c>
      <c r="G41" s="92">
        <v>1</v>
      </c>
      <c r="H41" s="91">
        <f t="shared" si="0"/>
        <v>1</v>
      </c>
      <c r="I41" s="13">
        <v>2</v>
      </c>
      <c r="J41" s="13"/>
      <c r="K41" s="13">
        <v>4</v>
      </c>
      <c r="L41" s="13"/>
      <c r="M41" s="13"/>
      <c r="N41" s="13"/>
      <c r="O41" s="13"/>
      <c r="P41" s="13"/>
      <c r="Q41" s="13"/>
      <c r="R41" s="13"/>
      <c r="S41" s="13"/>
      <c r="T41" s="13"/>
      <c r="U41" s="93">
        <f t="shared" si="1"/>
        <v>4</v>
      </c>
      <c r="V41" s="13"/>
      <c r="W41" s="13" t="s">
        <v>155</v>
      </c>
      <c r="X41" s="13" t="s">
        <v>112</v>
      </c>
      <c r="Y41" s="13"/>
      <c r="Z41" s="13"/>
      <c r="AA41" s="13"/>
      <c r="AB41" s="13"/>
      <c r="AC41" s="13"/>
      <c r="AD41" s="13"/>
      <c r="AE41" s="13"/>
      <c r="AF41" s="94"/>
      <c r="AG41" s="13"/>
      <c r="AH41" s="13"/>
      <c r="AI41" s="13">
        <v>25</v>
      </c>
      <c r="AJ41" s="13"/>
      <c r="AK41" s="13"/>
      <c r="AL41" s="13"/>
      <c r="AM41" s="13"/>
      <c r="AN41" s="13"/>
      <c r="AO41" s="13"/>
      <c r="AP41" s="13"/>
      <c r="AQ41" s="94"/>
      <c r="AR41" s="13"/>
      <c r="AS41" s="13"/>
      <c r="AT41" s="13"/>
      <c r="AU41" s="13"/>
      <c r="AV41" s="13"/>
      <c r="AW41" s="13">
        <v>4</v>
      </c>
      <c r="AX41" s="13"/>
      <c r="AY41" s="13"/>
      <c r="AZ41" s="13">
        <v>0</v>
      </c>
      <c r="BA41" s="94">
        <v>0</v>
      </c>
      <c r="BB41" s="95"/>
      <c r="BC41" s="95"/>
      <c r="BD41" s="95"/>
      <c r="BE41" s="95">
        <v>38855</v>
      </c>
      <c r="BF41" s="95"/>
      <c r="BG41" s="95"/>
      <c r="BH41" s="95"/>
      <c r="BI41" s="95"/>
      <c r="BJ41" s="95"/>
      <c r="BK41" s="95"/>
      <c r="BL41" s="96">
        <f t="shared" si="12"/>
        <v>38855</v>
      </c>
      <c r="BM41" s="96" t="s">
        <v>121</v>
      </c>
      <c r="BN41" s="96"/>
      <c r="BO41" s="97"/>
      <c r="BP41" s="74"/>
      <c r="BQ41" s="74"/>
      <c r="BR41" s="97">
        <v>38855</v>
      </c>
      <c r="BS41" s="98" t="s">
        <v>135</v>
      </c>
      <c r="BT41" s="91"/>
      <c r="BU41" s="91"/>
      <c r="BV41" s="91">
        <v>0</v>
      </c>
      <c r="BW41" s="91"/>
      <c r="BX41" s="91">
        <v>0</v>
      </c>
      <c r="BY41" s="92">
        <v>0</v>
      </c>
      <c r="BZ41" s="91"/>
      <c r="CA41" s="91"/>
      <c r="CB41" s="91"/>
      <c r="CC41" s="91"/>
      <c r="CD41" s="91"/>
      <c r="CE41" s="91">
        <v>11</v>
      </c>
      <c r="CF41" s="92">
        <v>14</v>
      </c>
      <c r="CG41" s="91"/>
      <c r="CH41" s="91"/>
      <c r="CI41" s="91"/>
      <c r="CJ41" s="91"/>
      <c r="CK41" s="91"/>
      <c r="CL41" s="91"/>
      <c r="CM41" s="91"/>
      <c r="CN41" s="91"/>
      <c r="CO41" s="91"/>
      <c r="CP41" s="92"/>
      <c r="CQ41" s="99">
        <f>1/4</f>
        <v>0.25</v>
      </c>
      <c r="CR41" s="91"/>
      <c r="CS41" s="91">
        <v>1</v>
      </c>
      <c r="CT41" s="91"/>
      <c r="CU41" s="91"/>
      <c r="CV41" s="91"/>
      <c r="CW41" s="91"/>
      <c r="CX41" s="91"/>
      <c r="CY41" s="91"/>
      <c r="CZ41" s="91"/>
      <c r="DA41" s="92"/>
      <c r="DB41" s="50"/>
      <c r="DC41" s="50"/>
      <c r="DD41" s="50"/>
      <c r="DE41" s="50"/>
      <c r="DF41" s="50"/>
      <c r="DG41" s="50"/>
      <c r="DH41" s="50"/>
      <c r="DI41" s="50"/>
      <c r="DJ41" s="100">
        <f t="shared" si="3"/>
        <v>3</v>
      </c>
      <c r="DK41" s="14">
        <v>2</v>
      </c>
      <c r="DL41" s="14">
        <v>2.35</v>
      </c>
      <c r="DM41" s="14">
        <v>2.42</v>
      </c>
      <c r="DN41" s="15">
        <f>AVERAGE(DL41:DM41)</f>
        <v>2.3849999999999998</v>
      </c>
      <c r="DO41" s="14"/>
      <c r="DP41" s="14"/>
      <c r="DQ41" s="14"/>
      <c r="DR41" s="14"/>
      <c r="DS41" s="14"/>
      <c r="DT41" s="14"/>
      <c r="DU41" s="14"/>
      <c r="DV41" s="14"/>
      <c r="DW41" s="14"/>
      <c r="DX41" s="14"/>
      <c r="DY41" s="14">
        <v>217</v>
      </c>
      <c r="DZ41" s="14">
        <v>395</v>
      </c>
      <c r="EA41" s="15">
        <f>AVERAGE(DY41:DZ41)</f>
        <v>306</v>
      </c>
      <c r="EB41" s="14"/>
      <c r="EC41" s="14"/>
      <c r="ED41" s="14"/>
      <c r="EE41" s="14"/>
      <c r="EF41" s="14"/>
      <c r="EG41" s="14"/>
      <c r="EH41" s="14"/>
      <c r="EI41" s="14"/>
      <c r="EJ41" s="14"/>
      <c r="EK41" s="14"/>
      <c r="EL41" s="101">
        <v>1</v>
      </c>
      <c r="EM41" s="14">
        <v>2.34</v>
      </c>
      <c r="EN41" s="14"/>
      <c r="EO41" s="14"/>
      <c r="EP41" s="14"/>
      <c r="EQ41" s="14"/>
      <c r="ER41" s="105">
        <f>67.544*EM41+88.788</f>
        <v>246.84096</v>
      </c>
      <c r="ES41" s="14"/>
      <c r="ET41" s="14"/>
      <c r="EU41" s="14"/>
      <c r="EV41" s="14"/>
      <c r="EW41" s="102"/>
      <c r="EX41" s="16" t="s">
        <v>180</v>
      </c>
      <c r="EY41" s="126">
        <f t="shared" si="4"/>
        <v>4125.1132763807482</v>
      </c>
      <c r="EZ41" s="105">
        <f t="shared" si="11"/>
        <v>1061.5460116400459</v>
      </c>
      <c r="FA41" s="105">
        <f t="shared" si="13"/>
        <v>5186.6592880207936</v>
      </c>
      <c r="FB41" s="105">
        <f t="shared" si="14"/>
        <v>5186.6592880207936</v>
      </c>
      <c r="FC41" s="105" t="s">
        <v>127</v>
      </c>
      <c r="FD41" s="105" t="s">
        <v>163</v>
      </c>
      <c r="FE41" s="106" t="s">
        <v>220</v>
      </c>
      <c r="FF41" s="106"/>
      <c r="FG41" s="107">
        <v>36</v>
      </c>
      <c r="FH41" s="108">
        <v>10</v>
      </c>
      <c r="FI41" s="10">
        <v>36</v>
      </c>
      <c r="FJ41" s="13">
        <v>4</v>
      </c>
      <c r="FK41" s="13">
        <v>3</v>
      </c>
      <c r="FL41" s="14">
        <v>4</v>
      </c>
      <c r="FM41" s="109">
        <v>2.42</v>
      </c>
      <c r="FN41" s="122">
        <v>395</v>
      </c>
      <c r="FO41" s="111">
        <v>3806.4886828818217</v>
      </c>
      <c r="FP41" s="14">
        <v>25</v>
      </c>
      <c r="FQ41" s="15" t="s">
        <v>121</v>
      </c>
      <c r="FS41" s="95">
        <v>38855</v>
      </c>
      <c r="FT41" s="82"/>
      <c r="FU41" s="120">
        <v>38859</v>
      </c>
      <c r="FV41" s="121"/>
      <c r="FW41" s="123">
        <v>10</v>
      </c>
      <c r="FX41" s="14">
        <v>83</v>
      </c>
      <c r="FY41" s="14">
        <v>63</v>
      </c>
      <c r="FZ41" s="15">
        <f>'[1]2006 baljdata'!J41+'[1]2006 baljdata'!T41+'[1]2006 baljdata'!AD41+'[1]2006 baljdata'!AN41+'[1]2006 baljdata'!AX41+'[1]2006 baljdata'!BH41+'[1]2006 baljdata'!BR41+'[1]2006 baljdata'!CB41+'[1]2006 baljdata'!CL41+'[1]2006 baljdata'!CV41+'[1]2006 baljdata'!DF41+'[1]2006 baljdata'!DP41+'[1]2006 baljdata'!DZ41+'[1]2006 baljdata'!EJ41+'[1]2006 baljdata'!ET41+'[1]2006 baljdata'!FD41+'[1]2006 baljdata'!FN41+'[1]2006 baljdata'!FX41+'[1]2006 baljdata'!GH41+'[1]2006 baljdata'!GR41+'[1]2006 baljdata'!HB41+'[1]2006 baljdata'!HL41+'[1]2006 baljdata'!HV41+'[1]2006 baljdata'!IF41+'[1]2006 baljdata'!IP41</f>
        <v>54</v>
      </c>
      <c r="GA41" s="15">
        <f>'[1]2006 baljdata'!K41+'[1]2006 baljdata'!U41+'[1]2006 baljdata'!AE41+'[1]2006 baljdata'!AO41+'[1]2006 baljdata'!AY41+'[1]2006 baljdata'!BI41+'[1]2006 baljdata'!BS41+'[1]2006 baljdata'!CC41+'[1]2006 baljdata'!CM41+'[1]2006 baljdata'!CW41+'[1]2006 baljdata'!DG41+'[1]2006 baljdata'!DQ41+'[1]2006 baljdata'!EA41+'[1]2006 baljdata'!EK41+'[1]2006 baljdata'!EU41+'[1]2006 baljdata'!FE41+'[1]2006 baljdata'!FO41+'[1]2006 baljdata'!FY41+'[1]2006 baljdata'!GI41+'[1]2006 baljdata'!GS41+'[1]2006 baljdata'!HC41+'[1]2006 baljdata'!HM41+'[1]2006 baljdata'!HW41+'[1]2006 baljdata'!IG41+'[1]2006 baljdata'!IQ41</f>
        <v>36</v>
      </c>
      <c r="GB41" s="15" t="str">
        <f>IF(FZ41&gt;GA41,"P&gt;S",IF(FZ41=GA41,"P=S","P&lt;S"))</f>
        <v>P&gt;S</v>
      </c>
      <c r="GC41" s="15">
        <f>IF(GB41="P&gt;S",FZ41,GA41)</f>
        <v>54</v>
      </c>
      <c r="GD41" s="14">
        <v>32</v>
      </c>
      <c r="GE41" s="15">
        <f>'[1]2006 baljdata'!L41+'[1]2006 baljdata'!V41+'[1]2006 baljdata'!AF41+'[1]2006 baljdata'!AP41+'[1]2006 baljdata'!AZ41+'[1]2006 baljdata'!BJ41+'[1]2006 baljdata'!BT41+'[1]2006 baljdata'!CD41+'[1]2006 baljdata'!CN41+'[1]2006 baljdata'!CX41+'[1]2006 baljdata'!DH41+'[1]2006 baljdata'!DR41+'[1]2006 baljdata'!EB41+'[1]2006 baljdata'!EL41+'[1]2006 baljdata'!EV41+'[1]2006 baljdata'!FF41+'[1]2006 baljdata'!FP41+'[1]2006 baljdata'!FZ41+'[1]2006 baljdata'!GJ41+'[1]2006 baljdata'!GT41+'[1]2006 baljdata'!HD41+'[1]2006 baljdata'!HN41+'[1]2006 baljdata'!HX41+'[1]2006 baljdata'!IH41+'[1]2006 baljdata'!IR41</f>
        <v>26</v>
      </c>
      <c r="GF41" s="15">
        <f>IF(GB41="P&gt;S",FZ41*(GE41/GA41),GE41)</f>
        <v>39</v>
      </c>
      <c r="GG41" s="15">
        <f t="shared" si="6"/>
        <v>15</v>
      </c>
      <c r="GH41" s="14"/>
      <c r="GI41" s="91"/>
      <c r="GJ41" s="102"/>
      <c r="GK41" s="20">
        <v>0</v>
      </c>
    </row>
    <row r="42" spans="1:193" ht="14.4" x14ac:dyDescent="0.3">
      <c r="A42" s="50">
        <v>37</v>
      </c>
      <c r="B42" s="88">
        <v>37</v>
      </c>
      <c r="C42" s="89">
        <v>1</v>
      </c>
      <c r="D42" s="88">
        <v>0</v>
      </c>
      <c r="E42" s="116">
        <v>38840</v>
      </c>
      <c r="F42" s="14">
        <v>1</v>
      </c>
      <c r="G42" s="94">
        <v>1</v>
      </c>
      <c r="H42" s="91">
        <f t="shared" si="0"/>
        <v>1</v>
      </c>
      <c r="I42" s="13">
        <v>2</v>
      </c>
      <c r="J42" s="14"/>
      <c r="K42" s="14"/>
      <c r="L42" s="14"/>
      <c r="M42" s="14"/>
      <c r="N42" s="14"/>
      <c r="O42" s="14"/>
      <c r="P42" s="14"/>
      <c r="Q42" s="14"/>
      <c r="R42" s="14"/>
      <c r="S42" s="14"/>
      <c r="T42" s="13"/>
      <c r="U42" s="93">
        <f t="shared" si="1"/>
        <v>2</v>
      </c>
      <c r="V42" s="13"/>
      <c r="W42" s="14" t="s">
        <v>155</v>
      </c>
      <c r="X42" s="14" t="s">
        <v>112</v>
      </c>
      <c r="Y42" s="14"/>
      <c r="Z42" s="14"/>
      <c r="AA42" s="14"/>
      <c r="AB42" s="14"/>
      <c r="AC42" s="14"/>
      <c r="AD42" s="14"/>
      <c r="AE42" s="14"/>
      <c r="AF42" s="94"/>
      <c r="AG42" s="13"/>
      <c r="AH42" s="14"/>
      <c r="AI42" s="14">
        <v>25</v>
      </c>
      <c r="AJ42" s="14"/>
      <c r="AK42" s="14"/>
      <c r="AL42" s="14">
        <v>31</v>
      </c>
      <c r="AM42" s="14"/>
      <c r="AN42" s="14"/>
      <c r="AO42" s="14"/>
      <c r="AP42" s="14"/>
      <c r="AQ42" s="94"/>
      <c r="AR42" s="14"/>
      <c r="AS42" s="14"/>
      <c r="AT42" s="14"/>
      <c r="AU42" s="14" t="s">
        <v>221</v>
      </c>
      <c r="AV42" s="14"/>
      <c r="AW42" s="14">
        <v>5</v>
      </c>
      <c r="AX42" s="14"/>
      <c r="AY42" s="14"/>
      <c r="AZ42" s="14">
        <v>0</v>
      </c>
      <c r="BA42" s="94">
        <v>0</v>
      </c>
      <c r="BB42" s="95"/>
      <c r="BC42" s="117"/>
      <c r="BD42" s="117"/>
      <c r="BE42" s="117">
        <v>38855</v>
      </c>
      <c r="BF42" s="117"/>
      <c r="BG42" s="117"/>
      <c r="BH42" s="117"/>
      <c r="BI42" s="117"/>
      <c r="BJ42" s="117"/>
      <c r="BK42" s="95"/>
      <c r="BL42" s="96">
        <f t="shared" si="12"/>
        <v>38855</v>
      </c>
      <c r="BM42" s="96" t="s">
        <v>183</v>
      </c>
      <c r="BN42" s="74">
        <f>6/11</f>
        <v>0.54545454545454541</v>
      </c>
      <c r="BO42" s="97"/>
      <c r="BP42" s="74"/>
      <c r="BQ42" s="74"/>
      <c r="BR42" s="97">
        <v>38855</v>
      </c>
      <c r="BS42" s="118"/>
      <c r="BT42" s="14"/>
      <c r="BU42" s="14"/>
      <c r="BV42" s="14">
        <v>1</v>
      </c>
      <c r="BW42" s="14"/>
      <c r="BX42" s="14">
        <v>0</v>
      </c>
      <c r="BY42" s="94">
        <v>0</v>
      </c>
      <c r="BZ42" s="14"/>
      <c r="CA42" s="14"/>
      <c r="CB42" s="14"/>
      <c r="CC42" s="14"/>
      <c r="CD42" s="14"/>
      <c r="CE42" s="14">
        <v>10</v>
      </c>
      <c r="CF42" s="94">
        <v>6</v>
      </c>
      <c r="CG42" s="13"/>
      <c r="CH42" s="14"/>
      <c r="CI42" s="14"/>
      <c r="CJ42" s="14"/>
      <c r="CK42" s="14"/>
      <c r="CL42" s="14"/>
      <c r="CM42" s="14"/>
      <c r="CN42" s="14"/>
      <c r="CO42" s="14"/>
      <c r="CP42" s="94"/>
      <c r="CQ42" s="99">
        <f>IF(COUNTBLANK(CG42:CP42)=10,0,"calc")</f>
        <v>0</v>
      </c>
      <c r="CR42" s="119">
        <v>1</v>
      </c>
      <c r="CS42" s="119"/>
      <c r="CT42" s="119"/>
      <c r="CU42" s="119"/>
      <c r="CV42" s="119"/>
      <c r="CW42" s="119"/>
      <c r="CX42" s="119"/>
      <c r="CY42" s="119"/>
      <c r="CZ42" s="119"/>
      <c r="DA42" s="92"/>
      <c r="DB42" s="50"/>
      <c r="DC42" s="102"/>
      <c r="DD42" s="102"/>
      <c r="DE42" s="102"/>
      <c r="DF42" s="102"/>
      <c r="DG42" s="102"/>
      <c r="DH42" s="102"/>
      <c r="DI42" s="50"/>
      <c r="DJ42" s="100">
        <f t="shared" si="3"/>
        <v>2</v>
      </c>
      <c r="DK42" s="14">
        <v>2</v>
      </c>
      <c r="DL42" s="14">
        <v>2.08</v>
      </c>
      <c r="DM42" s="14">
        <v>2.17</v>
      </c>
      <c r="DN42" s="14"/>
      <c r="DO42" s="14"/>
      <c r="DP42" s="14"/>
      <c r="DQ42" s="14"/>
      <c r="DR42" s="14"/>
      <c r="DS42" s="14"/>
      <c r="DT42" s="14"/>
      <c r="DU42" s="14"/>
      <c r="DV42" s="14"/>
      <c r="DW42" s="14"/>
      <c r="DX42" s="14"/>
      <c r="DY42" s="14">
        <v>195</v>
      </c>
      <c r="DZ42" s="14">
        <v>206</v>
      </c>
      <c r="EA42" s="14"/>
      <c r="EB42" s="14"/>
      <c r="EC42" s="14"/>
      <c r="ED42" s="14"/>
      <c r="EE42" s="14"/>
      <c r="EF42" s="14"/>
      <c r="EG42" s="14"/>
      <c r="EH42" s="14"/>
      <c r="EI42" s="14"/>
      <c r="EJ42" s="14"/>
      <c r="EK42" s="14"/>
      <c r="EL42" s="101"/>
      <c r="EM42" s="14"/>
      <c r="EN42" s="14"/>
      <c r="EO42" s="14"/>
      <c r="EP42" s="14"/>
      <c r="EQ42" s="14"/>
      <c r="ER42" s="14"/>
      <c r="ES42" s="14"/>
      <c r="ET42" s="14"/>
      <c r="EU42" s="14"/>
      <c r="EV42" s="14"/>
      <c r="EW42" s="102"/>
      <c r="EX42" s="16"/>
      <c r="EY42" s="103">
        <f t="shared" si="4"/>
        <v>1424.4620405481128</v>
      </c>
      <c r="EZ42" s="104">
        <f t="shared" si="11"/>
        <v>0</v>
      </c>
      <c r="FA42" s="104">
        <f t="shared" si="13"/>
        <v>1424.4620405481128</v>
      </c>
      <c r="FB42" s="105">
        <f t="shared" si="14"/>
        <v>1424.4620405481128</v>
      </c>
      <c r="FC42" s="105" t="s">
        <v>121</v>
      </c>
      <c r="FD42" s="105"/>
      <c r="FE42" s="106"/>
      <c r="FF42" s="106"/>
      <c r="FG42" s="107">
        <v>37</v>
      </c>
      <c r="FH42" s="108">
        <v>6</v>
      </c>
      <c r="FI42" s="10">
        <v>37</v>
      </c>
      <c r="FJ42" s="13">
        <v>2</v>
      </c>
      <c r="FK42" s="13">
        <v>2</v>
      </c>
      <c r="FL42" s="14">
        <v>2</v>
      </c>
      <c r="FM42" s="109">
        <v>2.17</v>
      </c>
      <c r="FN42" s="122">
        <v>206</v>
      </c>
      <c r="FO42" s="111">
        <v>1424.4620405481128</v>
      </c>
      <c r="FP42" s="14">
        <v>31</v>
      </c>
      <c r="FQ42" s="15" t="s">
        <v>121</v>
      </c>
      <c r="FS42" s="117">
        <v>38851</v>
      </c>
      <c r="FT42" s="82"/>
      <c r="FU42" s="120">
        <v>38866</v>
      </c>
      <c r="FV42" s="121"/>
      <c r="FW42" s="123">
        <v>6</v>
      </c>
      <c r="FX42" s="14">
        <v>36</v>
      </c>
      <c r="FY42" s="14">
        <v>38</v>
      </c>
      <c r="FZ42" s="15">
        <f>'[1]2006 baljdata'!J42+'[1]2006 baljdata'!T42+'[1]2006 baljdata'!AD42+'[1]2006 baljdata'!AN42+'[1]2006 baljdata'!AX42+'[1]2006 baljdata'!BH42+'[1]2006 baljdata'!BR42+'[1]2006 baljdata'!CB42+'[1]2006 baljdata'!CL42+'[1]2006 baljdata'!CV42+'[1]2006 baljdata'!DF42+'[1]2006 baljdata'!DP42+'[1]2006 baljdata'!DZ42+'[1]2006 baljdata'!EJ42+'[1]2006 baljdata'!ET42+'[1]2006 baljdata'!FD42+'[1]2006 baljdata'!FN42+'[1]2006 baljdata'!FX42+'[1]2006 baljdata'!GH42+'[1]2006 baljdata'!GR42+'[1]2006 baljdata'!HB42+'[1]2006 baljdata'!HL42+'[1]2006 baljdata'!HV42+'[1]2006 baljdata'!IF42+'[1]2006 baljdata'!IP42</f>
        <v>38</v>
      </c>
      <c r="GA42" s="15">
        <f>'[1]2006 baljdata'!K42+'[1]2006 baljdata'!U42+'[1]2006 baljdata'!AE42+'[1]2006 baljdata'!AO42+'[1]2006 baljdata'!AY42+'[1]2006 baljdata'!BI42+'[1]2006 baljdata'!BS42+'[1]2006 baljdata'!CC42+'[1]2006 baljdata'!CM42+'[1]2006 baljdata'!CW42+'[1]2006 baljdata'!DG42+'[1]2006 baljdata'!DQ42+'[1]2006 baljdata'!EA42+'[1]2006 baljdata'!EK42+'[1]2006 baljdata'!EU42+'[1]2006 baljdata'!FE42+'[1]2006 baljdata'!FO42+'[1]2006 baljdata'!FY42+'[1]2006 baljdata'!GI42+'[1]2006 baljdata'!GS42+'[1]2006 baljdata'!HC42+'[1]2006 baljdata'!HM42+'[1]2006 baljdata'!HW42+'[1]2006 baljdata'!IG42+'[1]2006 baljdata'!IQ42</f>
        <v>33</v>
      </c>
      <c r="GB42" s="15" t="str">
        <f>IF(FZ42&gt;GA42,"P&gt;S",IF(FZ42=GA42,"P=S","P&lt;S"))</f>
        <v>P&gt;S</v>
      </c>
      <c r="GC42" s="15">
        <f>IF(GB42="P&gt;S",FZ42,GA42)</f>
        <v>38</v>
      </c>
      <c r="GD42" s="14">
        <v>6</v>
      </c>
      <c r="GE42" s="15">
        <f>'[1]2006 baljdata'!L42+'[1]2006 baljdata'!V42+'[1]2006 baljdata'!AF42+'[1]2006 baljdata'!AP42+'[1]2006 baljdata'!AZ42+'[1]2006 baljdata'!BJ42+'[1]2006 baljdata'!BT42+'[1]2006 baljdata'!CD42+'[1]2006 baljdata'!CN42+'[1]2006 baljdata'!CX42+'[1]2006 baljdata'!DH42+'[1]2006 baljdata'!DR42+'[1]2006 baljdata'!EB42+'[1]2006 baljdata'!EL42+'[1]2006 baljdata'!EV42+'[1]2006 baljdata'!FF42+'[1]2006 baljdata'!FP42+'[1]2006 baljdata'!FZ42+'[1]2006 baljdata'!GJ42+'[1]2006 baljdata'!GT42+'[1]2006 baljdata'!HD42+'[1]2006 baljdata'!HN42+'[1]2006 baljdata'!HX42+'[1]2006 baljdata'!IH42+'[1]2006 baljdata'!IR42</f>
        <v>6</v>
      </c>
      <c r="GF42" s="15">
        <f>IF(GB42="P&gt;S",FZ42*(GE42/GA42),GE42)</f>
        <v>6.9090909090909092</v>
      </c>
      <c r="GG42" s="15">
        <f t="shared" si="6"/>
        <v>31.09090909090909</v>
      </c>
      <c r="GH42" s="14"/>
      <c r="GI42" s="138"/>
      <c r="GJ42" s="102"/>
      <c r="GK42" s="20">
        <v>0</v>
      </c>
    </row>
    <row r="43" spans="1:193" ht="14.4" x14ac:dyDescent="0.3">
      <c r="A43" s="50">
        <v>38</v>
      </c>
      <c r="B43" s="88" t="s">
        <v>222</v>
      </c>
      <c r="C43" s="89">
        <v>1</v>
      </c>
      <c r="D43" s="88">
        <v>1</v>
      </c>
      <c r="E43" s="116">
        <v>38856</v>
      </c>
      <c r="F43" s="14">
        <v>1</v>
      </c>
      <c r="G43" s="94">
        <v>1</v>
      </c>
      <c r="H43" s="91">
        <f t="shared" si="0"/>
        <v>1</v>
      </c>
      <c r="I43" s="13"/>
      <c r="J43" s="14"/>
      <c r="K43" s="14"/>
      <c r="L43" s="14"/>
      <c r="M43" s="14"/>
      <c r="N43" s="14"/>
      <c r="O43" s="14">
        <v>1</v>
      </c>
      <c r="P43" s="14"/>
      <c r="Q43" s="14"/>
      <c r="R43" s="14"/>
      <c r="S43" s="14"/>
      <c r="T43" s="13"/>
      <c r="U43" s="93">
        <f t="shared" si="1"/>
        <v>1</v>
      </c>
      <c r="V43" s="13"/>
      <c r="W43" s="14"/>
      <c r="X43" s="14"/>
      <c r="Y43" s="14"/>
      <c r="Z43" s="14"/>
      <c r="AA43" s="14"/>
      <c r="AB43" s="14"/>
      <c r="AC43" s="14"/>
      <c r="AD43" s="14"/>
      <c r="AE43" s="14"/>
      <c r="AF43" s="94"/>
      <c r="AG43" s="13"/>
      <c r="AH43" s="14"/>
      <c r="AI43" s="14"/>
      <c r="AJ43" s="14"/>
      <c r="AK43" s="14"/>
      <c r="AL43" s="14"/>
      <c r="AM43" s="14">
        <v>7</v>
      </c>
      <c r="AN43" s="14"/>
      <c r="AO43" s="14"/>
      <c r="AP43" s="14"/>
      <c r="AQ43" s="94"/>
      <c r="AR43" s="14"/>
      <c r="AS43" s="14"/>
      <c r="AT43" s="14"/>
      <c r="AU43" s="14"/>
      <c r="AV43" s="14">
        <v>3</v>
      </c>
      <c r="AW43" s="14"/>
      <c r="AX43" s="14"/>
      <c r="AY43" s="14">
        <v>4</v>
      </c>
      <c r="AZ43" s="14"/>
      <c r="BA43" s="94"/>
      <c r="BB43" s="95"/>
      <c r="BC43" s="117"/>
      <c r="BD43" s="117"/>
      <c r="BE43" s="117"/>
      <c r="BF43" s="117">
        <v>38856</v>
      </c>
      <c r="BG43" s="117"/>
      <c r="BH43" s="117"/>
      <c r="BI43" s="117"/>
      <c r="BJ43" s="117"/>
      <c r="BK43" s="117"/>
      <c r="BL43" s="96">
        <f t="shared" si="12"/>
        <v>38856</v>
      </c>
      <c r="BM43" s="96" t="s">
        <v>121</v>
      </c>
      <c r="BN43" s="96"/>
      <c r="BO43" s="97"/>
      <c r="BP43" s="74"/>
      <c r="BQ43" s="74"/>
      <c r="BR43" s="97">
        <v>38856</v>
      </c>
      <c r="BS43" s="118"/>
      <c r="BT43" s="14"/>
      <c r="BU43" s="14"/>
      <c r="BV43" s="14"/>
      <c r="BW43" s="14"/>
      <c r="BX43" s="14"/>
      <c r="BY43" s="94"/>
      <c r="BZ43" s="14"/>
      <c r="CA43" s="14"/>
      <c r="CB43" s="14"/>
      <c r="CC43" s="14"/>
      <c r="CD43" s="14">
        <v>2</v>
      </c>
      <c r="CE43" s="14"/>
      <c r="CF43" s="94"/>
      <c r="CG43" s="14"/>
      <c r="CH43" s="14"/>
      <c r="CI43" s="14"/>
      <c r="CJ43" s="14"/>
      <c r="CK43" s="14"/>
      <c r="CL43" s="14"/>
      <c r="CM43" s="14"/>
      <c r="CN43" s="14"/>
      <c r="CO43" s="14"/>
      <c r="CP43" s="94"/>
      <c r="CQ43" s="99">
        <f>IF(COUNTBLANK(CG43:CP43)=10,0,"calc")</f>
        <v>0</v>
      </c>
      <c r="CR43" s="119"/>
      <c r="CS43" s="119"/>
      <c r="CT43" s="119"/>
      <c r="CU43" s="119"/>
      <c r="CV43" s="119"/>
      <c r="CW43" s="119"/>
      <c r="CX43" s="119"/>
      <c r="CY43" s="119"/>
      <c r="CZ43" s="119"/>
      <c r="DA43" s="92"/>
      <c r="DB43" s="102"/>
      <c r="DC43" s="102"/>
      <c r="DD43" s="102"/>
      <c r="DE43" s="102"/>
      <c r="DF43" s="102"/>
      <c r="DG43" s="102"/>
      <c r="DH43" s="102"/>
      <c r="DI43" s="50"/>
      <c r="DJ43" s="100">
        <f t="shared" si="3"/>
        <v>1</v>
      </c>
      <c r="DK43" s="14">
        <v>1</v>
      </c>
      <c r="DL43" s="14">
        <v>2.75</v>
      </c>
      <c r="DM43" s="14"/>
      <c r="DN43" s="14"/>
      <c r="DO43" s="14"/>
      <c r="DP43" s="14"/>
      <c r="DQ43" s="14"/>
      <c r="DR43" s="14"/>
      <c r="DS43" s="14"/>
      <c r="DT43" s="14"/>
      <c r="DU43" s="14"/>
      <c r="DV43" s="14"/>
      <c r="DW43" s="14"/>
      <c r="DX43" s="14"/>
      <c r="DY43" s="14">
        <v>244</v>
      </c>
      <c r="DZ43" s="14"/>
      <c r="EA43" s="14"/>
      <c r="EB43" s="14"/>
      <c r="EC43" s="14"/>
      <c r="ED43" s="14"/>
      <c r="EE43" s="14"/>
      <c r="EF43" s="14"/>
      <c r="EG43" s="14"/>
      <c r="EH43" s="14"/>
      <c r="EI43" s="14"/>
      <c r="EJ43" s="14"/>
      <c r="EK43" s="14"/>
      <c r="EL43" s="101">
        <v>0</v>
      </c>
      <c r="EM43" s="101"/>
      <c r="EN43" s="101"/>
      <c r="EO43" s="101"/>
      <c r="EP43" s="14"/>
      <c r="EQ43" s="14"/>
      <c r="ER43" s="14"/>
      <c r="ES43" s="14"/>
      <c r="ET43" s="14"/>
      <c r="EU43" s="14"/>
      <c r="EV43" s="14"/>
      <c r="EW43" s="102"/>
      <c r="EX43" s="16"/>
      <c r="EY43" s="103">
        <f t="shared" si="4"/>
        <v>1449.2559610091414</v>
      </c>
      <c r="EZ43" s="104">
        <f t="shared" si="11"/>
        <v>0</v>
      </c>
      <c r="FA43" s="104">
        <f t="shared" si="13"/>
        <v>1449.2559610091414</v>
      </c>
      <c r="FB43" s="105">
        <f t="shared" si="14"/>
        <v>1449.2559610091414</v>
      </c>
      <c r="FC43" s="105" t="s">
        <v>121</v>
      </c>
      <c r="FD43" s="105"/>
      <c r="FE43" s="106"/>
      <c r="FF43" s="106"/>
      <c r="FG43" s="146">
        <v>38</v>
      </c>
      <c r="FH43" s="108">
        <v>3</v>
      </c>
      <c r="FI43" s="10">
        <v>38</v>
      </c>
      <c r="FJ43" s="13">
        <v>1</v>
      </c>
      <c r="FK43" s="13">
        <v>1</v>
      </c>
      <c r="FL43" s="14">
        <v>1</v>
      </c>
      <c r="FM43" s="111">
        <v>2.75</v>
      </c>
      <c r="FN43" s="135">
        <v>244</v>
      </c>
      <c r="FO43" s="111">
        <v>1449.2559610091414</v>
      </c>
      <c r="FP43" s="14">
        <v>7</v>
      </c>
      <c r="FQ43" s="15" t="s">
        <v>121</v>
      </c>
      <c r="FS43" s="112">
        <v>38856</v>
      </c>
      <c r="FT43" s="82"/>
      <c r="FU43" s="120">
        <v>38866</v>
      </c>
      <c r="FV43" s="121"/>
      <c r="FW43" s="123">
        <v>3</v>
      </c>
      <c r="FX43" s="14">
        <v>21</v>
      </c>
      <c r="FY43" s="14">
        <v>7</v>
      </c>
      <c r="FZ43" s="15">
        <f>'[1]2006 baljdata'!J43+'[1]2006 baljdata'!T43+'[1]2006 baljdata'!AD43+'[1]2006 baljdata'!AN43+'[1]2006 baljdata'!AX43+'[1]2006 baljdata'!BH43+'[1]2006 baljdata'!BR43+'[1]2006 baljdata'!CB43+'[1]2006 baljdata'!CL43+'[1]2006 baljdata'!CV43+'[1]2006 baljdata'!DF43+'[1]2006 baljdata'!DP43+'[1]2006 baljdata'!DZ43+'[1]2006 baljdata'!EJ43+'[1]2006 baljdata'!ET43+'[1]2006 baljdata'!FD43+'[1]2006 baljdata'!FN43+'[1]2006 baljdata'!FX43+'[1]2006 baljdata'!GH43+'[1]2006 baljdata'!GR43+'[1]2006 baljdata'!HB43+'[1]2006 baljdata'!HL43+'[1]2006 baljdata'!HV43+'[1]2006 baljdata'!IF43+'[1]2006 baljdata'!IP43</f>
        <v>7</v>
      </c>
      <c r="GA43" s="15">
        <f>'[1]2006 baljdata'!K43+'[1]2006 baljdata'!U43+'[1]2006 baljdata'!AE43+'[1]2006 baljdata'!AO43+'[1]2006 baljdata'!AY43+'[1]2006 baljdata'!BI43+'[1]2006 baljdata'!BS43+'[1]2006 baljdata'!CC43+'[1]2006 baljdata'!CM43+'[1]2006 baljdata'!CW43+'[1]2006 baljdata'!DG43+'[1]2006 baljdata'!DQ43+'[1]2006 baljdata'!EA43+'[1]2006 baljdata'!EK43+'[1]2006 baljdata'!EU43+'[1]2006 baljdata'!FE43+'[1]2006 baljdata'!FO43+'[1]2006 baljdata'!FY43+'[1]2006 baljdata'!GI43+'[1]2006 baljdata'!GS43+'[1]2006 baljdata'!HC43+'[1]2006 baljdata'!HM43+'[1]2006 baljdata'!HW43+'[1]2006 baljdata'!IG43+'[1]2006 baljdata'!IQ43</f>
        <v>7</v>
      </c>
      <c r="GB43" s="15" t="str">
        <f>IF(FZ43&gt;GA43,"P&gt;S",IF(FZ43=GA43,"P=S","P&lt;S"))</f>
        <v>P=S</v>
      </c>
      <c r="GC43" s="15">
        <f>IF(GB43="P&gt;S",FZ43,GA43)</f>
        <v>7</v>
      </c>
      <c r="GD43" s="14">
        <v>6</v>
      </c>
      <c r="GE43" s="15">
        <f>'[1]2006 baljdata'!L43+'[1]2006 baljdata'!V43+'[1]2006 baljdata'!AF43+'[1]2006 baljdata'!AP43+'[1]2006 baljdata'!AZ43+'[1]2006 baljdata'!BJ43+'[1]2006 baljdata'!BT43+'[1]2006 baljdata'!CD43+'[1]2006 baljdata'!CN43+'[1]2006 baljdata'!CX43+'[1]2006 baljdata'!DH43+'[1]2006 baljdata'!DR43+'[1]2006 baljdata'!EB43+'[1]2006 baljdata'!EL43+'[1]2006 baljdata'!EV43+'[1]2006 baljdata'!FF43+'[1]2006 baljdata'!FP43+'[1]2006 baljdata'!FZ43+'[1]2006 baljdata'!GJ43+'[1]2006 baljdata'!GT43+'[1]2006 baljdata'!HD43+'[1]2006 baljdata'!HN43+'[1]2006 baljdata'!HX43+'[1]2006 baljdata'!IH43+'[1]2006 baljdata'!IR43</f>
        <v>6</v>
      </c>
      <c r="GF43" s="15">
        <f>IF(GB43="P&gt;S",FZ43*(GE43/GA43),GE43)</f>
        <v>6</v>
      </c>
      <c r="GG43" s="15">
        <f t="shared" si="6"/>
        <v>1</v>
      </c>
      <c r="GH43" s="14"/>
      <c r="GI43" s="138"/>
      <c r="GJ43" s="102"/>
      <c r="GK43" s="20">
        <v>1</v>
      </c>
    </row>
    <row r="44" spans="1:193" ht="14.4" x14ac:dyDescent="0.3">
      <c r="A44" s="50">
        <v>39</v>
      </c>
      <c r="B44" s="88" t="s">
        <v>223</v>
      </c>
      <c r="C44" s="89">
        <v>1</v>
      </c>
      <c r="D44" s="88">
        <v>1</v>
      </c>
      <c r="E44" s="116">
        <v>38856</v>
      </c>
      <c r="F44" s="14">
        <v>1</v>
      </c>
      <c r="G44" s="94">
        <v>1</v>
      </c>
      <c r="H44" s="91">
        <f t="shared" si="0"/>
        <v>1</v>
      </c>
      <c r="I44" s="13"/>
      <c r="J44" s="14"/>
      <c r="K44" s="14"/>
      <c r="L44" s="14"/>
      <c r="M44" s="14"/>
      <c r="N44" s="14"/>
      <c r="O44" s="14">
        <v>2</v>
      </c>
      <c r="P44" s="14"/>
      <c r="Q44" s="14"/>
      <c r="R44" s="14"/>
      <c r="S44" s="14"/>
      <c r="T44" s="13"/>
      <c r="U44" s="93">
        <f t="shared" si="1"/>
        <v>2</v>
      </c>
      <c r="V44" s="13"/>
      <c r="W44" s="14"/>
      <c r="X44" s="14"/>
      <c r="Y44" s="14"/>
      <c r="Z44" s="14"/>
      <c r="AA44" s="14"/>
      <c r="AB44" s="14"/>
      <c r="AC44" s="14"/>
      <c r="AD44" s="14"/>
      <c r="AE44" s="14"/>
      <c r="AF44" s="94"/>
      <c r="AG44" s="13"/>
      <c r="AH44" s="14"/>
      <c r="AI44" s="14"/>
      <c r="AJ44" s="14"/>
      <c r="AK44" s="14"/>
      <c r="AL44" s="14"/>
      <c r="AM44" s="14">
        <v>20</v>
      </c>
      <c r="AN44" s="14"/>
      <c r="AO44" s="14"/>
      <c r="AP44" s="14"/>
      <c r="AQ44" s="94"/>
      <c r="AR44" s="14"/>
      <c r="AS44" s="14"/>
      <c r="AT44" s="14"/>
      <c r="AU44" s="14"/>
      <c r="AV44" s="14" t="s">
        <v>125</v>
      </c>
      <c r="AW44" s="14"/>
      <c r="AX44" s="14"/>
      <c r="AY44" s="14" t="s">
        <v>224</v>
      </c>
      <c r="AZ44" s="14"/>
      <c r="BA44" s="94"/>
      <c r="BB44" s="95"/>
      <c r="BC44" s="117"/>
      <c r="BD44" s="117"/>
      <c r="BE44" s="117"/>
      <c r="BF44" s="117">
        <v>38856</v>
      </c>
      <c r="BG44" s="117"/>
      <c r="BH44" s="117"/>
      <c r="BI44" s="117"/>
      <c r="BJ44" s="117"/>
      <c r="BK44" s="95"/>
      <c r="BL44" s="96">
        <f t="shared" si="12"/>
        <v>38856</v>
      </c>
      <c r="BM44" s="96" t="s">
        <v>183</v>
      </c>
      <c r="BN44" s="74">
        <f>1/7</f>
        <v>0.14285714285714285</v>
      </c>
      <c r="BO44" s="97"/>
      <c r="BP44" s="74"/>
      <c r="BQ44" s="74"/>
      <c r="BR44" s="97">
        <v>38856</v>
      </c>
      <c r="BS44" s="118"/>
      <c r="BT44" s="14"/>
      <c r="BU44" s="14"/>
      <c r="BV44" s="14"/>
      <c r="BW44" s="14">
        <v>13</v>
      </c>
      <c r="BX44" s="14"/>
      <c r="BY44" s="94"/>
      <c r="BZ44" s="13"/>
      <c r="CA44" s="14"/>
      <c r="CB44" s="14"/>
      <c r="CC44" s="14"/>
      <c r="CD44" s="14">
        <v>6</v>
      </c>
      <c r="CE44" s="14"/>
      <c r="CF44" s="94"/>
      <c r="CG44" s="14"/>
      <c r="CH44" s="14"/>
      <c r="CI44" s="14"/>
      <c r="CJ44" s="14"/>
      <c r="CK44" s="14"/>
      <c r="CL44" s="14"/>
      <c r="CM44" s="14"/>
      <c r="CN44" s="14"/>
      <c r="CO44" s="14"/>
      <c r="CP44" s="94"/>
      <c r="CQ44" s="99">
        <f>IF(COUNTBLANK(CG44:CP44)=10,0,"calc")</f>
        <v>0</v>
      </c>
      <c r="CR44" s="91"/>
      <c r="CS44" s="119"/>
      <c r="CT44" s="119"/>
      <c r="CU44" s="119"/>
      <c r="CV44" s="119"/>
      <c r="CW44" s="119"/>
      <c r="CX44" s="119"/>
      <c r="CY44" s="119"/>
      <c r="CZ44" s="119"/>
      <c r="DA44" s="92"/>
      <c r="DB44" s="102"/>
      <c r="DC44" s="102"/>
      <c r="DD44" s="102"/>
      <c r="DE44" s="102"/>
      <c r="DF44" s="102"/>
      <c r="DG44" s="102"/>
      <c r="DH44" s="102"/>
      <c r="DI44" s="50"/>
      <c r="DJ44" s="100">
        <f t="shared" si="3"/>
        <v>3</v>
      </c>
      <c r="DK44" s="14">
        <v>3</v>
      </c>
      <c r="DL44" s="14">
        <v>2.98</v>
      </c>
      <c r="DM44" s="14">
        <v>2.21</v>
      </c>
      <c r="DN44" s="14">
        <v>2.02</v>
      </c>
      <c r="DO44" s="14"/>
      <c r="DP44" s="14"/>
      <c r="DQ44" s="14"/>
      <c r="DR44" s="14"/>
      <c r="DS44" s="14"/>
      <c r="DT44" s="14"/>
      <c r="DU44" s="14"/>
      <c r="DV44" s="14"/>
      <c r="DW44" s="14"/>
      <c r="DX44" s="14"/>
      <c r="DY44" s="14">
        <v>245</v>
      </c>
      <c r="DZ44" s="14">
        <v>261</v>
      </c>
      <c r="EA44" s="14">
        <v>251</v>
      </c>
      <c r="EB44" s="14"/>
      <c r="EC44" s="14"/>
      <c r="ED44" s="14"/>
      <c r="EE44" s="14"/>
      <c r="EF44" s="14"/>
      <c r="EG44" s="14"/>
      <c r="EH44" s="14"/>
      <c r="EI44" s="14"/>
      <c r="EJ44" s="14"/>
      <c r="EK44" s="14"/>
      <c r="EL44" s="101">
        <v>0</v>
      </c>
      <c r="EM44" s="101"/>
      <c r="EN44" s="101"/>
      <c r="EO44" s="101"/>
      <c r="EP44" s="14"/>
      <c r="EQ44" s="14"/>
      <c r="ER44" s="14"/>
      <c r="ES44" s="14"/>
      <c r="ET44" s="14"/>
      <c r="EU44" s="14"/>
      <c r="EV44" s="14"/>
      <c r="EW44" s="102"/>
      <c r="EX44" s="16"/>
      <c r="EY44" s="103">
        <f t="shared" si="4"/>
        <v>3514.365005785879</v>
      </c>
      <c r="EZ44" s="104">
        <f t="shared" si="11"/>
        <v>0</v>
      </c>
      <c r="FA44" s="109">
        <f t="shared" si="13"/>
        <v>3514.365005785879</v>
      </c>
      <c r="FB44" s="105">
        <f t="shared" si="14"/>
        <v>3514.365005785879</v>
      </c>
      <c r="FC44" s="140" t="s">
        <v>121</v>
      </c>
      <c r="FD44" s="140" t="s">
        <v>172</v>
      </c>
      <c r="FE44" s="147" t="s">
        <v>225</v>
      </c>
      <c r="FF44" s="147"/>
      <c r="FG44" s="107">
        <v>39</v>
      </c>
      <c r="FH44" s="108">
        <v>1</v>
      </c>
      <c r="FI44" s="10">
        <v>39</v>
      </c>
      <c r="FJ44" s="13">
        <v>2</v>
      </c>
      <c r="FK44" s="13">
        <v>3</v>
      </c>
      <c r="FL44" s="14">
        <v>3</v>
      </c>
      <c r="FM44" s="109">
        <v>2.98</v>
      </c>
      <c r="FN44" s="122">
        <v>245</v>
      </c>
      <c r="FO44" s="111">
        <v>3514.365005785879</v>
      </c>
      <c r="FP44" s="14">
        <v>20</v>
      </c>
      <c r="FQ44" s="15" t="s">
        <v>121</v>
      </c>
      <c r="FS44" s="112">
        <v>38856</v>
      </c>
      <c r="FT44" s="82"/>
      <c r="FU44" s="120">
        <v>38873</v>
      </c>
      <c r="FV44" s="121"/>
      <c r="FW44" s="123">
        <v>1</v>
      </c>
      <c r="FX44" s="14">
        <v>5</v>
      </c>
      <c r="FY44" s="14">
        <v>9</v>
      </c>
      <c r="FZ44" s="15">
        <f>'[1]2006 baljdata'!J44+'[1]2006 baljdata'!T44+'[1]2006 baljdata'!AD44+'[1]2006 baljdata'!AN44+'[1]2006 baljdata'!AX44+'[1]2006 baljdata'!BH44+'[1]2006 baljdata'!BR44+'[1]2006 baljdata'!CB44+'[1]2006 baljdata'!CL44+'[1]2006 baljdata'!CV44+'[1]2006 baljdata'!DF44+'[1]2006 baljdata'!DP44+'[1]2006 baljdata'!DZ44+'[1]2006 baljdata'!EJ44+'[1]2006 baljdata'!ET44+'[1]2006 baljdata'!FD44+'[1]2006 baljdata'!FN44+'[1]2006 baljdata'!FX44+'[1]2006 baljdata'!GH44+'[1]2006 baljdata'!GR44+'[1]2006 baljdata'!HB44+'[1]2006 baljdata'!HL44+'[1]2006 baljdata'!HV44+'[1]2006 baljdata'!IF44+'[1]2006 baljdata'!IP44</f>
        <v>9</v>
      </c>
      <c r="GA44" s="15">
        <f>'[1]2006 baljdata'!K44+'[1]2006 baljdata'!U44+'[1]2006 baljdata'!AE44+'[1]2006 baljdata'!AO44+'[1]2006 baljdata'!AY44+'[1]2006 baljdata'!BI44+'[1]2006 baljdata'!BS44+'[1]2006 baljdata'!CC44+'[1]2006 baljdata'!CM44+'[1]2006 baljdata'!CW44+'[1]2006 baljdata'!DG44+'[1]2006 baljdata'!DQ44+'[1]2006 baljdata'!EA44+'[1]2006 baljdata'!EK44+'[1]2006 baljdata'!EU44+'[1]2006 baljdata'!FE44+'[1]2006 baljdata'!FO44+'[1]2006 baljdata'!FY44+'[1]2006 baljdata'!GI44+'[1]2006 baljdata'!GS44+'[1]2006 baljdata'!HC44+'[1]2006 baljdata'!HM44+'[1]2006 baljdata'!HW44+'[1]2006 baljdata'!IG44+'[1]2006 baljdata'!IQ44</f>
        <v>8</v>
      </c>
      <c r="GB44" s="15" t="str">
        <f>IF(FZ44&gt;GA44,"P&gt;S",IF(FZ44=GA44,"P=S","P&lt;S"))</f>
        <v>P&gt;S</v>
      </c>
      <c r="GC44" s="15">
        <f>IF(GB44="P&gt;S",FZ44,GA44)</f>
        <v>9</v>
      </c>
      <c r="GD44" s="14">
        <v>6</v>
      </c>
      <c r="GE44" s="15">
        <f>'[1]2006 baljdata'!L44+'[1]2006 baljdata'!V44+'[1]2006 baljdata'!AF44+'[1]2006 baljdata'!AP44+'[1]2006 baljdata'!AZ44+'[1]2006 baljdata'!BJ44+'[1]2006 baljdata'!BT44+'[1]2006 baljdata'!CD44+'[1]2006 baljdata'!CN44+'[1]2006 baljdata'!CX44+'[1]2006 baljdata'!DH44+'[1]2006 baljdata'!DR44+'[1]2006 baljdata'!EB44+'[1]2006 baljdata'!EL44+'[1]2006 baljdata'!EV44+'[1]2006 baljdata'!FF44+'[1]2006 baljdata'!FP44+'[1]2006 baljdata'!FZ44+'[1]2006 baljdata'!GJ44+'[1]2006 baljdata'!GT44+'[1]2006 baljdata'!HD44+'[1]2006 baljdata'!HN44+'[1]2006 baljdata'!HX44+'[1]2006 baljdata'!IH44+'[1]2006 baljdata'!IR44</f>
        <v>6</v>
      </c>
      <c r="GF44" s="15">
        <f>IF(GB44="P&gt;S",FZ44*(GE44/GA44),GE44)</f>
        <v>6.75</v>
      </c>
      <c r="GG44" s="15">
        <f t="shared" si="6"/>
        <v>2.25</v>
      </c>
      <c r="GH44" s="14"/>
      <c r="GI44" s="138"/>
      <c r="GJ44" s="102"/>
      <c r="GK44" s="20">
        <v>0</v>
      </c>
    </row>
    <row r="45" spans="1:193" ht="14.4" x14ac:dyDescent="0.3">
      <c r="A45" s="50">
        <v>40</v>
      </c>
      <c r="B45" s="88">
        <v>40</v>
      </c>
      <c r="C45" s="89">
        <v>1</v>
      </c>
      <c r="D45" s="88">
        <v>0</v>
      </c>
      <c r="E45" s="90">
        <v>38840</v>
      </c>
      <c r="F45" s="91">
        <v>1</v>
      </c>
      <c r="G45" s="92">
        <v>1</v>
      </c>
      <c r="H45" s="91">
        <f t="shared" si="0"/>
        <v>1</v>
      </c>
      <c r="I45" s="13">
        <v>3</v>
      </c>
      <c r="J45" s="13"/>
      <c r="K45" s="13"/>
      <c r="L45" s="13"/>
      <c r="M45" s="13"/>
      <c r="N45" s="13"/>
      <c r="O45" s="13"/>
      <c r="P45" s="13"/>
      <c r="Q45" s="13"/>
      <c r="R45" s="13"/>
      <c r="S45" s="13"/>
      <c r="T45" s="13"/>
      <c r="U45" s="93">
        <f t="shared" si="1"/>
        <v>3</v>
      </c>
      <c r="V45" s="13"/>
      <c r="W45" s="13"/>
      <c r="X45" s="13"/>
      <c r="Y45" s="13"/>
      <c r="Z45" s="13"/>
      <c r="AA45" s="13" t="s">
        <v>112</v>
      </c>
      <c r="AB45" s="13"/>
      <c r="AC45" s="13"/>
      <c r="AD45" s="13"/>
      <c r="AE45" s="13"/>
      <c r="AF45" s="94"/>
      <c r="AG45" s="13"/>
      <c r="AH45" s="13"/>
      <c r="AI45" s="13"/>
      <c r="AJ45" s="13"/>
      <c r="AK45" s="13"/>
      <c r="AL45" s="13">
        <v>8</v>
      </c>
      <c r="AM45" s="13"/>
      <c r="AN45" s="13"/>
      <c r="AO45" s="13"/>
      <c r="AP45" s="13"/>
      <c r="AQ45" s="94"/>
      <c r="AR45" s="13"/>
      <c r="AS45" s="13"/>
      <c r="AT45" s="13"/>
      <c r="AU45" s="13"/>
      <c r="AV45" s="13"/>
      <c r="AW45" s="13">
        <v>2</v>
      </c>
      <c r="AX45" s="13"/>
      <c r="AY45" s="13"/>
      <c r="AZ45" s="13">
        <v>1</v>
      </c>
      <c r="BA45" s="94">
        <v>1</v>
      </c>
      <c r="BB45" s="95"/>
      <c r="BC45" s="95"/>
      <c r="BD45" s="95"/>
      <c r="BE45" s="95"/>
      <c r="BF45" s="95"/>
      <c r="BG45" s="95"/>
      <c r="BH45" s="95">
        <v>38859</v>
      </c>
      <c r="BI45" s="95"/>
      <c r="BJ45" s="95"/>
      <c r="BK45" s="95"/>
      <c r="BL45" s="96"/>
      <c r="BM45" s="96" t="s">
        <v>113</v>
      </c>
      <c r="BN45" s="96"/>
      <c r="BO45" s="97" t="s">
        <v>226</v>
      </c>
      <c r="BP45" s="74"/>
      <c r="BQ45" s="74"/>
      <c r="BR45" s="97"/>
      <c r="BS45" s="98"/>
      <c r="BT45" s="91"/>
      <c r="BU45" s="91"/>
      <c r="BV45" s="91">
        <v>3</v>
      </c>
      <c r="BW45" s="91"/>
      <c r="BX45" s="91">
        <v>2</v>
      </c>
      <c r="BY45" s="92">
        <v>0</v>
      </c>
      <c r="BZ45" s="91"/>
      <c r="CA45" s="91"/>
      <c r="CB45" s="91"/>
      <c r="CC45" s="91"/>
      <c r="CD45" s="91"/>
      <c r="CE45" s="91">
        <v>1</v>
      </c>
      <c r="CF45" s="92">
        <v>2</v>
      </c>
      <c r="CG45" s="91"/>
      <c r="CH45" s="91">
        <v>2</v>
      </c>
      <c r="CI45" s="91"/>
      <c r="CJ45" s="91"/>
      <c r="CK45" s="91"/>
      <c r="CL45" s="91"/>
      <c r="CM45" s="91"/>
      <c r="CN45" s="91"/>
      <c r="CO45" s="91"/>
      <c r="CP45" s="92"/>
      <c r="CQ45" s="99">
        <f>2/3</f>
        <v>0.66666666666666663</v>
      </c>
      <c r="CR45" s="91">
        <v>1</v>
      </c>
      <c r="CS45" s="91"/>
      <c r="CT45" s="91"/>
      <c r="CU45" s="91"/>
      <c r="CV45" s="91"/>
      <c r="CW45" s="91"/>
      <c r="CX45" s="91"/>
      <c r="CY45" s="91"/>
      <c r="CZ45" s="91"/>
      <c r="DA45" s="92"/>
      <c r="DB45" s="50"/>
      <c r="DC45" s="50"/>
      <c r="DD45" s="50"/>
      <c r="DE45" s="50"/>
      <c r="DF45" s="50"/>
      <c r="DG45" s="50"/>
      <c r="DH45" s="50"/>
      <c r="DI45" s="50"/>
      <c r="DJ45" s="100">
        <f t="shared" si="3"/>
        <v>1</v>
      </c>
      <c r="DK45" s="14">
        <v>1</v>
      </c>
      <c r="DL45" s="14">
        <v>3.81</v>
      </c>
      <c r="DM45" s="14"/>
      <c r="DN45" s="14"/>
      <c r="DO45" s="14"/>
      <c r="DP45" s="14"/>
      <c r="DQ45" s="14"/>
      <c r="DR45" s="14"/>
      <c r="DS45" s="14"/>
      <c r="DT45" s="14"/>
      <c r="DU45" s="14"/>
      <c r="DV45" s="14"/>
      <c r="DW45" s="14"/>
      <c r="DX45" s="14"/>
      <c r="DY45" s="14">
        <v>335</v>
      </c>
      <c r="DZ45" s="14"/>
      <c r="EA45" s="14"/>
      <c r="EB45" s="14"/>
      <c r="EC45" s="14"/>
      <c r="ED45" s="14"/>
      <c r="EE45" s="14"/>
      <c r="EF45" s="14"/>
      <c r="EG45" s="14"/>
      <c r="EH45" s="14"/>
      <c r="EI45" s="14"/>
      <c r="EJ45" s="14"/>
      <c r="EK45" s="14"/>
      <c r="EL45" s="101">
        <v>0</v>
      </c>
      <c r="EM45" s="15">
        <v>3.81</v>
      </c>
      <c r="EN45" s="15">
        <v>3.81</v>
      </c>
      <c r="EO45" s="14"/>
      <c r="EP45" s="14"/>
      <c r="EQ45" s="14"/>
      <c r="ER45" s="15">
        <v>335</v>
      </c>
      <c r="ES45" s="15">
        <v>335</v>
      </c>
      <c r="ET45" s="14"/>
      <c r="EU45" s="14"/>
      <c r="EV45" s="14"/>
      <c r="EW45" s="102"/>
      <c r="EX45" s="16" t="s">
        <v>126</v>
      </c>
      <c r="EY45" s="103">
        <f t="shared" si="4"/>
        <v>3819.3076236973889</v>
      </c>
      <c r="EZ45" s="105">
        <f t="shared" si="11"/>
        <v>7638.6152473947777</v>
      </c>
      <c r="FA45" s="140">
        <f t="shared" si="13"/>
        <v>11457.922871092167</v>
      </c>
      <c r="FB45" s="105">
        <f t="shared" si="14"/>
        <v>11457.922871092167</v>
      </c>
      <c r="FC45" s="105" t="s">
        <v>127</v>
      </c>
      <c r="FD45" s="105" t="s">
        <v>163</v>
      </c>
      <c r="FE45" s="106" t="s">
        <v>227</v>
      </c>
      <c r="FF45" s="106"/>
      <c r="FG45" s="107">
        <v>40</v>
      </c>
      <c r="FH45" s="108">
        <v>0</v>
      </c>
      <c r="FI45" s="10">
        <v>40</v>
      </c>
      <c r="FJ45" s="13">
        <v>3</v>
      </c>
      <c r="FK45" s="13">
        <v>1</v>
      </c>
      <c r="FL45" s="14">
        <v>3</v>
      </c>
      <c r="FM45" s="109">
        <v>3.81</v>
      </c>
      <c r="FN45" s="122">
        <v>335</v>
      </c>
      <c r="FO45" s="111">
        <v>3819.3076236973889</v>
      </c>
      <c r="FP45" s="14">
        <v>8</v>
      </c>
      <c r="FQ45" s="15" t="s">
        <v>121</v>
      </c>
      <c r="FS45" s="112">
        <v>38859</v>
      </c>
      <c r="FT45" s="82"/>
      <c r="FU45" s="120">
        <v>38873</v>
      </c>
      <c r="FV45" s="121"/>
      <c r="FW45" s="115">
        <v>0</v>
      </c>
      <c r="FX45" s="15">
        <v>0</v>
      </c>
      <c r="FY45" s="15">
        <v>0</v>
      </c>
      <c r="FZ45" s="15">
        <f>'[1]2006 baljdata'!J45+'[1]2006 baljdata'!T45+'[1]2006 baljdata'!AD45+'[1]2006 baljdata'!AN45+'[1]2006 baljdata'!AX45+'[1]2006 baljdata'!BH45+'[1]2006 baljdata'!BR45+'[1]2006 baljdata'!CB45+'[1]2006 baljdata'!CL45+'[1]2006 baljdata'!CV45+'[1]2006 baljdata'!DF45+'[1]2006 baljdata'!DP45+'[1]2006 baljdata'!DZ45+'[1]2006 baljdata'!EJ45+'[1]2006 baljdata'!ET45+'[1]2006 baljdata'!FD45+'[1]2006 baljdata'!FN45+'[1]2006 baljdata'!FX45+'[1]2006 baljdata'!GH45+'[1]2006 baljdata'!GR45+'[1]2006 baljdata'!HB45+'[1]2006 baljdata'!HL45+'[1]2006 baljdata'!HV45+'[1]2006 baljdata'!IF45+'[1]2006 baljdata'!IP45</f>
        <v>0</v>
      </c>
      <c r="GA45" s="15">
        <f>'[1]2006 baljdata'!K45+'[1]2006 baljdata'!U45+'[1]2006 baljdata'!AE45+'[1]2006 baljdata'!AO45+'[1]2006 baljdata'!AY45+'[1]2006 baljdata'!BI45+'[1]2006 baljdata'!BS45+'[1]2006 baljdata'!CC45+'[1]2006 baljdata'!CM45+'[1]2006 baljdata'!CW45+'[1]2006 baljdata'!DG45+'[1]2006 baljdata'!DQ45+'[1]2006 baljdata'!EA45+'[1]2006 baljdata'!EK45+'[1]2006 baljdata'!EU45+'[1]2006 baljdata'!FE45+'[1]2006 baljdata'!FO45+'[1]2006 baljdata'!FY45+'[1]2006 baljdata'!GI45+'[1]2006 baljdata'!GS45+'[1]2006 baljdata'!HC45+'[1]2006 baljdata'!HM45+'[1]2006 baljdata'!HW45+'[1]2006 baljdata'!IG45+'[1]2006 baljdata'!IQ45</f>
        <v>0</v>
      </c>
      <c r="GB45" s="15" t="str">
        <f>IF(FZ45&gt;GA45,"P&gt;S",IF(FZ45=GA45,"P=S","P&lt;S"))</f>
        <v>P=S</v>
      </c>
      <c r="GC45" s="15">
        <f>IF(GB45="P&gt;S",FZ45,GA45)</f>
        <v>0</v>
      </c>
      <c r="GD45" s="15">
        <v>0</v>
      </c>
      <c r="GE45" s="15">
        <f>'[1]2006 baljdata'!L45+'[1]2006 baljdata'!V45+'[1]2006 baljdata'!AF45+'[1]2006 baljdata'!AP45+'[1]2006 baljdata'!AZ45+'[1]2006 baljdata'!BJ45+'[1]2006 baljdata'!BT45+'[1]2006 baljdata'!CD45+'[1]2006 baljdata'!CN45+'[1]2006 baljdata'!CX45+'[1]2006 baljdata'!DH45+'[1]2006 baljdata'!DR45+'[1]2006 baljdata'!EB45+'[1]2006 baljdata'!EL45+'[1]2006 baljdata'!EV45+'[1]2006 baljdata'!FF45+'[1]2006 baljdata'!FP45+'[1]2006 baljdata'!FZ45+'[1]2006 baljdata'!GJ45+'[1]2006 baljdata'!GT45+'[1]2006 baljdata'!HD45+'[1]2006 baljdata'!HN45+'[1]2006 baljdata'!HX45+'[1]2006 baljdata'!IH45+'[1]2006 baljdata'!IR45</f>
        <v>0</v>
      </c>
      <c r="GF45" s="15">
        <f>IF(GB45="P&gt;S",FZ45*(GE45/GA45),GE45)</f>
        <v>0</v>
      </c>
      <c r="GG45" s="15">
        <f t="shared" si="6"/>
        <v>0</v>
      </c>
      <c r="GH45" s="14"/>
      <c r="GI45" s="91">
        <v>2</v>
      </c>
      <c r="GJ45" s="102"/>
      <c r="GK45" s="20">
        <v>0</v>
      </c>
    </row>
    <row r="46" spans="1:193" ht="14.4" x14ac:dyDescent="0.3">
      <c r="A46" s="50">
        <v>41</v>
      </c>
      <c r="B46" s="88"/>
      <c r="C46" s="89"/>
      <c r="D46" s="88"/>
      <c r="E46" s="90"/>
      <c r="F46" s="91"/>
      <c r="G46" s="92"/>
      <c r="H46" s="91">
        <f t="shared" si="0"/>
        <v>0</v>
      </c>
      <c r="I46" s="13"/>
      <c r="J46" s="13"/>
      <c r="K46" s="13"/>
      <c r="L46" s="13"/>
      <c r="M46" s="13"/>
      <c r="N46" s="13"/>
      <c r="O46" s="13"/>
      <c r="P46" s="13"/>
      <c r="Q46" s="13"/>
      <c r="R46" s="13"/>
      <c r="S46" s="13"/>
      <c r="T46" s="13"/>
      <c r="U46" s="93">
        <f t="shared" si="1"/>
        <v>0</v>
      </c>
      <c r="V46" s="13"/>
      <c r="W46" s="13"/>
      <c r="X46" s="13"/>
      <c r="Y46" s="13"/>
      <c r="Z46" s="13"/>
      <c r="AA46" s="13"/>
      <c r="AB46" s="13"/>
      <c r="AC46" s="13"/>
      <c r="AD46" s="13"/>
      <c r="AE46" s="13"/>
      <c r="AF46" s="94"/>
      <c r="AG46" s="13"/>
      <c r="AH46" s="13"/>
      <c r="AI46" s="13"/>
      <c r="AJ46" s="13"/>
      <c r="AK46" s="13"/>
      <c r="AL46" s="13"/>
      <c r="AM46" s="13"/>
      <c r="AN46" s="13"/>
      <c r="AO46" s="13"/>
      <c r="AP46" s="13"/>
      <c r="AQ46" s="94"/>
      <c r="AR46" s="13"/>
      <c r="AS46" s="13"/>
      <c r="AT46" s="13"/>
      <c r="AU46" s="13"/>
      <c r="AV46" s="13"/>
      <c r="AW46" s="13"/>
      <c r="AX46" s="13"/>
      <c r="AY46" s="13"/>
      <c r="AZ46" s="13"/>
      <c r="BA46" s="94"/>
      <c r="BB46" s="95"/>
      <c r="BC46" s="95"/>
      <c r="BD46" s="95"/>
      <c r="BE46" s="95"/>
      <c r="BF46" s="95"/>
      <c r="BG46" s="95"/>
      <c r="BH46" s="95"/>
      <c r="BI46" s="95"/>
      <c r="BJ46" s="95"/>
      <c r="BK46" s="95"/>
      <c r="BL46" s="96" t="str">
        <f>IF(COUNTBLANK(BB46:BK46)=10,"NA",MIN(BB46:BK46))</f>
        <v>NA</v>
      </c>
      <c r="BM46" s="96" t="s">
        <v>130</v>
      </c>
      <c r="BN46" s="96"/>
      <c r="BO46" s="97"/>
      <c r="BP46" s="74"/>
      <c r="BQ46" s="74"/>
      <c r="BR46" s="96" t="s">
        <v>130</v>
      </c>
      <c r="BS46" s="98"/>
      <c r="BT46" s="91"/>
      <c r="BU46" s="91"/>
      <c r="BV46" s="91"/>
      <c r="BW46" s="91"/>
      <c r="BX46" s="91"/>
      <c r="BY46" s="92"/>
      <c r="BZ46" s="91"/>
      <c r="CA46" s="91"/>
      <c r="CB46" s="91"/>
      <c r="CC46" s="91"/>
      <c r="CD46" s="91"/>
      <c r="CE46" s="91"/>
      <c r="CF46" s="92"/>
      <c r="CG46" s="91"/>
      <c r="CH46" s="91"/>
      <c r="CI46" s="91"/>
      <c r="CJ46" s="91"/>
      <c r="CK46" s="91"/>
      <c r="CL46" s="91"/>
      <c r="CM46" s="91"/>
      <c r="CN46" s="91"/>
      <c r="CO46" s="91"/>
      <c r="CP46" s="92"/>
      <c r="CQ46" s="99" t="s">
        <v>130</v>
      </c>
      <c r="CR46" s="91"/>
      <c r="CS46" s="91"/>
      <c r="CT46" s="91"/>
      <c r="CU46" s="91"/>
      <c r="CV46" s="91"/>
      <c r="CW46" s="91"/>
      <c r="CX46" s="91"/>
      <c r="CY46" s="91"/>
      <c r="CZ46" s="91"/>
      <c r="DA46" s="92"/>
      <c r="DB46" s="50"/>
      <c r="DC46" s="50"/>
      <c r="DD46" s="50"/>
      <c r="DE46" s="50"/>
      <c r="DF46" s="50"/>
      <c r="DG46" s="50"/>
      <c r="DH46" s="50"/>
      <c r="DI46" s="50"/>
      <c r="DJ46" s="100">
        <f t="shared" si="3"/>
        <v>0</v>
      </c>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02"/>
      <c r="EX46" s="16"/>
      <c r="EY46" s="103">
        <f t="shared" si="4"/>
        <v>0</v>
      </c>
      <c r="EZ46" s="104">
        <f t="shared" si="11"/>
        <v>0</v>
      </c>
      <c r="FA46" s="105" t="s">
        <v>130</v>
      </c>
      <c r="FB46" s="105" t="s">
        <v>130</v>
      </c>
      <c r="FC46" s="105" t="s">
        <v>130</v>
      </c>
      <c r="FD46" s="105"/>
      <c r="FE46" s="106"/>
      <c r="FF46" s="106"/>
      <c r="FG46" s="107">
        <v>41</v>
      </c>
      <c r="FH46" s="108">
        <v>0</v>
      </c>
      <c r="FI46" s="10">
        <v>41</v>
      </c>
      <c r="FJ46" s="13">
        <v>0</v>
      </c>
      <c r="FK46" s="13">
        <v>0</v>
      </c>
      <c r="FL46" s="14"/>
      <c r="FM46" s="109"/>
      <c r="FN46" s="122"/>
      <c r="FO46" s="111"/>
      <c r="FP46" s="15" t="s">
        <v>130</v>
      </c>
      <c r="FQ46" s="15" t="s">
        <v>130</v>
      </c>
      <c r="FS46" s="112"/>
      <c r="FT46" s="82"/>
      <c r="FU46" s="113"/>
      <c r="FV46" s="114" t="s">
        <v>130</v>
      </c>
      <c r="FW46" s="115" t="s">
        <v>130</v>
      </c>
      <c r="FX46" s="115" t="s">
        <v>130</v>
      </c>
      <c r="FY46" s="15" t="s">
        <v>130</v>
      </c>
      <c r="FZ46" s="15">
        <f>'[1]2006 baljdata'!J46+'[1]2006 baljdata'!T46+'[1]2006 baljdata'!AD46+'[1]2006 baljdata'!AN46+'[1]2006 baljdata'!AX46+'[1]2006 baljdata'!BH46+'[1]2006 baljdata'!BR46+'[1]2006 baljdata'!CB46+'[1]2006 baljdata'!CL46+'[1]2006 baljdata'!CV46+'[1]2006 baljdata'!DF46+'[1]2006 baljdata'!DP46+'[1]2006 baljdata'!DZ46+'[1]2006 baljdata'!EJ46+'[1]2006 baljdata'!ET46+'[1]2006 baljdata'!FD46+'[1]2006 baljdata'!FN46+'[1]2006 baljdata'!FX46+'[1]2006 baljdata'!GH46+'[1]2006 baljdata'!GR46+'[1]2006 baljdata'!HB46+'[1]2006 baljdata'!HL46+'[1]2006 baljdata'!HV46+'[1]2006 baljdata'!IF46+'[1]2006 baljdata'!IP46</f>
        <v>0</v>
      </c>
      <c r="GA46" s="15">
        <f>'[1]2006 baljdata'!K46+'[1]2006 baljdata'!U46+'[1]2006 baljdata'!AE46+'[1]2006 baljdata'!AO46+'[1]2006 baljdata'!AY46+'[1]2006 baljdata'!BI46+'[1]2006 baljdata'!BS46+'[1]2006 baljdata'!CC46+'[1]2006 baljdata'!CM46+'[1]2006 baljdata'!CW46+'[1]2006 baljdata'!DG46+'[1]2006 baljdata'!DQ46+'[1]2006 baljdata'!EA46+'[1]2006 baljdata'!EK46+'[1]2006 baljdata'!EU46+'[1]2006 baljdata'!FE46+'[1]2006 baljdata'!FO46+'[1]2006 baljdata'!FY46+'[1]2006 baljdata'!GI46+'[1]2006 baljdata'!GS46+'[1]2006 baljdata'!HC46+'[1]2006 baljdata'!HM46+'[1]2006 baljdata'!HW46+'[1]2006 baljdata'!IG46+'[1]2006 baljdata'!IQ46</f>
        <v>0</v>
      </c>
      <c r="GB46" s="15" t="str">
        <f>IF(FZ46&gt;GA46,"P&gt;S",IF(FZ46=GA46,"P=S","P&lt;S"))</f>
        <v>P=S</v>
      </c>
      <c r="GC46" s="15">
        <f>IF(GB46="P&gt;S",FZ46,GA46)</f>
        <v>0</v>
      </c>
      <c r="GD46" s="15" t="s">
        <v>130</v>
      </c>
      <c r="GE46" s="15">
        <f>'[1]2006 baljdata'!L46+'[1]2006 baljdata'!V46+'[1]2006 baljdata'!AF46+'[1]2006 baljdata'!AP46+'[1]2006 baljdata'!AZ46+'[1]2006 baljdata'!BJ46+'[1]2006 baljdata'!BT46+'[1]2006 baljdata'!CD46+'[1]2006 baljdata'!CN46+'[1]2006 baljdata'!CX46+'[1]2006 baljdata'!DH46+'[1]2006 baljdata'!DR46+'[1]2006 baljdata'!EB46+'[1]2006 baljdata'!EL46+'[1]2006 baljdata'!EV46+'[1]2006 baljdata'!FF46+'[1]2006 baljdata'!FP46+'[1]2006 baljdata'!FZ46+'[1]2006 baljdata'!GJ46+'[1]2006 baljdata'!GT46+'[1]2006 baljdata'!HD46+'[1]2006 baljdata'!HN46+'[1]2006 baljdata'!HX46+'[1]2006 baljdata'!IH46+'[1]2006 baljdata'!IR46</f>
        <v>0</v>
      </c>
      <c r="GF46" s="15">
        <f>IF(GB46="P&gt;S",FZ46*(GE46/GA46),GE46)</f>
        <v>0</v>
      </c>
      <c r="GG46" s="15">
        <f t="shared" si="6"/>
        <v>0</v>
      </c>
      <c r="GH46" s="14"/>
      <c r="GI46" s="99"/>
      <c r="GJ46" s="102" t="s">
        <v>212</v>
      </c>
      <c r="GK46" s="20" t="s">
        <v>130</v>
      </c>
    </row>
    <row r="47" spans="1:193" ht="14.4" x14ac:dyDescent="0.3">
      <c r="A47" s="50">
        <v>42</v>
      </c>
      <c r="B47" s="88"/>
      <c r="C47" s="89"/>
      <c r="D47" s="88"/>
      <c r="E47" s="116"/>
      <c r="F47" s="14"/>
      <c r="G47" s="94"/>
      <c r="H47" s="91">
        <f t="shared" si="0"/>
        <v>0</v>
      </c>
      <c r="I47" s="13"/>
      <c r="J47" s="14"/>
      <c r="K47" s="14"/>
      <c r="L47" s="14"/>
      <c r="M47" s="14"/>
      <c r="N47" s="14"/>
      <c r="O47" s="14"/>
      <c r="P47" s="14"/>
      <c r="Q47" s="14"/>
      <c r="R47" s="14"/>
      <c r="S47" s="14"/>
      <c r="T47" s="13"/>
      <c r="U47" s="93">
        <f t="shared" si="1"/>
        <v>0</v>
      </c>
      <c r="V47" s="13"/>
      <c r="W47" s="14"/>
      <c r="X47" s="14"/>
      <c r="Y47" s="14"/>
      <c r="Z47" s="14"/>
      <c r="AA47" s="14"/>
      <c r="AB47" s="14"/>
      <c r="AC47" s="14"/>
      <c r="AD47" s="14"/>
      <c r="AE47" s="14"/>
      <c r="AF47" s="94"/>
      <c r="AG47" s="13"/>
      <c r="AH47" s="14"/>
      <c r="AI47" s="14"/>
      <c r="AJ47" s="14"/>
      <c r="AK47" s="14"/>
      <c r="AL47" s="14"/>
      <c r="AM47" s="14"/>
      <c r="AN47" s="14"/>
      <c r="AO47" s="14"/>
      <c r="AP47" s="14"/>
      <c r="AQ47" s="94"/>
      <c r="AR47" s="14"/>
      <c r="AS47" s="14"/>
      <c r="AT47" s="14"/>
      <c r="AU47" s="14"/>
      <c r="AV47" s="14"/>
      <c r="AW47" s="14"/>
      <c r="AX47" s="14"/>
      <c r="AY47" s="14"/>
      <c r="AZ47" s="14"/>
      <c r="BA47" s="94"/>
      <c r="BB47" s="95"/>
      <c r="BC47" s="117"/>
      <c r="BD47" s="117"/>
      <c r="BE47" s="117"/>
      <c r="BF47" s="117"/>
      <c r="BG47" s="117"/>
      <c r="BH47" s="117"/>
      <c r="BI47" s="117"/>
      <c r="BJ47" s="117"/>
      <c r="BK47" s="117"/>
      <c r="BL47" s="96" t="str">
        <f>IF(COUNTBLANK(BB47:BK47)=10,"NA",MIN(BB47:BK47))</f>
        <v>NA</v>
      </c>
      <c r="BM47" s="96" t="s">
        <v>130</v>
      </c>
      <c r="BN47" s="96"/>
      <c r="BO47" s="97"/>
      <c r="BP47" s="74"/>
      <c r="BQ47" s="74"/>
      <c r="BR47" s="96" t="s">
        <v>130</v>
      </c>
      <c r="BS47" s="118"/>
      <c r="BT47" s="14"/>
      <c r="BU47" s="14"/>
      <c r="BV47" s="14"/>
      <c r="BW47" s="14"/>
      <c r="BX47" s="14"/>
      <c r="BY47" s="94"/>
      <c r="BZ47" s="14"/>
      <c r="CA47" s="14"/>
      <c r="CB47" s="14"/>
      <c r="CC47" s="14"/>
      <c r="CD47" s="14"/>
      <c r="CE47" s="14"/>
      <c r="CF47" s="94"/>
      <c r="CG47" s="14"/>
      <c r="CH47" s="14"/>
      <c r="CI47" s="14"/>
      <c r="CJ47" s="14"/>
      <c r="CK47" s="14"/>
      <c r="CL47" s="14"/>
      <c r="CM47" s="14"/>
      <c r="CN47" s="14"/>
      <c r="CO47" s="14"/>
      <c r="CP47" s="94"/>
      <c r="CQ47" s="99" t="s">
        <v>130</v>
      </c>
      <c r="CR47" s="119"/>
      <c r="CS47" s="119"/>
      <c r="CT47" s="119"/>
      <c r="CU47" s="119"/>
      <c r="CV47" s="119"/>
      <c r="CW47" s="119"/>
      <c r="CX47" s="119"/>
      <c r="CY47" s="119"/>
      <c r="CZ47" s="119"/>
      <c r="DA47" s="92"/>
      <c r="DB47" s="102"/>
      <c r="DC47" s="102"/>
      <c r="DD47" s="102"/>
      <c r="DE47" s="102"/>
      <c r="DF47" s="102"/>
      <c r="DG47" s="102"/>
      <c r="DH47" s="102"/>
      <c r="DI47" s="50"/>
      <c r="DJ47" s="100">
        <f t="shared" si="3"/>
        <v>0</v>
      </c>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02"/>
      <c r="EX47" s="16"/>
      <c r="EY47" s="103">
        <f t="shared" si="4"/>
        <v>0</v>
      </c>
      <c r="EZ47" s="104">
        <f t="shared" si="11"/>
        <v>0</v>
      </c>
      <c r="FA47" s="105" t="s">
        <v>130</v>
      </c>
      <c r="FB47" s="105" t="s">
        <v>130</v>
      </c>
      <c r="FC47" s="105" t="s">
        <v>130</v>
      </c>
      <c r="FD47" s="105"/>
      <c r="FE47" s="106"/>
      <c r="FF47" s="106"/>
      <c r="FG47" s="107">
        <v>42</v>
      </c>
      <c r="FH47" s="108">
        <v>0</v>
      </c>
      <c r="FI47" s="10">
        <v>42</v>
      </c>
      <c r="FJ47" s="13">
        <v>0</v>
      </c>
      <c r="FK47" s="13">
        <v>0</v>
      </c>
      <c r="FL47" s="14"/>
      <c r="FM47" s="109"/>
      <c r="FN47" s="122"/>
      <c r="FO47" s="111"/>
      <c r="FP47" s="15" t="s">
        <v>130</v>
      </c>
      <c r="FQ47" s="15" t="s">
        <v>130</v>
      </c>
      <c r="FS47" s="112"/>
      <c r="FT47" s="82"/>
      <c r="FU47" s="113"/>
      <c r="FV47" s="114" t="s">
        <v>130</v>
      </c>
      <c r="FW47" s="115" t="s">
        <v>130</v>
      </c>
      <c r="FX47" s="115" t="s">
        <v>130</v>
      </c>
      <c r="FY47" s="15" t="s">
        <v>130</v>
      </c>
      <c r="FZ47" s="15">
        <f>'[1]2006 baljdata'!J47+'[1]2006 baljdata'!T47+'[1]2006 baljdata'!AD47+'[1]2006 baljdata'!AN47+'[1]2006 baljdata'!AX47+'[1]2006 baljdata'!BH47+'[1]2006 baljdata'!BR47+'[1]2006 baljdata'!CB47+'[1]2006 baljdata'!CL47+'[1]2006 baljdata'!CV47+'[1]2006 baljdata'!DF47+'[1]2006 baljdata'!DP47+'[1]2006 baljdata'!DZ47+'[1]2006 baljdata'!EJ47+'[1]2006 baljdata'!ET47+'[1]2006 baljdata'!FD47+'[1]2006 baljdata'!FN47+'[1]2006 baljdata'!FX47+'[1]2006 baljdata'!GH47+'[1]2006 baljdata'!GR47+'[1]2006 baljdata'!HB47+'[1]2006 baljdata'!HL47+'[1]2006 baljdata'!HV47+'[1]2006 baljdata'!IF47+'[1]2006 baljdata'!IP47</f>
        <v>0</v>
      </c>
      <c r="GA47" s="15">
        <f>'[1]2006 baljdata'!K47+'[1]2006 baljdata'!U47+'[1]2006 baljdata'!AE47+'[1]2006 baljdata'!AO47+'[1]2006 baljdata'!AY47+'[1]2006 baljdata'!BI47+'[1]2006 baljdata'!BS47+'[1]2006 baljdata'!CC47+'[1]2006 baljdata'!CM47+'[1]2006 baljdata'!CW47+'[1]2006 baljdata'!DG47+'[1]2006 baljdata'!DQ47+'[1]2006 baljdata'!EA47+'[1]2006 baljdata'!EK47+'[1]2006 baljdata'!EU47+'[1]2006 baljdata'!FE47+'[1]2006 baljdata'!FO47+'[1]2006 baljdata'!FY47+'[1]2006 baljdata'!GI47+'[1]2006 baljdata'!GS47+'[1]2006 baljdata'!HC47+'[1]2006 baljdata'!HM47+'[1]2006 baljdata'!HW47+'[1]2006 baljdata'!IG47+'[1]2006 baljdata'!IQ47</f>
        <v>0</v>
      </c>
      <c r="GB47" s="15" t="str">
        <f>IF(FZ47&gt;GA47,"P&gt;S",IF(FZ47=GA47,"P=S","P&lt;S"))</f>
        <v>P=S</v>
      </c>
      <c r="GC47" s="15">
        <f>IF(GB47="P&gt;S",FZ47,GA47)</f>
        <v>0</v>
      </c>
      <c r="GD47" s="15" t="s">
        <v>130</v>
      </c>
      <c r="GE47" s="15">
        <f>'[1]2006 baljdata'!L47+'[1]2006 baljdata'!V47+'[1]2006 baljdata'!AF47+'[1]2006 baljdata'!AP47+'[1]2006 baljdata'!AZ47+'[1]2006 baljdata'!BJ47+'[1]2006 baljdata'!BT47+'[1]2006 baljdata'!CD47+'[1]2006 baljdata'!CN47+'[1]2006 baljdata'!CX47+'[1]2006 baljdata'!DH47+'[1]2006 baljdata'!DR47+'[1]2006 baljdata'!EB47+'[1]2006 baljdata'!EL47+'[1]2006 baljdata'!EV47+'[1]2006 baljdata'!FF47+'[1]2006 baljdata'!FP47+'[1]2006 baljdata'!FZ47+'[1]2006 baljdata'!GJ47+'[1]2006 baljdata'!GT47+'[1]2006 baljdata'!HD47+'[1]2006 baljdata'!HN47+'[1]2006 baljdata'!HX47+'[1]2006 baljdata'!IH47+'[1]2006 baljdata'!IR47</f>
        <v>0</v>
      </c>
      <c r="GF47" s="15">
        <f>IF(GB47="P&gt;S",FZ47*(GE47/GA47),GE47)</f>
        <v>0</v>
      </c>
      <c r="GG47" s="15">
        <f t="shared" si="6"/>
        <v>0</v>
      </c>
      <c r="GH47" s="14"/>
      <c r="GI47" s="145"/>
      <c r="GJ47" s="102" t="s">
        <v>212</v>
      </c>
      <c r="GK47" s="20" t="s">
        <v>130</v>
      </c>
    </row>
    <row r="48" spans="1:193" ht="14.4" x14ac:dyDescent="0.3">
      <c r="A48" s="50">
        <v>43</v>
      </c>
      <c r="B48" s="88">
        <v>43</v>
      </c>
      <c r="C48" s="89"/>
      <c r="D48" s="88">
        <v>0</v>
      </c>
      <c r="E48" s="116">
        <v>38845</v>
      </c>
      <c r="F48" s="14">
        <v>1</v>
      </c>
      <c r="G48" s="94">
        <v>1</v>
      </c>
      <c r="H48" s="91">
        <f t="shared" si="0"/>
        <v>1</v>
      </c>
      <c r="I48" s="13"/>
      <c r="J48" s="14">
        <v>1</v>
      </c>
      <c r="K48" s="14"/>
      <c r="L48" s="14"/>
      <c r="M48" s="14"/>
      <c r="N48" s="14"/>
      <c r="O48" s="14"/>
      <c r="P48" s="14"/>
      <c r="Q48" s="14"/>
      <c r="R48" s="14"/>
      <c r="S48" s="14"/>
      <c r="T48" s="13"/>
      <c r="U48" s="93">
        <f t="shared" si="1"/>
        <v>1</v>
      </c>
      <c r="V48" s="14"/>
      <c r="W48" s="14" t="s">
        <v>144</v>
      </c>
      <c r="X48" s="14" t="s">
        <v>112</v>
      </c>
      <c r="Y48" s="14"/>
      <c r="Z48" s="14"/>
      <c r="AA48" s="14"/>
      <c r="AB48" s="14"/>
      <c r="AC48" s="14"/>
      <c r="AD48" s="14"/>
      <c r="AE48" s="14"/>
      <c r="AF48" s="94"/>
      <c r="AG48" s="13"/>
      <c r="AH48" s="14"/>
      <c r="AI48" s="14">
        <v>10</v>
      </c>
      <c r="AJ48" s="14"/>
      <c r="AK48" s="14"/>
      <c r="AL48" s="14"/>
      <c r="AM48" s="14"/>
      <c r="AN48" s="14"/>
      <c r="AO48" s="14"/>
      <c r="AP48" s="14"/>
      <c r="AQ48" s="94"/>
      <c r="AR48" s="14"/>
      <c r="AS48" s="14"/>
      <c r="AT48" s="14"/>
      <c r="AU48" s="14"/>
      <c r="AV48" s="14"/>
      <c r="AW48" s="14"/>
      <c r="AX48" s="14"/>
      <c r="AY48" s="14"/>
      <c r="AZ48" s="14"/>
      <c r="BA48" s="94"/>
      <c r="BB48" s="95"/>
      <c r="BC48" s="117"/>
      <c r="BD48" s="117"/>
      <c r="BE48" s="117"/>
      <c r="BF48" s="117"/>
      <c r="BG48" s="117"/>
      <c r="BH48" s="117"/>
      <c r="BI48" s="117"/>
      <c r="BJ48" s="117"/>
      <c r="BK48" s="117"/>
      <c r="BL48" s="96" t="str">
        <f>IF(COUNTBLANK(BB48:BK48)=10,"NA",MIN(BB48:BK48))</f>
        <v>NA</v>
      </c>
      <c r="BM48" s="96" t="s">
        <v>113</v>
      </c>
      <c r="BN48" s="96"/>
      <c r="BO48" s="97"/>
      <c r="BP48" s="74"/>
      <c r="BQ48" s="74"/>
      <c r="BR48" s="97"/>
      <c r="BS48" s="118"/>
      <c r="BT48" s="14"/>
      <c r="BU48" s="14"/>
      <c r="BV48" s="14"/>
      <c r="BW48" s="14"/>
      <c r="BX48" s="14"/>
      <c r="BY48" s="94"/>
      <c r="BZ48" s="13"/>
      <c r="CA48" s="14"/>
      <c r="CB48" s="14"/>
      <c r="CC48" s="14"/>
      <c r="CD48" s="14"/>
      <c r="CE48" s="14"/>
      <c r="CF48" s="94"/>
      <c r="CG48" s="13"/>
      <c r="CH48" s="14"/>
      <c r="CI48" s="14"/>
      <c r="CJ48" s="14"/>
      <c r="CK48" s="14">
        <v>1</v>
      </c>
      <c r="CL48" s="14"/>
      <c r="CM48" s="14"/>
      <c r="CN48" s="14"/>
      <c r="CO48" s="14"/>
      <c r="CP48" s="94"/>
      <c r="CQ48" s="99">
        <f>1/1</f>
        <v>1</v>
      </c>
      <c r="CR48" s="119"/>
      <c r="CS48" s="119"/>
      <c r="CT48" s="119"/>
      <c r="CU48" s="119"/>
      <c r="CV48" s="119"/>
      <c r="CW48" s="119"/>
      <c r="CX48" s="119"/>
      <c r="CY48" s="119"/>
      <c r="CZ48" s="119"/>
      <c r="DA48" s="92"/>
      <c r="DB48" s="102"/>
      <c r="DC48" s="102"/>
      <c r="DD48" s="102"/>
      <c r="DE48" s="102"/>
      <c r="DF48" s="102"/>
      <c r="DG48" s="102"/>
      <c r="DH48" s="102"/>
      <c r="DI48" s="50"/>
      <c r="DJ48" s="100">
        <f t="shared" si="3"/>
        <v>2</v>
      </c>
      <c r="DK48" s="14">
        <v>1</v>
      </c>
      <c r="DL48" s="14">
        <v>1</v>
      </c>
      <c r="DM48" s="14"/>
      <c r="DN48" s="14"/>
      <c r="DO48" s="14"/>
      <c r="DP48" s="14"/>
      <c r="DQ48" s="14"/>
      <c r="DR48" s="14"/>
      <c r="DS48" s="14"/>
      <c r="DT48" s="14"/>
      <c r="DU48" s="14"/>
      <c r="DV48" s="14"/>
      <c r="DW48" s="14"/>
      <c r="DX48" s="14"/>
      <c r="DY48" s="14">
        <v>119</v>
      </c>
      <c r="DZ48" s="14"/>
      <c r="EA48" s="14"/>
      <c r="EB48" s="14"/>
      <c r="EC48" s="14"/>
      <c r="ED48" s="14"/>
      <c r="EE48" s="14"/>
      <c r="EF48" s="14"/>
      <c r="EG48" s="14"/>
      <c r="EH48" s="14"/>
      <c r="EI48" s="14"/>
      <c r="EJ48" s="14"/>
      <c r="EK48" s="14"/>
      <c r="EL48" s="14">
        <v>1</v>
      </c>
      <c r="EM48" s="14"/>
      <c r="EN48" s="14"/>
      <c r="EO48" s="14"/>
      <c r="EP48" s="14"/>
      <c r="EQ48" s="14"/>
      <c r="ER48" s="14"/>
      <c r="ES48" s="14"/>
      <c r="ET48" s="14"/>
      <c r="EU48" s="14"/>
      <c r="EV48" s="14"/>
      <c r="EW48" s="102" t="s">
        <v>203</v>
      </c>
      <c r="EX48" s="16"/>
      <c r="EY48" s="103">
        <f t="shared" si="4"/>
        <v>93.462381444296341</v>
      </c>
      <c r="EZ48" s="104">
        <f t="shared" si="11"/>
        <v>0</v>
      </c>
      <c r="FA48" s="104">
        <f>EY48+EZ48</f>
        <v>93.462381444296341</v>
      </c>
      <c r="FB48" s="105">
        <f>IF(OR(FC48="ok",FC48="ok_m",FC48="ok_p"),FA48,"")</f>
        <v>93.462381444296341</v>
      </c>
      <c r="FC48" s="105" t="s">
        <v>116</v>
      </c>
      <c r="FD48" s="105" t="s">
        <v>117</v>
      </c>
      <c r="FE48" s="106" t="s">
        <v>213</v>
      </c>
      <c r="FF48" s="106"/>
      <c r="FG48" s="107">
        <v>43</v>
      </c>
      <c r="FH48" s="108">
        <v>0</v>
      </c>
      <c r="FI48" s="10">
        <v>43</v>
      </c>
      <c r="FJ48" s="13">
        <v>1</v>
      </c>
      <c r="FK48" s="13">
        <v>2</v>
      </c>
      <c r="FL48" s="14">
        <v>2</v>
      </c>
      <c r="FM48" s="109">
        <v>1</v>
      </c>
      <c r="FN48" s="122">
        <v>119</v>
      </c>
      <c r="FO48" s="111">
        <v>93.462381444296341</v>
      </c>
      <c r="FP48" s="129"/>
      <c r="FQ48" s="130" t="s">
        <v>113</v>
      </c>
      <c r="FS48" s="131"/>
      <c r="FT48" s="82"/>
      <c r="FU48" s="133"/>
      <c r="FV48" s="134"/>
      <c r="FW48" s="115">
        <v>0</v>
      </c>
      <c r="FX48" s="15">
        <v>0</v>
      </c>
      <c r="FY48" s="15">
        <v>0</v>
      </c>
      <c r="FZ48" s="15">
        <f>'[1]2006 baljdata'!J48+'[1]2006 baljdata'!T48+'[1]2006 baljdata'!AD48+'[1]2006 baljdata'!AN48+'[1]2006 baljdata'!AX48+'[1]2006 baljdata'!BH48+'[1]2006 baljdata'!BR48+'[1]2006 baljdata'!CB48+'[1]2006 baljdata'!CL48+'[1]2006 baljdata'!CV48+'[1]2006 baljdata'!DF48+'[1]2006 baljdata'!DP48+'[1]2006 baljdata'!DZ48+'[1]2006 baljdata'!EJ48+'[1]2006 baljdata'!ET48+'[1]2006 baljdata'!FD48+'[1]2006 baljdata'!FN48+'[1]2006 baljdata'!FX48+'[1]2006 baljdata'!GH48+'[1]2006 baljdata'!GR48+'[1]2006 baljdata'!HB48+'[1]2006 baljdata'!HL48+'[1]2006 baljdata'!HV48+'[1]2006 baljdata'!IF48+'[1]2006 baljdata'!IP48</f>
        <v>0</v>
      </c>
      <c r="GA48" s="15">
        <f>'[1]2006 baljdata'!K48+'[1]2006 baljdata'!U48+'[1]2006 baljdata'!AE48+'[1]2006 baljdata'!AO48+'[1]2006 baljdata'!AY48+'[1]2006 baljdata'!BI48+'[1]2006 baljdata'!BS48+'[1]2006 baljdata'!CC48+'[1]2006 baljdata'!CM48+'[1]2006 baljdata'!CW48+'[1]2006 baljdata'!DG48+'[1]2006 baljdata'!DQ48+'[1]2006 baljdata'!EA48+'[1]2006 baljdata'!EK48+'[1]2006 baljdata'!EU48+'[1]2006 baljdata'!FE48+'[1]2006 baljdata'!FO48+'[1]2006 baljdata'!FY48+'[1]2006 baljdata'!GI48+'[1]2006 baljdata'!GS48+'[1]2006 baljdata'!HC48+'[1]2006 baljdata'!HM48+'[1]2006 baljdata'!HW48+'[1]2006 baljdata'!IG48+'[1]2006 baljdata'!IQ48</f>
        <v>0</v>
      </c>
      <c r="GB48" s="15" t="str">
        <f>IF(FZ48&gt;GA48,"P&gt;S",IF(FZ48=GA48,"P=S","P&lt;S"))</f>
        <v>P=S</v>
      </c>
      <c r="GC48" s="15">
        <f>IF(GB48="P&gt;S",FZ48,GA48)</f>
        <v>0</v>
      </c>
      <c r="GD48" s="15">
        <v>0</v>
      </c>
      <c r="GE48" s="15">
        <f>'[1]2006 baljdata'!L48+'[1]2006 baljdata'!V48+'[1]2006 baljdata'!AF48+'[1]2006 baljdata'!AP48+'[1]2006 baljdata'!AZ48+'[1]2006 baljdata'!BJ48+'[1]2006 baljdata'!BT48+'[1]2006 baljdata'!CD48+'[1]2006 baljdata'!CN48+'[1]2006 baljdata'!CX48+'[1]2006 baljdata'!DH48+'[1]2006 baljdata'!DR48+'[1]2006 baljdata'!EB48+'[1]2006 baljdata'!EL48+'[1]2006 baljdata'!EV48+'[1]2006 baljdata'!FF48+'[1]2006 baljdata'!FP48+'[1]2006 baljdata'!FZ48+'[1]2006 baljdata'!GJ48+'[1]2006 baljdata'!GT48+'[1]2006 baljdata'!HD48+'[1]2006 baljdata'!HN48+'[1]2006 baljdata'!HX48+'[1]2006 baljdata'!IH48+'[1]2006 baljdata'!IR48</f>
        <v>0</v>
      </c>
      <c r="GF48" s="15">
        <f>IF(GB48="P&gt;S",FZ48*(GE48/GA48),GE48)</f>
        <v>0</v>
      </c>
      <c r="GG48" s="15">
        <f t="shared" si="6"/>
        <v>0</v>
      </c>
      <c r="GH48" s="14"/>
      <c r="GI48" s="138">
        <v>1</v>
      </c>
      <c r="GJ48" s="102"/>
      <c r="GK48" s="20">
        <v>0</v>
      </c>
    </row>
    <row r="49" spans="1:193" ht="14.4" x14ac:dyDescent="0.3">
      <c r="A49" s="50">
        <v>44</v>
      </c>
      <c r="B49" s="88"/>
      <c r="C49" s="89"/>
      <c r="D49" s="88"/>
      <c r="E49" s="116"/>
      <c r="F49" s="14"/>
      <c r="G49" s="94"/>
      <c r="H49" s="91">
        <f t="shared" si="0"/>
        <v>0</v>
      </c>
      <c r="I49" s="14"/>
      <c r="J49" s="14"/>
      <c r="K49" s="14"/>
      <c r="L49" s="14"/>
      <c r="M49" s="14"/>
      <c r="N49" s="14"/>
      <c r="O49" s="14"/>
      <c r="P49" s="14"/>
      <c r="Q49" s="14"/>
      <c r="R49" s="14"/>
      <c r="S49" s="14"/>
      <c r="T49" s="13"/>
      <c r="U49" s="93">
        <f t="shared" si="1"/>
        <v>0</v>
      </c>
      <c r="V49" s="14"/>
      <c r="W49" s="14"/>
      <c r="X49" s="14"/>
      <c r="Y49" s="14"/>
      <c r="Z49" s="14"/>
      <c r="AA49" s="14"/>
      <c r="AB49" s="14"/>
      <c r="AC49" s="14"/>
      <c r="AD49" s="14"/>
      <c r="AE49" s="14"/>
      <c r="AF49" s="94"/>
      <c r="AG49" s="14"/>
      <c r="AH49" s="14"/>
      <c r="AI49" s="14"/>
      <c r="AJ49" s="14"/>
      <c r="AK49" s="14"/>
      <c r="AL49" s="14"/>
      <c r="AM49" s="14"/>
      <c r="AN49" s="14"/>
      <c r="AO49" s="14"/>
      <c r="AP49" s="14"/>
      <c r="AQ49" s="94"/>
      <c r="AR49" s="14"/>
      <c r="AS49" s="14"/>
      <c r="AT49" s="14"/>
      <c r="AU49" s="14"/>
      <c r="AV49" s="14"/>
      <c r="AW49" s="14"/>
      <c r="AX49" s="14"/>
      <c r="AY49" s="14"/>
      <c r="AZ49" s="14"/>
      <c r="BA49" s="94"/>
      <c r="BB49" s="117"/>
      <c r="BC49" s="117"/>
      <c r="BD49" s="117"/>
      <c r="BE49" s="117"/>
      <c r="BF49" s="117"/>
      <c r="BG49" s="117"/>
      <c r="BH49" s="117"/>
      <c r="BI49" s="117"/>
      <c r="BJ49" s="117"/>
      <c r="BK49" s="117"/>
      <c r="BL49" s="96" t="str">
        <f>IF(COUNTBLANK(BB49:BK49)=10,"NA",MIN(BB49:BK49))</f>
        <v>NA</v>
      </c>
      <c r="BM49" s="96" t="s">
        <v>130</v>
      </c>
      <c r="BN49" s="96"/>
      <c r="BO49" s="97"/>
      <c r="BP49" s="74"/>
      <c r="BQ49" s="74"/>
      <c r="BR49" s="97" t="s">
        <v>130</v>
      </c>
      <c r="BS49" s="118"/>
      <c r="BT49" s="14"/>
      <c r="BU49" s="14"/>
      <c r="BV49" s="14"/>
      <c r="BW49" s="14"/>
      <c r="BX49" s="14"/>
      <c r="BY49" s="94"/>
      <c r="BZ49" s="14"/>
      <c r="CA49" s="14"/>
      <c r="CB49" s="14"/>
      <c r="CC49" s="14"/>
      <c r="CD49" s="14"/>
      <c r="CE49" s="14"/>
      <c r="CF49" s="94"/>
      <c r="CG49" s="14"/>
      <c r="CH49" s="14"/>
      <c r="CI49" s="14"/>
      <c r="CJ49" s="14"/>
      <c r="CK49" s="14"/>
      <c r="CL49" s="14"/>
      <c r="CM49" s="14"/>
      <c r="CN49" s="14"/>
      <c r="CO49" s="14"/>
      <c r="CP49" s="94"/>
      <c r="CQ49" s="99" t="s">
        <v>130</v>
      </c>
      <c r="CR49" s="119"/>
      <c r="CS49" s="119"/>
      <c r="CT49" s="119"/>
      <c r="CU49" s="119"/>
      <c r="CV49" s="119"/>
      <c r="CW49" s="119"/>
      <c r="CX49" s="119"/>
      <c r="CY49" s="119"/>
      <c r="CZ49" s="119"/>
      <c r="DA49" s="92"/>
      <c r="DB49" s="102"/>
      <c r="DC49" s="102"/>
      <c r="DD49" s="102"/>
      <c r="DE49" s="102"/>
      <c r="DF49" s="102"/>
      <c r="DG49" s="102"/>
      <c r="DH49" s="102"/>
      <c r="DI49" s="50"/>
      <c r="DJ49" s="100">
        <f t="shared" si="3"/>
        <v>0</v>
      </c>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02"/>
      <c r="EX49" s="16"/>
      <c r="EY49" s="103">
        <f t="shared" si="4"/>
        <v>0</v>
      </c>
      <c r="EZ49" s="104">
        <f t="shared" si="11"/>
        <v>0</v>
      </c>
      <c r="FA49" s="105" t="s">
        <v>130</v>
      </c>
      <c r="FB49" s="105" t="s">
        <v>130</v>
      </c>
      <c r="FC49" s="105" t="s">
        <v>130</v>
      </c>
      <c r="FD49" s="105"/>
      <c r="FE49" s="106"/>
      <c r="FF49" s="106"/>
      <c r="FG49" s="107">
        <v>44</v>
      </c>
      <c r="FH49" s="108">
        <v>0</v>
      </c>
      <c r="FI49" s="10">
        <v>44</v>
      </c>
      <c r="FJ49" s="13">
        <v>0</v>
      </c>
      <c r="FK49" s="13">
        <v>0</v>
      </c>
      <c r="FL49" s="14"/>
      <c r="FM49" s="109"/>
      <c r="FN49" s="122"/>
      <c r="FO49" s="111"/>
      <c r="FP49" s="15" t="s">
        <v>130</v>
      </c>
      <c r="FQ49" s="15" t="s">
        <v>130</v>
      </c>
      <c r="FS49" s="112"/>
      <c r="FT49" s="82"/>
      <c r="FU49" s="113"/>
      <c r="FV49" s="114" t="s">
        <v>130</v>
      </c>
      <c r="FW49" s="115" t="s">
        <v>130</v>
      </c>
      <c r="FX49" s="115" t="s">
        <v>130</v>
      </c>
      <c r="FY49" s="15" t="s">
        <v>130</v>
      </c>
      <c r="FZ49" s="15">
        <f>'[1]2006 baljdata'!J49+'[1]2006 baljdata'!T49+'[1]2006 baljdata'!AD49+'[1]2006 baljdata'!AN49+'[1]2006 baljdata'!AX49+'[1]2006 baljdata'!BH49+'[1]2006 baljdata'!BR49+'[1]2006 baljdata'!CB49+'[1]2006 baljdata'!CL49+'[1]2006 baljdata'!CV49+'[1]2006 baljdata'!DF49+'[1]2006 baljdata'!DP49+'[1]2006 baljdata'!DZ49+'[1]2006 baljdata'!EJ49+'[1]2006 baljdata'!ET49+'[1]2006 baljdata'!FD49+'[1]2006 baljdata'!FN49+'[1]2006 baljdata'!FX49+'[1]2006 baljdata'!GH49+'[1]2006 baljdata'!GR49+'[1]2006 baljdata'!HB49+'[1]2006 baljdata'!HL49+'[1]2006 baljdata'!HV49+'[1]2006 baljdata'!IF49+'[1]2006 baljdata'!IP49</f>
        <v>0</v>
      </c>
      <c r="GA49" s="15">
        <f>'[1]2006 baljdata'!K49+'[1]2006 baljdata'!U49+'[1]2006 baljdata'!AE49+'[1]2006 baljdata'!AO49+'[1]2006 baljdata'!AY49+'[1]2006 baljdata'!BI49+'[1]2006 baljdata'!BS49+'[1]2006 baljdata'!CC49+'[1]2006 baljdata'!CM49+'[1]2006 baljdata'!CW49+'[1]2006 baljdata'!DG49+'[1]2006 baljdata'!DQ49+'[1]2006 baljdata'!EA49+'[1]2006 baljdata'!EK49+'[1]2006 baljdata'!EU49+'[1]2006 baljdata'!FE49+'[1]2006 baljdata'!FO49+'[1]2006 baljdata'!FY49+'[1]2006 baljdata'!GI49+'[1]2006 baljdata'!GS49+'[1]2006 baljdata'!HC49+'[1]2006 baljdata'!HM49+'[1]2006 baljdata'!HW49+'[1]2006 baljdata'!IG49+'[1]2006 baljdata'!IQ49</f>
        <v>0</v>
      </c>
      <c r="GB49" s="15" t="str">
        <f>IF(FZ49&gt;GA49,"P&gt;S",IF(FZ49=GA49,"P=S","P&lt;S"))</f>
        <v>P=S</v>
      </c>
      <c r="GC49" s="15">
        <f>IF(GB49="P&gt;S",FZ49,GA49)</f>
        <v>0</v>
      </c>
      <c r="GD49" s="15" t="s">
        <v>130</v>
      </c>
      <c r="GE49" s="15">
        <f>'[1]2006 baljdata'!L49+'[1]2006 baljdata'!V49+'[1]2006 baljdata'!AF49+'[1]2006 baljdata'!AP49+'[1]2006 baljdata'!AZ49+'[1]2006 baljdata'!BJ49+'[1]2006 baljdata'!BT49+'[1]2006 baljdata'!CD49+'[1]2006 baljdata'!CN49+'[1]2006 baljdata'!CX49+'[1]2006 baljdata'!DH49+'[1]2006 baljdata'!DR49+'[1]2006 baljdata'!EB49+'[1]2006 baljdata'!EL49+'[1]2006 baljdata'!EV49+'[1]2006 baljdata'!FF49+'[1]2006 baljdata'!FP49+'[1]2006 baljdata'!FZ49+'[1]2006 baljdata'!GJ49+'[1]2006 baljdata'!GT49+'[1]2006 baljdata'!HD49+'[1]2006 baljdata'!HN49+'[1]2006 baljdata'!HX49+'[1]2006 baljdata'!IH49+'[1]2006 baljdata'!IR49</f>
        <v>0</v>
      </c>
      <c r="GF49" s="15">
        <f>IF(GB49="P&gt;S",FZ49*(GE49/GA49),GE49)</f>
        <v>0</v>
      </c>
      <c r="GG49" s="15">
        <f t="shared" si="6"/>
        <v>0</v>
      </c>
      <c r="GH49" s="14"/>
      <c r="GI49" s="145"/>
      <c r="GJ49" s="102" t="s">
        <v>212</v>
      </c>
      <c r="GK49" s="20" t="s">
        <v>130</v>
      </c>
    </row>
    <row r="50" spans="1:193" ht="14.4" x14ac:dyDescent="0.3">
      <c r="A50" s="50">
        <v>45</v>
      </c>
      <c r="B50" s="88"/>
      <c r="C50" s="89"/>
      <c r="D50" s="88"/>
      <c r="E50" s="116"/>
      <c r="F50" s="14"/>
      <c r="G50" s="94"/>
      <c r="H50" s="91">
        <f t="shared" si="0"/>
        <v>0</v>
      </c>
      <c r="I50" s="14"/>
      <c r="J50" s="14"/>
      <c r="K50" s="14"/>
      <c r="L50" s="14"/>
      <c r="M50" s="14"/>
      <c r="N50" s="14"/>
      <c r="O50" s="14"/>
      <c r="P50" s="14"/>
      <c r="Q50" s="14"/>
      <c r="R50" s="14"/>
      <c r="S50" s="14"/>
      <c r="T50" s="13"/>
      <c r="U50" s="93">
        <f t="shared" si="1"/>
        <v>0</v>
      </c>
      <c r="V50" s="14"/>
      <c r="W50" s="14"/>
      <c r="X50" s="14"/>
      <c r="Y50" s="14"/>
      <c r="Z50" s="14"/>
      <c r="AA50" s="14"/>
      <c r="AB50" s="14"/>
      <c r="AC50" s="14"/>
      <c r="AD50" s="14"/>
      <c r="AE50" s="14"/>
      <c r="AF50" s="94"/>
      <c r="AG50" s="14"/>
      <c r="AH50" s="14"/>
      <c r="AI50" s="14"/>
      <c r="AJ50" s="14"/>
      <c r="AK50" s="14"/>
      <c r="AL50" s="14"/>
      <c r="AM50" s="14"/>
      <c r="AN50" s="14"/>
      <c r="AO50" s="14"/>
      <c r="AP50" s="14"/>
      <c r="AQ50" s="94"/>
      <c r="AR50" s="14"/>
      <c r="AS50" s="14"/>
      <c r="AT50" s="14"/>
      <c r="AU50" s="14"/>
      <c r="AV50" s="14"/>
      <c r="AW50" s="14"/>
      <c r="AX50" s="14"/>
      <c r="AY50" s="14"/>
      <c r="AZ50" s="14"/>
      <c r="BA50" s="94"/>
      <c r="BB50" s="117"/>
      <c r="BC50" s="117"/>
      <c r="BD50" s="117"/>
      <c r="BE50" s="117"/>
      <c r="BF50" s="117"/>
      <c r="BG50" s="117"/>
      <c r="BH50" s="117"/>
      <c r="BI50" s="117"/>
      <c r="BJ50" s="117"/>
      <c r="BK50" s="117"/>
      <c r="BL50" s="96" t="str">
        <f>IF(COUNTBLANK(BB50:BK50)=10,"NA",MIN(BB50:BK50))</f>
        <v>NA</v>
      </c>
      <c r="BM50" s="96" t="s">
        <v>130</v>
      </c>
      <c r="BN50" s="96"/>
      <c r="BO50" s="97"/>
      <c r="BP50" s="74"/>
      <c r="BQ50" s="74"/>
      <c r="BR50" s="97" t="s">
        <v>130</v>
      </c>
      <c r="BS50" s="118"/>
      <c r="BT50" s="14"/>
      <c r="BU50" s="14"/>
      <c r="BV50" s="14"/>
      <c r="BW50" s="14"/>
      <c r="BX50" s="14"/>
      <c r="BY50" s="94"/>
      <c r="BZ50" s="14"/>
      <c r="CA50" s="14"/>
      <c r="CB50" s="14"/>
      <c r="CC50" s="14"/>
      <c r="CD50" s="14"/>
      <c r="CE50" s="14"/>
      <c r="CF50" s="94"/>
      <c r="CG50" s="14"/>
      <c r="CH50" s="14"/>
      <c r="CI50" s="14"/>
      <c r="CJ50" s="14"/>
      <c r="CK50" s="14"/>
      <c r="CL50" s="14"/>
      <c r="CM50" s="14"/>
      <c r="CN50" s="14"/>
      <c r="CO50" s="14"/>
      <c r="CP50" s="94"/>
      <c r="CQ50" s="99" t="s">
        <v>130</v>
      </c>
      <c r="CR50" s="119"/>
      <c r="CS50" s="119"/>
      <c r="CT50" s="119"/>
      <c r="CU50" s="119"/>
      <c r="CV50" s="119"/>
      <c r="CW50" s="119"/>
      <c r="CX50" s="119"/>
      <c r="CY50" s="119"/>
      <c r="CZ50" s="119"/>
      <c r="DA50" s="92"/>
      <c r="DB50" s="102"/>
      <c r="DC50" s="102"/>
      <c r="DD50" s="102"/>
      <c r="DE50" s="102"/>
      <c r="DF50" s="102"/>
      <c r="DG50" s="102"/>
      <c r="DH50" s="102"/>
      <c r="DI50" s="50"/>
      <c r="DJ50" s="100">
        <f t="shared" si="3"/>
        <v>0</v>
      </c>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02"/>
      <c r="EX50" s="16"/>
      <c r="EY50" s="103">
        <f t="shared" si="4"/>
        <v>0</v>
      </c>
      <c r="EZ50" s="104">
        <f t="shared" si="11"/>
        <v>0</v>
      </c>
      <c r="FA50" s="105" t="s">
        <v>130</v>
      </c>
      <c r="FB50" s="105" t="s">
        <v>130</v>
      </c>
      <c r="FC50" s="105" t="s">
        <v>130</v>
      </c>
      <c r="FD50" s="105"/>
      <c r="FE50" s="106"/>
      <c r="FF50" s="106"/>
      <c r="FG50" s="107">
        <v>45</v>
      </c>
      <c r="FH50" s="108">
        <v>0</v>
      </c>
      <c r="FI50" s="10">
        <v>45</v>
      </c>
      <c r="FJ50" s="13">
        <v>0</v>
      </c>
      <c r="FK50" s="13">
        <v>0</v>
      </c>
      <c r="FL50" s="14"/>
      <c r="FM50" s="109"/>
      <c r="FN50" s="122"/>
      <c r="FO50" s="111"/>
      <c r="FP50" s="15" t="s">
        <v>130</v>
      </c>
      <c r="FQ50" s="15" t="s">
        <v>130</v>
      </c>
      <c r="FS50" s="112"/>
      <c r="FT50" s="82"/>
      <c r="FU50" s="113"/>
      <c r="FV50" s="114" t="s">
        <v>130</v>
      </c>
      <c r="FW50" s="115" t="s">
        <v>130</v>
      </c>
      <c r="FX50" s="115" t="s">
        <v>130</v>
      </c>
      <c r="FY50" s="15" t="s">
        <v>130</v>
      </c>
      <c r="FZ50" s="15">
        <f>'[1]2006 baljdata'!J50+'[1]2006 baljdata'!T50+'[1]2006 baljdata'!AD50+'[1]2006 baljdata'!AN50+'[1]2006 baljdata'!AX50+'[1]2006 baljdata'!BH50+'[1]2006 baljdata'!BR50+'[1]2006 baljdata'!CB50+'[1]2006 baljdata'!CL50+'[1]2006 baljdata'!CV50+'[1]2006 baljdata'!DF50+'[1]2006 baljdata'!DP50+'[1]2006 baljdata'!DZ50+'[1]2006 baljdata'!EJ50+'[1]2006 baljdata'!ET50+'[1]2006 baljdata'!FD50+'[1]2006 baljdata'!FN50+'[1]2006 baljdata'!FX50+'[1]2006 baljdata'!GH50+'[1]2006 baljdata'!GR50+'[1]2006 baljdata'!HB50+'[1]2006 baljdata'!HL50+'[1]2006 baljdata'!HV50+'[1]2006 baljdata'!IF50+'[1]2006 baljdata'!IP50</f>
        <v>0</v>
      </c>
      <c r="GA50" s="15">
        <f>'[1]2006 baljdata'!K50+'[1]2006 baljdata'!U50+'[1]2006 baljdata'!AE50+'[1]2006 baljdata'!AO50+'[1]2006 baljdata'!AY50+'[1]2006 baljdata'!BI50+'[1]2006 baljdata'!BS50+'[1]2006 baljdata'!CC50+'[1]2006 baljdata'!CM50+'[1]2006 baljdata'!CW50+'[1]2006 baljdata'!DG50+'[1]2006 baljdata'!DQ50+'[1]2006 baljdata'!EA50+'[1]2006 baljdata'!EK50+'[1]2006 baljdata'!EU50+'[1]2006 baljdata'!FE50+'[1]2006 baljdata'!FO50+'[1]2006 baljdata'!FY50+'[1]2006 baljdata'!GI50+'[1]2006 baljdata'!GS50+'[1]2006 baljdata'!HC50+'[1]2006 baljdata'!HM50+'[1]2006 baljdata'!HW50+'[1]2006 baljdata'!IG50+'[1]2006 baljdata'!IQ50</f>
        <v>0</v>
      </c>
      <c r="GB50" s="15" t="str">
        <f>IF(FZ50&gt;GA50,"P&gt;S",IF(FZ50=GA50,"P=S","P&lt;S"))</f>
        <v>P=S</v>
      </c>
      <c r="GC50" s="15">
        <f>IF(GB50="P&gt;S",FZ50,GA50)</f>
        <v>0</v>
      </c>
      <c r="GD50" s="15" t="s">
        <v>130</v>
      </c>
      <c r="GE50" s="15">
        <f>'[1]2006 baljdata'!L50+'[1]2006 baljdata'!V50+'[1]2006 baljdata'!AF50+'[1]2006 baljdata'!AP50+'[1]2006 baljdata'!AZ50+'[1]2006 baljdata'!BJ50+'[1]2006 baljdata'!BT50+'[1]2006 baljdata'!CD50+'[1]2006 baljdata'!CN50+'[1]2006 baljdata'!CX50+'[1]2006 baljdata'!DH50+'[1]2006 baljdata'!DR50+'[1]2006 baljdata'!EB50+'[1]2006 baljdata'!EL50+'[1]2006 baljdata'!EV50+'[1]2006 baljdata'!FF50+'[1]2006 baljdata'!FP50+'[1]2006 baljdata'!FZ50+'[1]2006 baljdata'!GJ50+'[1]2006 baljdata'!GT50+'[1]2006 baljdata'!HD50+'[1]2006 baljdata'!HN50+'[1]2006 baljdata'!HX50+'[1]2006 baljdata'!IH50+'[1]2006 baljdata'!IR50</f>
        <v>0</v>
      </c>
      <c r="GF50" s="15">
        <f>IF(GB50="P&gt;S",FZ50*(GE50/GA50),GE50)</f>
        <v>0</v>
      </c>
      <c r="GG50" s="15">
        <f t="shared" si="6"/>
        <v>0</v>
      </c>
      <c r="GH50" s="14"/>
      <c r="GI50" s="145"/>
      <c r="GJ50" s="102" t="s">
        <v>212</v>
      </c>
      <c r="GK50" s="20" t="s">
        <v>130</v>
      </c>
    </row>
    <row r="51" spans="1:193" ht="14.4" x14ac:dyDescent="0.3">
      <c r="A51" s="50">
        <v>46</v>
      </c>
      <c r="B51" s="88">
        <v>46</v>
      </c>
      <c r="C51" s="89">
        <v>1</v>
      </c>
      <c r="D51" s="88">
        <v>0</v>
      </c>
      <c r="E51" s="116">
        <v>38845</v>
      </c>
      <c r="F51" s="14">
        <v>1</v>
      </c>
      <c r="G51" s="94">
        <v>1</v>
      </c>
      <c r="H51" s="91">
        <f t="shared" si="0"/>
        <v>1</v>
      </c>
      <c r="I51" s="14"/>
      <c r="J51" s="14">
        <v>1</v>
      </c>
      <c r="K51" s="14"/>
      <c r="L51" s="14"/>
      <c r="M51" s="14"/>
      <c r="N51" s="14"/>
      <c r="O51" s="14"/>
      <c r="P51" s="14"/>
      <c r="Q51" s="14"/>
      <c r="R51" s="14"/>
      <c r="S51" s="14"/>
      <c r="T51" s="13"/>
      <c r="U51" s="93">
        <f t="shared" si="1"/>
        <v>1</v>
      </c>
      <c r="V51" s="14"/>
      <c r="W51" s="14" t="s">
        <v>155</v>
      </c>
      <c r="X51" s="14" t="s">
        <v>112</v>
      </c>
      <c r="Y51" s="14"/>
      <c r="Z51" s="14"/>
      <c r="AA51" s="14"/>
      <c r="AB51" s="14"/>
      <c r="AC51" s="14"/>
      <c r="AD51" s="14"/>
      <c r="AE51" s="14"/>
      <c r="AF51" s="94"/>
      <c r="AG51" s="13"/>
      <c r="AH51" s="14"/>
      <c r="AI51" s="14">
        <v>6</v>
      </c>
      <c r="AJ51" s="14"/>
      <c r="AK51" s="14"/>
      <c r="AL51" s="14"/>
      <c r="AM51" s="14"/>
      <c r="AN51" s="14"/>
      <c r="AO51" s="14"/>
      <c r="AP51" s="14"/>
      <c r="AQ51" s="94"/>
      <c r="AR51" s="14"/>
      <c r="AS51" s="14"/>
      <c r="AT51" s="14"/>
      <c r="AU51" s="14" t="s">
        <v>228</v>
      </c>
      <c r="AV51" s="14"/>
      <c r="AW51" s="14" t="s">
        <v>229</v>
      </c>
      <c r="AX51" s="14"/>
      <c r="AY51" s="14"/>
      <c r="AZ51" s="14">
        <v>0</v>
      </c>
      <c r="BA51" s="94">
        <v>0</v>
      </c>
      <c r="BB51" s="95"/>
      <c r="BC51" s="117"/>
      <c r="BD51" s="117"/>
      <c r="BE51" s="117">
        <v>38855</v>
      </c>
      <c r="BF51" s="117"/>
      <c r="BG51" s="117"/>
      <c r="BH51" s="117"/>
      <c r="BI51" s="117"/>
      <c r="BJ51" s="117"/>
      <c r="BK51" s="95"/>
      <c r="BL51" s="96"/>
      <c r="BM51" s="96" t="s">
        <v>113</v>
      </c>
      <c r="BN51" s="74">
        <f>3/4</f>
        <v>0.75</v>
      </c>
      <c r="BO51" s="97"/>
      <c r="BP51" s="74"/>
      <c r="BQ51" s="74"/>
      <c r="BR51" s="97"/>
      <c r="BS51" s="118">
        <v>0</v>
      </c>
      <c r="BT51" s="14"/>
      <c r="BU51" s="14">
        <v>0</v>
      </c>
      <c r="BV51" s="14">
        <v>0</v>
      </c>
      <c r="BW51" s="14"/>
      <c r="BX51" s="14">
        <v>0</v>
      </c>
      <c r="BY51" s="94">
        <v>0</v>
      </c>
      <c r="BZ51" s="13"/>
      <c r="CA51" s="14"/>
      <c r="CB51" s="14">
        <v>2</v>
      </c>
      <c r="CC51" s="14"/>
      <c r="CD51" s="14"/>
      <c r="CE51" s="14">
        <v>3</v>
      </c>
      <c r="CF51" s="94">
        <v>3</v>
      </c>
      <c r="CG51" s="13"/>
      <c r="CH51" s="14"/>
      <c r="CI51" s="14"/>
      <c r="CJ51" s="14"/>
      <c r="CK51" s="14">
        <v>1</v>
      </c>
      <c r="CL51" s="14"/>
      <c r="CM51" s="14"/>
      <c r="CN51" s="14"/>
      <c r="CO51" s="14"/>
      <c r="CP51" s="94"/>
      <c r="CQ51" s="99">
        <f>1/1</f>
        <v>1</v>
      </c>
      <c r="CR51" s="91"/>
      <c r="CS51" s="119"/>
      <c r="CT51" s="119"/>
      <c r="CU51" s="119"/>
      <c r="CV51" s="119"/>
      <c r="CW51" s="119"/>
      <c r="CX51" s="119"/>
      <c r="CY51" s="119"/>
      <c r="CZ51" s="119"/>
      <c r="DA51" s="92"/>
      <c r="DB51" s="50"/>
      <c r="DC51" s="102"/>
      <c r="DD51" s="102"/>
      <c r="DE51" s="102"/>
      <c r="DF51" s="102"/>
      <c r="DG51" s="102"/>
      <c r="DH51" s="102"/>
      <c r="DI51" s="50"/>
      <c r="DJ51" s="100">
        <f t="shared" si="3"/>
        <v>1</v>
      </c>
      <c r="DK51" s="14">
        <v>1</v>
      </c>
      <c r="DL51" s="14">
        <v>1.93</v>
      </c>
      <c r="DM51" s="14"/>
      <c r="DN51" s="14"/>
      <c r="DO51" s="14"/>
      <c r="DP51" s="14"/>
      <c r="DQ51" s="14"/>
      <c r="DR51" s="14"/>
      <c r="DS51" s="14"/>
      <c r="DT51" s="14"/>
      <c r="DU51" s="14"/>
      <c r="DV51" s="14"/>
      <c r="DW51" s="14"/>
      <c r="DX51" s="14"/>
      <c r="DY51" s="14">
        <v>208</v>
      </c>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02"/>
      <c r="EX51" s="16"/>
      <c r="EY51" s="103">
        <f t="shared" si="4"/>
        <v>608.51016071854428</v>
      </c>
      <c r="EZ51" s="104">
        <f t="shared" si="11"/>
        <v>0</v>
      </c>
      <c r="FA51" s="109">
        <f t="shared" ref="FA51:FA78" si="15">EY51+EZ51</f>
        <v>608.51016071854428</v>
      </c>
      <c r="FB51" s="105">
        <f>IF(OR(FC51="ok",FC51="ok_m",FC51="ok_p"),FA51,"")</f>
        <v>608.51016071854428</v>
      </c>
      <c r="FC51" s="105" t="s">
        <v>116</v>
      </c>
      <c r="FD51" s="105" t="s">
        <v>117</v>
      </c>
      <c r="FE51" s="106" t="s">
        <v>213</v>
      </c>
      <c r="FF51" s="106"/>
      <c r="FG51" s="107">
        <v>46</v>
      </c>
      <c r="FH51" s="108">
        <v>3</v>
      </c>
      <c r="FI51" s="10">
        <v>46</v>
      </c>
      <c r="FJ51" s="13">
        <v>1</v>
      </c>
      <c r="FK51" s="13">
        <v>1</v>
      </c>
      <c r="FL51" s="14">
        <v>1</v>
      </c>
      <c r="FM51" s="109">
        <v>1.93</v>
      </c>
      <c r="FN51" s="110">
        <v>208</v>
      </c>
      <c r="FO51" s="111">
        <v>608.51016071854428</v>
      </c>
      <c r="FP51" s="14">
        <v>6</v>
      </c>
      <c r="FQ51" s="15" t="s">
        <v>121</v>
      </c>
      <c r="FS51" s="117">
        <v>38851</v>
      </c>
      <c r="FT51" s="82"/>
      <c r="FU51" s="120">
        <v>38859</v>
      </c>
      <c r="FV51" s="121"/>
      <c r="FW51" s="123">
        <v>3</v>
      </c>
      <c r="FX51" s="14">
        <v>15</v>
      </c>
      <c r="FY51" s="14">
        <v>13</v>
      </c>
      <c r="FZ51" s="15">
        <f>'[1]2006 baljdata'!J51+'[1]2006 baljdata'!T51+'[1]2006 baljdata'!AD51+'[1]2006 baljdata'!AN51+'[1]2006 baljdata'!AX51+'[1]2006 baljdata'!BH51+'[1]2006 baljdata'!BR51+'[1]2006 baljdata'!CB51+'[1]2006 baljdata'!CL51+'[1]2006 baljdata'!CV51+'[1]2006 baljdata'!DF51+'[1]2006 baljdata'!DP51+'[1]2006 baljdata'!DZ51+'[1]2006 baljdata'!EJ51+'[1]2006 baljdata'!ET51+'[1]2006 baljdata'!FD51+'[1]2006 baljdata'!FN51+'[1]2006 baljdata'!FX51+'[1]2006 baljdata'!GH51+'[1]2006 baljdata'!GR51+'[1]2006 baljdata'!HB51+'[1]2006 baljdata'!HL51+'[1]2006 baljdata'!HV51+'[1]2006 baljdata'!IF51+'[1]2006 baljdata'!IP51</f>
        <v>13</v>
      </c>
      <c r="GA51" s="15">
        <f>'[1]2006 baljdata'!K51+'[1]2006 baljdata'!U51+'[1]2006 baljdata'!AE51+'[1]2006 baljdata'!AO51+'[1]2006 baljdata'!AY51+'[1]2006 baljdata'!BI51+'[1]2006 baljdata'!BS51+'[1]2006 baljdata'!CC51+'[1]2006 baljdata'!CM51+'[1]2006 baljdata'!CW51+'[1]2006 baljdata'!DG51+'[1]2006 baljdata'!DQ51+'[1]2006 baljdata'!EA51+'[1]2006 baljdata'!EK51+'[1]2006 baljdata'!EU51+'[1]2006 baljdata'!FE51+'[1]2006 baljdata'!FO51+'[1]2006 baljdata'!FY51+'[1]2006 baljdata'!GI51+'[1]2006 baljdata'!GS51+'[1]2006 baljdata'!HC51+'[1]2006 baljdata'!HM51+'[1]2006 baljdata'!HW51+'[1]2006 baljdata'!IG51+'[1]2006 baljdata'!IQ51</f>
        <v>13</v>
      </c>
      <c r="GB51" s="15" t="str">
        <f>IF(FZ51&gt;GA51,"P&gt;S",IF(FZ51=GA51,"P=S","P&lt;S"))</f>
        <v>P=S</v>
      </c>
      <c r="GC51" s="15">
        <f>IF(GB51="P&gt;S",FZ51,GA51)</f>
        <v>13</v>
      </c>
      <c r="GD51" s="14">
        <v>4</v>
      </c>
      <c r="GE51" s="15">
        <f>'[1]2006 baljdata'!L51+'[1]2006 baljdata'!V51+'[1]2006 baljdata'!AF51+'[1]2006 baljdata'!AP51+'[1]2006 baljdata'!AZ51+'[1]2006 baljdata'!BJ51+'[1]2006 baljdata'!BT51+'[1]2006 baljdata'!CD51+'[1]2006 baljdata'!CN51+'[1]2006 baljdata'!CX51+'[1]2006 baljdata'!DH51+'[1]2006 baljdata'!DR51+'[1]2006 baljdata'!EB51+'[1]2006 baljdata'!EL51+'[1]2006 baljdata'!EV51+'[1]2006 baljdata'!FF51+'[1]2006 baljdata'!FP51+'[1]2006 baljdata'!FZ51+'[1]2006 baljdata'!GJ51+'[1]2006 baljdata'!GT51+'[1]2006 baljdata'!HD51+'[1]2006 baljdata'!HN51+'[1]2006 baljdata'!HX51+'[1]2006 baljdata'!IH51+'[1]2006 baljdata'!IR51</f>
        <v>4</v>
      </c>
      <c r="GF51" s="15">
        <f>IF(GB51="P&gt;S",FZ51*(GE51/GA51),GE51)</f>
        <v>4</v>
      </c>
      <c r="GG51" s="15">
        <f t="shared" si="6"/>
        <v>9</v>
      </c>
      <c r="GH51" s="14"/>
      <c r="GI51" s="138">
        <v>1</v>
      </c>
      <c r="GJ51" s="102"/>
      <c r="GK51" s="20">
        <v>0</v>
      </c>
    </row>
    <row r="52" spans="1:193" ht="14.4" x14ac:dyDescent="0.3">
      <c r="A52" s="50">
        <v>47</v>
      </c>
      <c r="B52" s="88">
        <v>47</v>
      </c>
      <c r="C52" s="89">
        <v>1</v>
      </c>
      <c r="D52" s="88">
        <v>0</v>
      </c>
      <c r="E52" s="116">
        <v>38845</v>
      </c>
      <c r="F52" s="14">
        <v>1</v>
      </c>
      <c r="G52" s="94">
        <v>1</v>
      </c>
      <c r="H52" s="91">
        <f t="shared" si="0"/>
        <v>1</v>
      </c>
      <c r="I52" s="14"/>
      <c r="J52" s="14">
        <v>1</v>
      </c>
      <c r="K52" s="14"/>
      <c r="L52" s="14"/>
      <c r="M52" s="14"/>
      <c r="N52" s="14"/>
      <c r="O52" s="14"/>
      <c r="P52" s="14"/>
      <c r="Q52" s="14"/>
      <c r="R52" s="14"/>
      <c r="S52" s="14"/>
      <c r="T52" s="13"/>
      <c r="U52" s="93">
        <f t="shared" si="1"/>
        <v>1</v>
      </c>
      <c r="V52" s="14"/>
      <c r="W52" s="14"/>
      <c r="X52" s="14" t="s">
        <v>112</v>
      </c>
      <c r="Y52" s="14"/>
      <c r="Z52" s="14"/>
      <c r="AA52" s="14"/>
      <c r="AB52" s="14"/>
      <c r="AC52" s="14"/>
      <c r="AD52" s="14"/>
      <c r="AE52" s="14"/>
      <c r="AF52" s="94"/>
      <c r="AG52" s="14"/>
      <c r="AH52" s="14"/>
      <c r="AI52" s="14">
        <v>9</v>
      </c>
      <c r="AJ52" s="14"/>
      <c r="AK52" s="14"/>
      <c r="AL52" s="14">
        <v>12</v>
      </c>
      <c r="AM52" s="14"/>
      <c r="AN52" s="14"/>
      <c r="AO52" s="14"/>
      <c r="AP52" s="14"/>
      <c r="AQ52" s="94"/>
      <c r="AR52" s="14"/>
      <c r="AS52" s="14"/>
      <c r="AT52" s="14"/>
      <c r="AU52" s="14">
        <v>3</v>
      </c>
      <c r="AV52" s="14"/>
      <c r="AW52" s="14">
        <v>4</v>
      </c>
      <c r="AX52" s="14"/>
      <c r="AY52" s="14"/>
      <c r="AZ52" s="14">
        <v>0</v>
      </c>
      <c r="BA52" s="94">
        <v>1</v>
      </c>
      <c r="BB52" s="117"/>
      <c r="BC52" s="117"/>
      <c r="BD52" s="117"/>
      <c r="BE52" s="117">
        <v>38855</v>
      </c>
      <c r="BF52" s="117"/>
      <c r="BG52" s="117"/>
      <c r="BH52" s="117"/>
      <c r="BI52" s="117"/>
      <c r="BJ52" s="117"/>
      <c r="BK52" s="117"/>
      <c r="BL52" s="96">
        <f>IF(COUNTBLANK(BB52:BK52)=10,"NA",MIN(BB52:BK52))</f>
        <v>38855</v>
      </c>
      <c r="BM52" s="96" t="s">
        <v>121</v>
      </c>
      <c r="BN52" s="96"/>
      <c r="BO52" s="97"/>
      <c r="BP52" s="74"/>
      <c r="BQ52" s="74"/>
      <c r="BR52" s="97">
        <v>38855</v>
      </c>
      <c r="BS52" s="118"/>
      <c r="BT52" s="14"/>
      <c r="BU52" s="14"/>
      <c r="BV52" s="14">
        <v>0</v>
      </c>
      <c r="BW52" s="14"/>
      <c r="BX52" s="14">
        <v>3</v>
      </c>
      <c r="BY52" s="94">
        <v>1</v>
      </c>
      <c r="BZ52" s="14"/>
      <c r="CA52" s="14"/>
      <c r="CB52" s="14"/>
      <c r="CC52" s="14"/>
      <c r="CD52" s="14"/>
      <c r="CE52" s="14">
        <v>5</v>
      </c>
      <c r="CF52" s="94">
        <v>2</v>
      </c>
      <c r="CG52" s="14"/>
      <c r="CH52" s="14"/>
      <c r="CI52" s="14"/>
      <c r="CJ52" s="14"/>
      <c r="CK52" s="14"/>
      <c r="CL52" s="14"/>
      <c r="CM52" s="14"/>
      <c r="CN52" s="14"/>
      <c r="CO52" s="14"/>
      <c r="CP52" s="94"/>
      <c r="CQ52" s="99">
        <f>IF(COUNTBLANK(CG52:CP52)=10,0,"calc")</f>
        <v>0</v>
      </c>
      <c r="CR52" s="119"/>
      <c r="CS52" s="119"/>
      <c r="CT52" s="119"/>
      <c r="CU52" s="119"/>
      <c r="CV52" s="119"/>
      <c r="CW52" s="119"/>
      <c r="CX52" s="119"/>
      <c r="CY52" s="119"/>
      <c r="CZ52" s="119"/>
      <c r="DA52" s="92"/>
      <c r="DB52" s="102"/>
      <c r="DC52" s="102"/>
      <c r="DD52" s="102"/>
      <c r="DE52" s="102"/>
      <c r="DF52" s="102"/>
      <c r="DG52" s="102"/>
      <c r="DH52" s="102"/>
      <c r="DI52" s="50"/>
      <c r="DJ52" s="100">
        <f t="shared" si="3"/>
        <v>1</v>
      </c>
      <c r="DK52" s="14">
        <v>1</v>
      </c>
      <c r="DL52" s="14">
        <v>2.63</v>
      </c>
      <c r="DM52" s="14"/>
      <c r="DN52" s="14"/>
      <c r="DO52" s="14"/>
      <c r="DP52" s="14"/>
      <c r="DQ52" s="14"/>
      <c r="DR52" s="14"/>
      <c r="DS52" s="14"/>
      <c r="DT52" s="14"/>
      <c r="DU52" s="14"/>
      <c r="DV52" s="14"/>
      <c r="DW52" s="14"/>
      <c r="DX52" s="14"/>
      <c r="DY52" s="14">
        <v>319</v>
      </c>
      <c r="DZ52" s="14"/>
      <c r="EA52" s="14"/>
      <c r="EB52" s="14"/>
      <c r="EC52" s="14"/>
      <c r="ED52" s="14"/>
      <c r="EE52" s="14"/>
      <c r="EF52" s="14"/>
      <c r="EG52" s="14"/>
      <c r="EH52" s="14"/>
      <c r="EI52" s="14"/>
      <c r="EJ52" s="14"/>
      <c r="EK52" s="14"/>
      <c r="EL52" s="101">
        <v>0</v>
      </c>
      <c r="EM52" s="14"/>
      <c r="EN52" s="14"/>
      <c r="EO52" s="14"/>
      <c r="EP52" s="14"/>
      <c r="EQ52" s="14"/>
      <c r="ER52" s="14"/>
      <c r="ES52" s="14"/>
      <c r="ET52" s="14"/>
      <c r="EU52" s="14"/>
      <c r="EV52" s="14"/>
      <c r="EW52" s="102"/>
      <c r="EX52" s="16"/>
      <c r="EY52" s="103">
        <f t="shared" si="4"/>
        <v>1732.9740574928153</v>
      </c>
      <c r="EZ52" s="104">
        <f t="shared" si="11"/>
        <v>0</v>
      </c>
      <c r="FA52" s="104">
        <f t="shared" si="15"/>
        <v>1732.9740574928153</v>
      </c>
      <c r="FB52" s="105">
        <f>IF(OR(FC52="ok",FC52="ok_m",FC52="ok_p"),FA52,"")</f>
        <v>1732.9740574928153</v>
      </c>
      <c r="FC52" s="105" t="s">
        <v>121</v>
      </c>
      <c r="FD52" s="105"/>
      <c r="FE52" s="106"/>
      <c r="FF52" s="106"/>
      <c r="FG52" s="107">
        <v>47</v>
      </c>
      <c r="FH52" s="108">
        <v>3</v>
      </c>
      <c r="FI52" s="10">
        <v>47</v>
      </c>
      <c r="FJ52" s="13">
        <v>1</v>
      </c>
      <c r="FK52" s="13">
        <v>1</v>
      </c>
      <c r="FL52" s="14">
        <v>1</v>
      </c>
      <c r="FM52" s="109">
        <v>2.63</v>
      </c>
      <c r="FN52" s="122">
        <v>319</v>
      </c>
      <c r="FO52" s="111">
        <v>1732.9740574928153</v>
      </c>
      <c r="FP52" s="14">
        <v>12</v>
      </c>
      <c r="FQ52" s="15" t="s">
        <v>121</v>
      </c>
      <c r="FS52" s="112">
        <v>38855</v>
      </c>
      <c r="FT52" s="82"/>
      <c r="FU52" s="120">
        <v>38876</v>
      </c>
      <c r="FV52" s="121"/>
      <c r="FW52" s="123">
        <v>3</v>
      </c>
      <c r="FX52" s="14">
        <v>22</v>
      </c>
      <c r="FY52" s="14">
        <v>17</v>
      </c>
      <c r="FZ52" s="15">
        <f>'[1]2006 baljdata'!J52+'[1]2006 baljdata'!T52+'[1]2006 baljdata'!AD52+'[1]2006 baljdata'!AN52+'[1]2006 baljdata'!AX52+'[1]2006 baljdata'!BH52+'[1]2006 baljdata'!BR52+'[1]2006 baljdata'!CB52+'[1]2006 baljdata'!CL52+'[1]2006 baljdata'!CV52+'[1]2006 baljdata'!DF52+'[1]2006 baljdata'!DP52+'[1]2006 baljdata'!DZ52+'[1]2006 baljdata'!EJ52+'[1]2006 baljdata'!ET52+'[1]2006 baljdata'!FD52+'[1]2006 baljdata'!FN52+'[1]2006 baljdata'!FX52+'[1]2006 baljdata'!GH52+'[1]2006 baljdata'!GR52+'[1]2006 baljdata'!HB52+'[1]2006 baljdata'!HL52+'[1]2006 baljdata'!HV52+'[1]2006 baljdata'!IF52+'[1]2006 baljdata'!IP52</f>
        <v>17</v>
      </c>
      <c r="GA52" s="15">
        <f>'[1]2006 baljdata'!K52+'[1]2006 baljdata'!U52+'[1]2006 baljdata'!AE52+'[1]2006 baljdata'!AO52+'[1]2006 baljdata'!AY52+'[1]2006 baljdata'!BI52+'[1]2006 baljdata'!BS52+'[1]2006 baljdata'!CC52+'[1]2006 baljdata'!CM52+'[1]2006 baljdata'!CW52+'[1]2006 baljdata'!DG52+'[1]2006 baljdata'!DQ52+'[1]2006 baljdata'!EA52+'[1]2006 baljdata'!EK52+'[1]2006 baljdata'!EU52+'[1]2006 baljdata'!FE52+'[1]2006 baljdata'!FO52+'[1]2006 baljdata'!FY52+'[1]2006 baljdata'!GI52+'[1]2006 baljdata'!GS52+'[1]2006 baljdata'!HC52+'[1]2006 baljdata'!HM52+'[1]2006 baljdata'!HW52+'[1]2006 baljdata'!IG52+'[1]2006 baljdata'!IQ52</f>
        <v>8</v>
      </c>
      <c r="GB52" s="15" t="str">
        <f>IF(FZ52&gt;GA52,"P&gt;S",IF(FZ52=GA52,"P=S","P&lt;S"))</f>
        <v>P&gt;S</v>
      </c>
      <c r="GC52" s="15">
        <f>IF(GB52="P&gt;S",FZ52,GA52)</f>
        <v>17</v>
      </c>
      <c r="GD52" s="14">
        <v>5</v>
      </c>
      <c r="GE52" s="15">
        <f>'[1]2006 baljdata'!L52+'[1]2006 baljdata'!V52+'[1]2006 baljdata'!AF52+'[1]2006 baljdata'!AP52+'[1]2006 baljdata'!AZ52+'[1]2006 baljdata'!BJ52+'[1]2006 baljdata'!BT52+'[1]2006 baljdata'!CD52+'[1]2006 baljdata'!CN52+'[1]2006 baljdata'!CX52+'[1]2006 baljdata'!DH52+'[1]2006 baljdata'!DR52+'[1]2006 baljdata'!EB52+'[1]2006 baljdata'!EL52+'[1]2006 baljdata'!EV52+'[1]2006 baljdata'!FF52+'[1]2006 baljdata'!FP52+'[1]2006 baljdata'!FZ52+'[1]2006 baljdata'!GJ52+'[1]2006 baljdata'!GT52+'[1]2006 baljdata'!HD52+'[1]2006 baljdata'!HN52+'[1]2006 baljdata'!HX52+'[1]2006 baljdata'!IH52+'[1]2006 baljdata'!IR52</f>
        <v>5</v>
      </c>
      <c r="GF52" s="15">
        <f>IF(GB52="P&gt;S",FZ52*(GE52/GA52),GE52)</f>
        <v>10.625</v>
      </c>
      <c r="GG52" s="15">
        <f t="shared" si="6"/>
        <v>6.375</v>
      </c>
      <c r="GH52" s="14"/>
      <c r="GI52" s="138"/>
      <c r="GJ52" s="102"/>
      <c r="GK52" s="20">
        <v>1</v>
      </c>
    </row>
    <row r="53" spans="1:193" ht="14.4" x14ac:dyDescent="0.3">
      <c r="A53" s="50">
        <v>48</v>
      </c>
      <c r="B53" s="88">
        <v>48</v>
      </c>
      <c r="C53" s="89">
        <v>1</v>
      </c>
      <c r="D53" s="88">
        <v>0</v>
      </c>
      <c r="E53" s="116">
        <v>38845</v>
      </c>
      <c r="F53" s="14">
        <v>1</v>
      </c>
      <c r="G53" s="94">
        <v>1</v>
      </c>
      <c r="H53" s="91">
        <f t="shared" si="0"/>
        <v>1</v>
      </c>
      <c r="I53" s="14"/>
      <c r="J53" s="14">
        <v>2</v>
      </c>
      <c r="K53" s="14"/>
      <c r="L53" s="14"/>
      <c r="M53" s="14"/>
      <c r="N53" s="14"/>
      <c r="O53" s="14"/>
      <c r="P53" s="14"/>
      <c r="Q53" s="14"/>
      <c r="R53" s="14"/>
      <c r="S53" s="14"/>
      <c r="T53" s="13"/>
      <c r="U53" s="93">
        <f t="shared" si="1"/>
        <v>2</v>
      </c>
      <c r="V53" s="14"/>
      <c r="W53" s="14"/>
      <c r="X53" s="14" t="s">
        <v>112</v>
      </c>
      <c r="Y53" s="14"/>
      <c r="Z53" s="14"/>
      <c r="AA53" s="14"/>
      <c r="AB53" s="14"/>
      <c r="AC53" s="14"/>
      <c r="AD53" s="14"/>
      <c r="AE53" s="14"/>
      <c r="AF53" s="94"/>
      <c r="AG53" s="14"/>
      <c r="AH53" s="14"/>
      <c r="AI53" s="14">
        <v>18</v>
      </c>
      <c r="AJ53" s="14"/>
      <c r="AK53" s="14"/>
      <c r="AL53" s="14">
        <v>34</v>
      </c>
      <c r="AM53" s="14"/>
      <c r="AN53" s="14"/>
      <c r="AO53" s="14"/>
      <c r="AP53" s="14"/>
      <c r="AQ53" s="94"/>
      <c r="AR53" s="14"/>
      <c r="AS53" s="14"/>
      <c r="AT53" s="14"/>
      <c r="AU53" s="14" t="s">
        <v>230</v>
      </c>
      <c r="AV53" s="14"/>
      <c r="AW53" s="14">
        <v>6</v>
      </c>
      <c r="AX53" s="14"/>
      <c r="AY53" s="14"/>
      <c r="AZ53" s="14">
        <v>0</v>
      </c>
      <c r="BA53" s="94">
        <v>0</v>
      </c>
      <c r="BB53" s="117"/>
      <c r="BC53" s="117"/>
      <c r="BD53" s="117"/>
      <c r="BE53" s="117">
        <v>38855</v>
      </c>
      <c r="BF53" s="117"/>
      <c r="BG53" s="117"/>
      <c r="BH53" s="117"/>
      <c r="BI53" s="117"/>
      <c r="BJ53" s="117"/>
      <c r="BK53" s="95"/>
      <c r="BL53" s="96">
        <f>IF(COUNTBLANK(BB53:BK53)=10,"NA",MIN(BB53:BK53))</f>
        <v>38855</v>
      </c>
      <c r="BM53" s="96" t="s">
        <v>183</v>
      </c>
      <c r="BN53" s="74">
        <f>5/11</f>
        <v>0.45454545454545453</v>
      </c>
      <c r="BO53" s="97"/>
      <c r="BP53" s="74"/>
      <c r="BQ53" s="74"/>
      <c r="BR53" s="97">
        <v>38855</v>
      </c>
      <c r="BS53" s="118"/>
      <c r="BT53" s="14"/>
      <c r="BU53" s="14"/>
      <c r="BV53" s="14">
        <v>1</v>
      </c>
      <c r="BW53" s="14"/>
      <c r="BX53" s="14">
        <v>0</v>
      </c>
      <c r="BY53" s="94">
        <v>0</v>
      </c>
      <c r="BZ53" s="14"/>
      <c r="CA53" s="14"/>
      <c r="CB53" s="14"/>
      <c r="CC53" s="14"/>
      <c r="CD53" s="14"/>
      <c r="CE53" s="14">
        <v>13</v>
      </c>
      <c r="CF53" s="94">
        <v>8</v>
      </c>
      <c r="CG53" s="13"/>
      <c r="CH53" s="14"/>
      <c r="CI53" s="14"/>
      <c r="CJ53" s="14"/>
      <c r="CK53" s="14"/>
      <c r="CL53" s="14"/>
      <c r="CM53" s="14"/>
      <c r="CN53" s="14"/>
      <c r="CO53" s="14"/>
      <c r="CP53" s="94"/>
      <c r="CQ53" s="99">
        <f>IF(COUNTBLANK(CG53:CP53)=10,0,"calc")</f>
        <v>0</v>
      </c>
      <c r="CR53" s="119"/>
      <c r="CS53" s="119">
        <v>1</v>
      </c>
      <c r="CT53" s="119"/>
      <c r="CU53" s="119"/>
      <c r="CV53" s="119"/>
      <c r="CW53" s="119"/>
      <c r="CX53" s="119"/>
      <c r="CY53" s="119"/>
      <c r="CZ53" s="119"/>
      <c r="DA53" s="92"/>
      <c r="DB53" s="50"/>
      <c r="DC53" s="102"/>
      <c r="DD53" s="102"/>
      <c r="DE53" s="102"/>
      <c r="DF53" s="102"/>
      <c r="DG53" s="102"/>
      <c r="DH53" s="102"/>
      <c r="DI53" s="50"/>
      <c r="DJ53" s="100">
        <f t="shared" si="3"/>
        <v>2</v>
      </c>
      <c r="DK53" s="14">
        <v>2</v>
      </c>
      <c r="DL53" s="14">
        <v>2.94</v>
      </c>
      <c r="DM53" s="14">
        <v>2.4700000000000002</v>
      </c>
      <c r="DN53" s="14"/>
      <c r="DO53" s="14"/>
      <c r="DP53" s="14"/>
      <c r="DQ53" s="14"/>
      <c r="DR53" s="14"/>
      <c r="DS53" s="14"/>
      <c r="DT53" s="14"/>
      <c r="DU53" s="14"/>
      <c r="DV53" s="14"/>
      <c r="DW53" s="14"/>
      <c r="DX53" s="14"/>
      <c r="DY53" s="14">
        <v>325</v>
      </c>
      <c r="DZ53" s="14">
        <v>376</v>
      </c>
      <c r="EA53" s="14"/>
      <c r="EB53" s="14"/>
      <c r="EC53" s="14"/>
      <c r="ED53" s="14"/>
      <c r="EE53" s="14"/>
      <c r="EF53" s="14"/>
      <c r="EG53" s="14"/>
      <c r="EH53" s="14"/>
      <c r="EI53" s="14"/>
      <c r="EJ53" s="14"/>
      <c r="EK53" s="14"/>
      <c r="EL53" s="101"/>
      <c r="EM53" s="14"/>
      <c r="EN53" s="14"/>
      <c r="EO53" s="14"/>
      <c r="EP53" s="14"/>
      <c r="EQ53" s="14"/>
      <c r="ER53" s="14"/>
      <c r="ES53" s="14"/>
      <c r="ET53" s="14"/>
      <c r="EU53" s="14"/>
      <c r="EV53" s="14"/>
      <c r="EW53" s="102"/>
      <c r="EX53" s="16"/>
      <c r="EY53" s="103">
        <f t="shared" si="4"/>
        <v>4007.9719649780909</v>
      </c>
      <c r="EZ53" s="104">
        <f t="shared" si="11"/>
        <v>0</v>
      </c>
      <c r="FA53" s="104">
        <f t="shared" si="15"/>
        <v>4007.9719649780909</v>
      </c>
      <c r="FB53" s="105">
        <f>IF(OR(FC53="ok",FC53="ok_m",FC53="ok_p"),FA53,"")</f>
        <v>4007.9719649780909</v>
      </c>
      <c r="FC53" s="105" t="s">
        <v>121</v>
      </c>
      <c r="FD53" s="105"/>
      <c r="FE53" s="106"/>
      <c r="FF53" s="106"/>
      <c r="FG53" s="107">
        <v>48</v>
      </c>
      <c r="FH53" s="108">
        <v>5</v>
      </c>
      <c r="FI53" s="10">
        <v>48</v>
      </c>
      <c r="FJ53" s="13">
        <v>2</v>
      </c>
      <c r="FK53" s="13">
        <v>2</v>
      </c>
      <c r="FL53" s="14">
        <v>2</v>
      </c>
      <c r="FM53" s="109">
        <v>2.4700000000000002</v>
      </c>
      <c r="FN53" s="122">
        <v>376</v>
      </c>
      <c r="FO53" s="111">
        <v>4007.9719649780909</v>
      </c>
      <c r="FP53" s="14">
        <v>34</v>
      </c>
      <c r="FQ53" s="15" t="s">
        <v>121</v>
      </c>
      <c r="FS53" s="117">
        <v>38851</v>
      </c>
      <c r="FT53" s="82"/>
      <c r="FU53" s="120">
        <v>38866</v>
      </c>
      <c r="FV53" s="121"/>
      <c r="FW53" s="123">
        <v>5</v>
      </c>
      <c r="FX53" s="14">
        <v>44</v>
      </c>
      <c r="FY53" s="14">
        <v>24</v>
      </c>
      <c r="FZ53" s="15">
        <f>'[1]2006 baljdata'!J53+'[1]2006 baljdata'!T53+'[1]2006 baljdata'!AD53+'[1]2006 baljdata'!AN53+'[1]2006 baljdata'!AX53+'[1]2006 baljdata'!BH53+'[1]2006 baljdata'!BR53+'[1]2006 baljdata'!CB53+'[1]2006 baljdata'!CL53+'[1]2006 baljdata'!CV53+'[1]2006 baljdata'!DF53+'[1]2006 baljdata'!DP53+'[1]2006 baljdata'!DZ53+'[1]2006 baljdata'!EJ53+'[1]2006 baljdata'!ET53+'[1]2006 baljdata'!FD53+'[1]2006 baljdata'!FN53+'[1]2006 baljdata'!FX53+'[1]2006 baljdata'!GH53+'[1]2006 baljdata'!GR53+'[1]2006 baljdata'!HB53+'[1]2006 baljdata'!HL53+'[1]2006 baljdata'!HV53+'[1]2006 baljdata'!IF53+'[1]2006 baljdata'!IP53</f>
        <v>24</v>
      </c>
      <c r="GA53" s="15">
        <f>'[1]2006 baljdata'!K53+'[1]2006 baljdata'!U53+'[1]2006 baljdata'!AE53+'[1]2006 baljdata'!AO53+'[1]2006 baljdata'!AY53+'[1]2006 baljdata'!BI53+'[1]2006 baljdata'!BS53+'[1]2006 baljdata'!CC53+'[1]2006 baljdata'!CM53+'[1]2006 baljdata'!CW53+'[1]2006 baljdata'!DG53+'[1]2006 baljdata'!DQ53+'[1]2006 baljdata'!EA53+'[1]2006 baljdata'!EK53+'[1]2006 baljdata'!EU53+'[1]2006 baljdata'!FE53+'[1]2006 baljdata'!FO53+'[1]2006 baljdata'!FY53+'[1]2006 baljdata'!GI53+'[1]2006 baljdata'!GS53+'[1]2006 baljdata'!HC53+'[1]2006 baljdata'!HM53+'[1]2006 baljdata'!HW53+'[1]2006 baljdata'!IG53+'[1]2006 baljdata'!IQ53</f>
        <v>24</v>
      </c>
      <c r="GB53" s="15" t="str">
        <f>IF(FZ53&gt;GA53,"P&gt;S",IF(FZ53=GA53,"P=S","P&lt;S"))</f>
        <v>P=S</v>
      </c>
      <c r="GC53" s="15">
        <f>IF(GB53="P&gt;S",FZ53,GA53)</f>
        <v>24</v>
      </c>
      <c r="GD53" s="14">
        <v>22</v>
      </c>
      <c r="GE53" s="15">
        <f>'[1]2006 baljdata'!L53+'[1]2006 baljdata'!V53+'[1]2006 baljdata'!AF53+'[1]2006 baljdata'!AP53+'[1]2006 baljdata'!AZ53+'[1]2006 baljdata'!BJ53+'[1]2006 baljdata'!BT53+'[1]2006 baljdata'!CD53+'[1]2006 baljdata'!CN53+'[1]2006 baljdata'!CX53+'[1]2006 baljdata'!DH53+'[1]2006 baljdata'!DR53+'[1]2006 baljdata'!EB53+'[1]2006 baljdata'!EL53+'[1]2006 baljdata'!EV53+'[1]2006 baljdata'!FF53+'[1]2006 baljdata'!FP53+'[1]2006 baljdata'!FZ53+'[1]2006 baljdata'!GJ53+'[1]2006 baljdata'!GT53+'[1]2006 baljdata'!HD53+'[1]2006 baljdata'!HN53+'[1]2006 baljdata'!HX53+'[1]2006 baljdata'!IH53+'[1]2006 baljdata'!IR53</f>
        <v>22</v>
      </c>
      <c r="GF53" s="15">
        <f>IF(GB53="P&gt;S",FZ53*(GE53/GA53),GE53)</f>
        <v>22</v>
      </c>
      <c r="GG53" s="15">
        <f t="shared" si="6"/>
        <v>2</v>
      </c>
      <c r="GH53" s="14"/>
      <c r="GI53" s="138"/>
      <c r="GJ53" s="102"/>
      <c r="GK53" s="20">
        <v>0</v>
      </c>
    </row>
    <row r="54" spans="1:193" ht="14.4" x14ac:dyDescent="0.3">
      <c r="A54" s="50">
        <v>49</v>
      </c>
      <c r="B54" s="88">
        <v>49</v>
      </c>
      <c r="C54" s="89">
        <v>1</v>
      </c>
      <c r="D54" s="88">
        <v>0</v>
      </c>
      <c r="E54" s="90">
        <v>38845</v>
      </c>
      <c r="F54" s="91">
        <v>1</v>
      </c>
      <c r="G54" s="92">
        <v>1</v>
      </c>
      <c r="H54" s="91">
        <f t="shared" si="0"/>
        <v>1</v>
      </c>
      <c r="I54" s="14"/>
      <c r="J54" s="13">
        <v>5</v>
      </c>
      <c r="K54" s="13">
        <v>6</v>
      </c>
      <c r="L54" s="13"/>
      <c r="M54" s="13"/>
      <c r="N54" s="13">
        <v>6</v>
      </c>
      <c r="O54" s="13"/>
      <c r="P54" s="13"/>
      <c r="Q54" s="13"/>
      <c r="R54" s="13"/>
      <c r="S54" s="13"/>
      <c r="T54" s="13"/>
      <c r="U54" s="93">
        <f t="shared" si="1"/>
        <v>6</v>
      </c>
      <c r="V54" s="14"/>
      <c r="W54" s="13"/>
      <c r="X54" s="13" t="s">
        <v>112</v>
      </c>
      <c r="Y54" s="13"/>
      <c r="Z54" s="13"/>
      <c r="AA54" s="13"/>
      <c r="AB54" s="13"/>
      <c r="AC54" s="13"/>
      <c r="AD54" s="13"/>
      <c r="AE54" s="13"/>
      <c r="AF54" s="94"/>
      <c r="AG54" s="13"/>
      <c r="AH54" s="13"/>
      <c r="AI54" s="13">
        <v>8</v>
      </c>
      <c r="AJ54" s="13"/>
      <c r="AK54" s="13"/>
      <c r="AL54" s="13"/>
      <c r="AM54" s="13"/>
      <c r="AN54" s="13"/>
      <c r="AO54" s="13"/>
      <c r="AP54" s="13"/>
      <c r="AQ54" s="94"/>
      <c r="AR54" s="13"/>
      <c r="AS54" s="13"/>
      <c r="AT54" s="13"/>
      <c r="AU54" s="13">
        <v>2</v>
      </c>
      <c r="AV54" s="13"/>
      <c r="AW54" s="13">
        <v>7</v>
      </c>
      <c r="AX54" s="13"/>
      <c r="AY54" s="13"/>
      <c r="AZ54" s="13">
        <v>2</v>
      </c>
      <c r="BA54" s="94">
        <v>1</v>
      </c>
      <c r="BB54" s="95"/>
      <c r="BC54" s="95"/>
      <c r="BD54" s="95"/>
      <c r="BE54" s="95">
        <v>38855</v>
      </c>
      <c r="BF54" s="95"/>
      <c r="BG54" s="95"/>
      <c r="BH54" s="95"/>
      <c r="BI54" s="95"/>
      <c r="BJ54" s="95"/>
      <c r="BK54" s="95"/>
      <c r="BL54" s="96"/>
      <c r="BM54" s="96" t="s">
        <v>113</v>
      </c>
      <c r="BN54" s="96"/>
      <c r="BO54" s="97" t="s">
        <v>200</v>
      </c>
      <c r="BP54" s="74"/>
      <c r="BQ54" s="74"/>
      <c r="BR54" s="97"/>
      <c r="BS54" s="118"/>
      <c r="BT54" s="13"/>
      <c r="BU54" s="13"/>
      <c r="BV54" s="13">
        <v>5</v>
      </c>
      <c r="BW54" s="13"/>
      <c r="BX54" s="13">
        <v>2</v>
      </c>
      <c r="BY54" s="94">
        <v>0</v>
      </c>
      <c r="BZ54" s="13"/>
      <c r="CA54" s="13"/>
      <c r="CB54" s="13"/>
      <c r="CC54" s="13"/>
      <c r="CD54" s="13"/>
      <c r="CE54" s="13">
        <v>3</v>
      </c>
      <c r="CF54" s="94">
        <v>5</v>
      </c>
      <c r="CG54" s="13"/>
      <c r="CH54" s="13">
        <v>2</v>
      </c>
      <c r="CI54" s="13">
        <v>3</v>
      </c>
      <c r="CJ54" s="13"/>
      <c r="CK54" s="13">
        <v>4</v>
      </c>
      <c r="CL54" s="13"/>
      <c r="CM54" s="13"/>
      <c r="CN54" s="13"/>
      <c r="CO54" s="13"/>
      <c r="CP54" s="94"/>
      <c r="CQ54" s="99">
        <f>4/5</f>
        <v>0.8</v>
      </c>
      <c r="CR54" s="91"/>
      <c r="CS54" s="91"/>
      <c r="CT54" s="91"/>
      <c r="CU54" s="91"/>
      <c r="CV54" s="91">
        <v>1</v>
      </c>
      <c r="CW54" s="91"/>
      <c r="CX54" s="91"/>
      <c r="CY54" s="91"/>
      <c r="CZ54" s="91"/>
      <c r="DA54" s="92"/>
      <c r="DB54" s="50"/>
      <c r="DC54" s="50"/>
      <c r="DD54" s="50"/>
      <c r="DE54" s="50"/>
      <c r="DF54" s="50"/>
      <c r="DG54" s="50"/>
      <c r="DH54" s="50"/>
      <c r="DI54" s="50"/>
      <c r="DJ54" s="100">
        <f t="shared" si="3"/>
        <v>2</v>
      </c>
      <c r="DK54" s="14">
        <v>2</v>
      </c>
      <c r="DL54" s="14">
        <v>2.83</v>
      </c>
      <c r="DM54" s="14">
        <v>2.5099999999999998</v>
      </c>
      <c r="DN54" s="14"/>
      <c r="DO54" s="14"/>
      <c r="DP54" s="14"/>
      <c r="DQ54" s="14"/>
      <c r="DR54" s="14"/>
      <c r="DS54" s="14"/>
      <c r="DT54" s="14"/>
      <c r="DU54" s="14"/>
      <c r="DV54" s="14"/>
      <c r="DW54" s="14"/>
      <c r="DX54" s="14"/>
      <c r="DY54" s="14">
        <v>324</v>
      </c>
      <c r="DZ54" s="14">
        <v>251</v>
      </c>
      <c r="EA54" s="14"/>
      <c r="EB54" s="14"/>
      <c r="EC54" s="14"/>
      <c r="ED54" s="14"/>
      <c r="EE54" s="14"/>
      <c r="EF54" s="14"/>
      <c r="EG54" s="14"/>
      <c r="EH54" s="14"/>
      <c r="EI54" s="14"/>
      <c r="EJ54" s="14"/>
      <c r="EK54" s="14"/>
      <c r="EL54" s="101"/>
      <c r="EM54" s="15">
        <f>AVERAGE(DL54:DM54)</f>
        <v>2.67</v>
      </c>
      <c r="EN54" s="14"/>
      <c r="EO54" s="14"/>
      <c r="EP54" s="14"/>
      <c r="EQ54" s="14"/>
      <c r="ER54" s="15">
        <f>AVERAGE(DY54:DZ54)</f>
        <v>287.5</v>
      </c>
      <c r="ES54" s="14"/>
      <c r="ET54" s="14"/>
      <c r="EU54" s="14"/>
      <c r="EV54" s="14"/>
      <c r="EW54" s="102"/>
      <c r="EX54" s="16" t="s">
        <v>126</v>
      </c>
      <c r="EY54" s="103">
        <f t="shared" si="4"/>
        <v>3279.9866429444446</v>
      </c>
      <c r="EZ54" s="104">
        <f t="shared" si="11"/>
        <v>1609.7196780251697</v>
      </c>
      <c r="FA54" s="109">
        <f t="shared" si="15"/>
        <v>4889.7063209696144</v>
      </c>
      <c r="FB54" s="105">
        <f>IF(OR(FC54="ok",FC54="ok_m",FC54="ok_p"),FA54,"")</f>
        <v>4889.7063209696144</v>
      </c>
      <c r="FC54" s="105" t="s">
        <v>127</v>
      </c>
      <c r="FD54" s="105" t="s">
        <v>128</v>
      </c>
      <c r="FE54" s="106" t="s">
        <v>231</v>
      </c>
      <c r="FF54" s="106"/>
      <c r="FG54" s="107">
        <v>49</v>
      </c>
      <c r="FH54" s="108">
        <v>4</v>
      </c>
      <c r="FI54" s="10">
        <v>49</v>
      </c>
      <c r="FJ54" s="13">
        <v>6</v>
      </c>
      <c r="FK54" s="13">
        <v>2</v>
      </c>
      <c r="FL54" s="14">
        <v>6</v>
      </c>
      <c r="FM54" s="109">
        <v>2.5099999999999998</v>
      </c>
      <c r="FN54" s="122">
        <v>324</v>
      </c>
      <c r="FO54" s="111">
        <v>3279.9866429444446</v>
      </c>
      <c r="FP54" s="14">
        <v>10</v>
      </c>
      <c r="FQ54" s="15" t="s">
        <v>121</v>
      </c>
      <c r="FS54" s="112">
        <v>38855</v>
      </c>
      <c r="FT54" s="82"/>
      <c r="FU54" s="120">
        <v>38873</v>
      </c>
      <c r="FV54" s="121"/>
      <c r="FW54" s="123">
        <v>4</v>
      </c>
      <c r="FX54" s="14">
        <v>23</v>
      </c>
      <c r="FY54" s="14">
        <v>15</v>
      </c>
      <c r="FZ54" s="15">
        <f>'[1]2006 baljdata'!J54+'[1]2006 baljdata'!T54+'[1]2006 baljdata'!AD54+'[1]2006 baljdata'!AN54+'[1]2006 baljdata'!AX54+'[1]2006 baljdata'!BH54+'[1]2006 baljdata'!BR54+'[1]2006 baljdata'!CB54+'[1]2006 baljdata'!CL54+'[1]2006 baljdata'!CV54+'[1]2006 baljdata'!DF54+'[1]2006 baljdata'!DP54+'[1]2006 baljdata'!DZ54+'[1]2006 baljdata'!EJ54+'[1]2006 baljdata'!ET54+'[1]2006 baljdata'!FD54+'[1]2006 baljdata'!FN54+'[1]2006 baljdata'!FX54+'[1]2006 baljdata'!GH54+'[1]2006 baljdata'!GR54+'[1]2006 baljdata'!HB54+'[1]2006 baljdata'!HL54+'[1]2006 baljdata'!HV54+'[1]2006 baljdata'!IF54+'[1]2006 baljdata'!IP54</f>
        <v>15</v>
      </c>
      <c r="GA54" s="15">
        <f>'[1]2006 baljdata'!K54+'[1]2006 baljdata'!U54+'[1]2006 baljdata'!AE54+'[1]2006 baljdata'!AO54+'[1]2006 baljdata'!AY54+'[1]2006 baljdata'!BI54+'[1]2006 baljdata'!BS54+'[1]2006 baljdata'!CC54+'[1]2006 baljdata'!CM54+'[1]2006 baljdata'!CW54+'[1]2006 baljdata'!DG54+'[1]2006 baljdata'!DQ54+'[1]2006 baljdata'!EA54+'[1]2006 baljdata'!EK54+'[1]2006 baljdata'!EU54+'[1]2006 baljdata'!FE54+'[1]2006 baljdata'!FO54+'[1]2006 baljdata'!FY54+'[1]2006 baljdata'!GI54+'[1]2006 baljdata'!GS54+'[1]2006 baljdata'!HC54+'[1]2006 baljdata'!HM54+'[1]2006 baljdata'!HW54+'[1]2006 baljdata'!IG54+'[1]2006 baljdata'!IQ54</f>
        <v>15</v>
      </c>
      <c r="GB54" s="15" t="str">
        <f>IF(FZ54&gt;GA54,"P&gt;S",IF(FZ54=GA54,"P=S","P&lt;S"))</f>
        <v>P=S</v>
      </c>
      <c r="GC54" s="15">
        <f>IF(GB54="P&gt;S",FZ54,GA54)</f>
        <v>15</v>
      </c>
      <c r="GD54" s="14">
        <v>11</v>
      </c>
      <c r="GE54" s="15">
        <f>'[1]2006 baljdata'!L54+'[1]2006 baljdata'!V54+'[1]2006 baljdata'!AF54+'[1]2006 baljdata'!AP54+'[1]2006 baljdata'!AZ54+'[1]2006 baljdata'!BJ54+'[1]2006 baljdata'!BT54+'[1]2006 baljdata'!CD54+'[1]2006 baljdata'!CN54+'[1]2006 baljdata'!CX54+'[1]2006 baljdata'!DH54+'[1]2006 baljdata'!DR54+'[1]2006 baljdata'!EB54+'[1]2006 baljdata'!EL54+'[1]2006 baljdata'!EV54+'[1]2006 baljdata'!FF54+'[1]2006 baljdata'!FP54+'[1]2006 baljdata'!FZ54+'[1]2006 baljdata'!GJ54+'[1]2006 baljdata'!GT54+'[1]2006 baljdata'!HD54+'[1]2006 baljdata'!HN54+'[1]2006 baljdata'!HX54+'[1]2006 baljdata'!IH54+'[1]2006 baljdata'!IR54</f>
        <v>11</v>
      </c>
      <c r="GF54" s="15">
        <f>IF(GB54="P&gt;S",FZ54*(GE54/GA54),GE54)</f>
        <v>11</v>
      </c>
      <c r="GG54" s="15">
        <f t="shared" si="6"/>
        <v>4</v>
      </c>
      <c r="GH54" s="14"/>
      <c r="GI54" s="91">
        <v>4</v>
      </c>
      <c r="GJ54" s="102"/>
      <c r="GK54" s="20">
        <v>0</v>
      </c>
    </row>
    <row r="55" spans="1:193" ht="14.4" x14ac:dyDescent="0.3">
      <c r="A55" s="50">
        <v>50</v>
      </c>
      <c r="B55" s="88">
        <v>50</v>
      </c>
      <c r="C55" s="89">
        <v>1</v>
      </c>
      <c r="D55" s="88">
        <v>0</v>
      </c>
      <c r="E55" s="116">
        <v>38845</v>
      </c>
      <c r="F55" s="14">
        <v>1</v>
      </c>
      <c r="G55" s="94">
        <v>1</v>
      </c>
      <c r="H55" s="91">
        <f t="shared" si="0"/>
        <v>1</v>
      </c>
      <c r="I55" s="14"/>
      <c r="J55" s="14">
        <v>3</v>
      </c>
      <c r="K55" s="14"/>
      <c r="L55" s="14"/>
      <c r="M55" s="14"/>
      <c r="N55" s="14"/>
      <c r="O55" s="14"/>
      <c r="P55" s="14"/>
      <c r="Q55" s="14"/>
      <c r="R55" s="14"/>
      <c r="S55" s="14"/>
      <c r="T55" s="13"/>
      <c r="U55" s="93">
        <f t="shared" si="1"/>
        <v>3</v>
      </c>
      <c r="V55" s="14"/>
      <c r="W55" s="14"/>
      <c r="X55" s="14" t="s">
        <v>112</v>
      </c>
      <c r="Y55" s="14"/>
      <c r="Z55" s="14"/>
      <c r="AA55" s="14"/>
      <c r="AB55" s="14"/>
      <c r="AC55" s="14"/>
      <c r="AD55" s="14"/>
      <c r="AE55" s="14"/>
      <c r="AF55" s="94"/>
      <c r="AG55" s="14"/>
      <c r="AH55" s="14"/>
      <c r="AI55" s="14">
        <v>23</v>
      </c>
      <c r="AJ55" s="14"/>
      <c r="AK55" s="14"/>
      <c r="AL55" s="14">
        <v>40</v>
      </c>
      <c r="AM55" s="14"/>
      <c r="AN55" s="14"/>
      <c r="AO55" s="14"/>
      <c r="AP55" s="14"/>
      <c r="AQ55" s="94"/>
      <c r="AR55" s="14"/>
      <c r="AS55" s="14"/>
      <c r="AT55" s="14"/>
      <c r="AU55" s="14" t="s">
        <v>232</v>
      </c>
      <c r="AV55" s="14"/>
      <c r="AW55" s="14">
        <v>6</v>
      </c>
      <c r="AX55" s="14"/>
      <c r="AY55" s="14"/>
      <c r="AZ55" s="14">
        <v>4</v>
      </c>
      <c r="BA55" s="94">
        <v>2</v>
      </c>
      <c r="BB55" s="117"/>
      <c r="BC55" s="117"/>
      <c r="BD55" s="117"/>
      <c r="BE55" s="117">
        <v>38855</v>
      </c>
      <c r="BF55" s="117"/>
      <c r="BG55" s="117"/>
      <c r="BH55" s="117"/>
      <c r="BI55" s="117"/>
      <c r="BJ55" s="117"/>
      <c r="BK55" s="117"/>
      <c r="BL55" s="96">
        <f t="shared" ref="BL55:BL60" si="16">IF(COUNTBLANK(BB55:BK55)=10,"NA",MIN(BB55:BK55))</f>
        <v>38855</v>
      </c>
      <c r="BM55" s="96" t="s">
        <v>140</v>
      </c>
      <c r="BN55" s="96"/>
      <c r="BO55" s="97" t="s">
        <v>233</v>
      </c>
      <c r="BP55" s="74"/>
      <c r="BQ55" s="74"/>
      <c r="BR55" s="97">
        <v>38855</v>
      </c>
      <c r="BS55" s="118"/>
      <c r="BT55" s="14"/>
      <c r="BU55" s="14"/>
      <c r="BV55" s="14">
        <v>12</v>
      </c>
      <c r="BW55" s="14"/>
      <c r="BX55" s="14">
        <v>6</v>
      </c>
      <c r="BY55" s="94">
        <v>0</v>
      </c>
      <c r="BZ55" s="14"/>
      <c r="CA55" s="14"/>
      <c r="CB55" s="14">
        <v>1</v>
      </c>
      <c r="CC55" s="14"/>
      <c r="CD55" s="14"/>
      <c r="CE55" s="14">
        <v>9</v>
      </c>
      <c r="CF55" s="94">
        <v>19</v>
      </c>
      <c r="CG55" s="14"/>
      <c r="CH55" s="14"/>
      <c r="CI55" s="14">
        <v>1</v>
      </c>
      <c r="CJ55" s="14"/>
      <c r="CK55" s="14"/>
      <c r="CL55" s="14"/>
      <c r="CM55" s="14"/>
      <c r="CN55" s="14"/>
      <c r="CO55" s="14"/>
      <c r="CP55" s="94"/>
      <c r="CQ55" s="99">
        <f>1/3</f>
        <v>0.33333333333333331</v>
      </c>
      <c r="CR55" s="119"/>
      <c r="CS55" s="119"/>
      <c r="CT55" s="119"/>
      <c r="CU55" s="119"/>
      <c r="CV55" s="119">
        <v>1</v>
      </c>
      <c r="CW55" s="119"/>
      <c r="CX55" s="119"/>
      <c r="CY55" s="119"/>
      <c r="CZ55" s="119"/>
      <c r="DA55" s="92"/>
      <c r="DB55" s="102"/>
      <c r="DC55" s="102"/>
      <c r="DD55" s="102"/>
      <c r="DE55" s="102"/>
      <c r="DF55" s="102"/>
      <c r="DG55" s="102"/>
      <c r="DH55" s="102"/>
      <c r="DI55" s="50"/>
      <c r="DJ55" s="100">
        <f t="shared" si="3"/>
        <v>2</v>
      </c>
      <c r="DK55" s="14">
        <v>2</v>
      </c>
      <c r="DL55" s="14">
        <v>2.33</v>
      </c>
      <c r="DM55" s="14">
        <v>2.34</v>
      </c>
      <c r="DN55" s="14"/>
      <c r="DO55" s="14"/>
      <c r="DP55" s="14"/>
      <c r="DQ55" s="14"/>
      <c r="DR55" s="14"/>
      <c r="DS55" s="14"/>
      <c r="DT55" s="14"/>
      <c r="DU55" s="14"/>
      <c r="DV55" s="14"/>
      <c r="DW55" s="14"/>
      <c r="DX55" s="14"/>
      <c r="DY55" s="14">
        <v>260</v>
      </c>
      <c r="DZ55" s="14">
        <v>291</v>
      </c>
      <c r="EA55" s="14"/>
      <c r="EB55" s="14"/>
      <c r="EC55" s="14"/>
      <c r="ED55" s="14"/>
      <c r="EE55" s="14"/>
      <c r="EF55" s="14"/>
      <c r="EG55" s="14"/>
      <c r="EH55" s="14"/>
      <c r="EI55" s="14"/>
      <c r="EJ55" s="14"/>
      <c r="EK55" s="14"/>
      <c r="EL55" s="101">
        <v>0</v>
      </c>
      <c r="EM55" s="15">
        <f>AVERAGE(DL55:DM55)</f>
        <v>2.335</v>
      </c>
      <c r="EN55" s="14"/>
      <c r="EO55" s="14"/>
      <c r="EP55" s="14"/>
      <c r="EQ55" s="14"/>
      <c r="ER55" s="15">
        <f>AVERAGE(DY55:DZ55)</f>
        <v>275.5</v>
      </c>
      <c r="ES55" s="14"/>
      <c r="ET55" s="14"/>
      <c r="EU55" s="14"/>
      <c r="EV55" s="14"/>
      <c r="EW55" s="102"/>
      <c r="EX55" s="16" t="s">
        <v>126</v>
      </c>
      <c r="EY55" s="103">
        <f t="shared" si="4"/>
        <v>2360.0536226080148</v>
      </c>
      <c r="EZ55" s="105">
        <f t="shared" si="11"/>
        <v>1179.737146643869</v>
      </c>
      <c r="FA55" s="104">
        <f t="shared" si="15"/>
        <v>3539.7907692518838</v>
      </c>
      <c r="FB55" s="105">
        <f>IF(OR(FC55="ok",FC55="ok_m",FC55="ok_p"),FA55,"")</f>
        <v>3539.7907692518838</v>
      </c>
      <c r="FC55" s="105" t="s">
        <v>127</v>
      </c>
      <c r="FD55" s="105" t="s">
        <v>163</v>
      </c>
      <c r="FE55" s="106" t="s">
        <v>234</v>
      </c>
      <c r="FF55" s="106"/>
      <c r="FG55" s="107">
        <v>50</v>
      </c>
      <c r="FH55" s="108">
        <v>9</v>
      </c>
      <c r="FI55" s="10">
        <v>50</v>
      </c>
      <c r="FJ55" s="13">
        <v>3</v>
      </c>
      <c r="FK55" s="13">
        <v>2</v>
      </c>
      <c r="FL55" s="14">
        <v>3</v>
      </c>
      <c r="FM55" s="109">
        <v>2.34</v>
      </c>
      <c r="FN55" s="122">
        <v>291</v>
      </c>
      <c r="FO55" s="111">
        <v>2360.0536226080148</v>
      </c>
      <c r="FP55" s="14">
        <v>40</v>
      </c>
      <c r="FQ55" s="15" t="s">
        <v>121</v>
      </c>
      <c r="FS55" s="117">
        <v>38851</v>
      </c>
      <c r="FT55" s="82"/>
      <c r="FU55" s="120">
        <v>38873</v>
      </c>
      <c r="FV55" s="121"/>
      <c r="FW55" s="123">
        <v>9</v>
      </c>
      <c r="FX55" s="14">
        <v>73</v>
      </c>
      <c r="FY55" s="14">
        <v>66</v>
      </c>
      <c r="FZ55" s="15">
        <f>'[1]2006 baljdata'!J55+'[1]2006 baljdata'!T55+'[1]2006 baljdata'!AD55+'[1]2006 baljdata'!AN55+'[1]2006 baljdata'!AX55+'[1]2006 baljdata'!BH55+'[1]2006 baljdata'!BR55+'[1]2006 baljdata'!CB55+'[1]2006 baljdata'!CL55+'[1]2006 baljdata'!CV55+'[1]2006 baljdata'!DF55+'[1]2006 baljdata'!DP55+'[1]2006 baljdata'!DZ55+'[1]2006 baljdata'!EJ55+'[1]2006 baljdata'!ET55+'[1]2006 baljdata'!FD55+'[1]2006 baljdata'!FN55+'[1]2006 baljdata'!FX55+'[1]2006 baljdata'!GH55+'[1]2006 baljdata'!GR55+'[1]2006 baljdata'!HB55+'[1]2006 baljdata'!HL55+'[1]2006 baljdata'!HV55+'[1]2006 baljdata'!IF55+'[1]2006 baljdata'!IP55</f>
        <v>59</v>
      </c>
      <c r="GA55" s="15">
        <f>'[1]2006 baljdata'!K55+'[1]2006 baljdata'!U55+'[1]2006 baljdata'!AE55+'[1]2006 baljdata'!AO55+'[1]2006 baljdata'!AY55+'[1]2006 baljdata'!BI55+'[1]2006 baljdata'!BS55+'[1]2006 baljdata'!CC55+'[1]2006 baljdata'!CM55+'[1]2006 baljdata'!CW55+'[1]2006 baljdata'!DG55+'[1]2006 baljdata'!DQ55+'[1]2006 baljdata'!EA55+'[1]2006 baljdata'!EK55+'[1]2006 baljdata'!EU55+'[1]2006 baljdata'!FE55+'[1]2006 baljdata'!FO55+'[1]2006 baljdata'!FY55+'[1]2006 baljdata'!GI55+'[1]2006 baljdata'!GS55+'[1]2006 baljdata'!HC55+'[1]2006 baljdata'!HM55+'[1]2006 baljdata'!HW55+'[1]2006 baljdata'!IG55+'[1]2006 baljdata'!IQ55</f>
        <v>60</v>
      </c>
      <c r="GB55" s="15" t="str">
        <f>IF(FZ55&gt;GA55,"P&gt;S",IF(FZ55=GA55,"P=S","P&lt;S"))</f>
        <v>P&lt;S</v>
      </c>
      <c r="GC55" s="15">
        <f>IF(GB55="P&gt;S",FZ55,GA55)</f>
        <v>60</v>
      </c>
      <c r="GD55" s="14">
        <v>33</v>
      </c>
      <c r="GE55" s="15">
        <f>'[1]2006 baljdata'!L55+'[1]2006 baljdata'!V55+'[1]2006 baljdata'!AF55+'[1]2006 baljdata'!AP55+'[1]2006 baljdata'!AZ55+'[1]2006 baljdata'!BJ55+'[1]2006 baljdata'!BT55+'[1]2006 baljdata'!CD55+'[1]2006 baljdata'!CN55+'[1]2006 baljdata'!CX55+'[1]2006 baljdata'!DH55+'[1]2006 baljdata'!DR55+'[1]2006 baljdata'!EB55+'[1]2006 baljdata'!EL55+'[1]2006 baljdata'!EV55+'[1]2006 baljdata'!FF55+'[1]2006 baljdata'!FP55+'[1]2006 baljdata'!FZ55+'[1]2006 baljdata'!GJ55+'[1]2006 baljdata'!GT55+'[1]2006 baljdata'!HD55+'[1]2006 baljdata'!HN55+'[1]2006 baljdata'!HX55+'[1]2006 baljdata'!IH55+'[1]2006 baljdata'!IR55</f>
        <v>26</v>
      </c>
      <c r="GF55" s="15">
        <f>IF(GB55="P&gt;S",FZ55*(GE55/GA55),GE55)</f>
        <v>26</v>
      </c>
      <c r="GG55" s="15">
        <f t="shared" si="6"/>
        <v>34</v>
      </c>
      <c r="GH55" s="14"/>
      <c r="GI55" s="138">
        <v>1</v>
      </c>
      <c r="GJ55" s="102"/>
      <c r="GK55" s="20">
        <v>0</v>
      </c>
    </row>
    <row r="56" spans="1:193" ht="14.4" x14ac:dyDescent="0.3">
      <c r="A56" s="50">
        <v>51</v>
      </c>
      <c r="B56" s="88">
        <v>51</v>
      </c>
      <c r="C56" s="89"/>
      <c r="D56" s="88">
        <v>0</v>
      </c>
      <c r="E56" s="90">
        <v>38845</v>
      </c>
      <c r="F56" s="91">
        <v>1</v>
      </c>
      <c r="G56" s="92">
        <v>0</v>
      </c>
      <c r="H56" s="91">
        <f t="shared" si="0"/>
        <v>0</v>
      </c>
      <c r="I56" s="119"/>
      <c r="J56" s="91">
        <v>1</v>
      </c>
      <c r="K56" s="91"/>
      <c r="L56" s="91"/>
      <c r="M56" s="91"/>
      <c r="N56" s="91"/>
      <c r="O56" s="91"/>
      <c r="P56" s="91"/>
      <c r="Q56" s="91"/>
      <c r="R56" s="91"/>
      <c r="S56" s="91"/>
      <c r="T56" s="91"/>
      <c r="U56" s="93">
        <f t="shared" si="1"/>
        <v>1</v>
      </c>
      <c r="V56" s="119"/>
      <c r="W56" s="91"/>
      <c r="X56" s="91"/>
      <c r="Y56" s="91"/>
      <c r="Z56" s="91"/>
      <c r="AA56" s="91"/>
      <c r="AB56" s="91"/>
      <c r="AC56" s="91"/>
      <c r="AD56" s="91"/>
      <c r="AE56" s="91"/>
      <c r="AF56" s="92"/>
      <c r="AG56" s="119"/>
      <c r="AH56" s="91"/>
      <c r="AI56" s="91"/>
      <c r="AJ56" s="91"/>
      <c r="AK56" s="91"/>
      <c r="AL56" s="91"/>
      <c r="AM56" s="91"/>
      <c r="AN56" s="91"/>
      <c r="AO56" s="91"/>
      <c r="AP56" s="91"/>
      <c r="AQ56" s="92"/>
      <c r="AR56" s="91"/>
      <c r="AS56" s="91"/>
      <c r="AT56" s="91"/>
      <c r="AU56" s="91"/>
      <c r="AV56" s="91"/>
      <c r="AW56" s="91"/>
      <c r="AX56" s="91"/>
      <c r="AY56" s="91"/>
      <c r="AZ56" s="91"/>
      <c r="BA56" s="92"/>
      <c r="BB56" s="117"/>
      <c r="BC56" s="95"/>
      <c r="BD56" s="95"/>
      <c r="BE56" s="95"/>
      <c r="BF56" s="95"/>
      <c r="BG56" s="95"/>
      <c r="BH56" s="95"/>
      <c r="BI56" s="95"/>
      <c r="BJ56" s="95"/>
      <c r="BK56" s="95"/>
      <c r="BL56" s="96" t="str">
        <f t="shared" si="16"/>
        <v>NA</v>
      </c>
      <c r="BM56" s="96" t="s">
        <v>130</v>
      </c>
      <c r="BN56" s="96"/>
      <c r="BO56" s="97"/>
      <c r="BP56" s="74"/>
      <c r="BQ56" s="74"/>
      <c r="BR56" s="97" t="s">
        <v>130</v>
      </c>
      <c r="BS56" s="98"/>
      <c r="BT56" s="91"/>
      <c r="BU56" s="91"/>
      <c r="BV56" s="91"/>
      <c r="BW56" s="91"/>
      <c r="BX56" s="91"/>
      <c r="BY56" s="92"/>
      <c r="BZ56" s="91"/>
      <c r="CA56" s="91"/>
      <c r="CB56" s="91"/>
      <c r="CC56" s="91"/>
      <c r="CD56" s="91"/>
      <c r="CE56" s="91"/>
      <c r="CF56" s="92"/>
      <c r="CG56" s="91"/>
      <c r="CH56" s="91"/>
      <c r="CI56" s="91"/>
      <c r="CJ56" s="91"/>
      <c r="CK56" s="91"/>
      <c r="CL56" s="91"/>
      <c r="CM56" s="91"/>
      <c r="CN56" s="91"/>
      <c r="CO56" s="91"/>
      <c r="CP56" s="92"/>
      <c r="CQ56" s="99" t="s">
        <v>130</v>
      </c>
      <c r="CR56" s="91"/>
      <c r="CS56" s="91"/>
      <c r="CT56" s="91"/>
      <c r="CU56" s="91"/>
      <c r="CV56" s="91"/>
      <c r="CW56" s="91"/>
      <c r="CX56" s="91"/>
      <c r="CY56" s="91"/>
      <c r="CZ56" s="91"/>
      <c r="DA56" s="92"/>
      <c r="DB56" s="148" t="s">
        <v>235</v>
      </c>
      <c r="DC56" s="148"/>
      <c r="DD56" s="148"/>
      <c r="DE56" s="148"/>
      <c r="DF56" s="148"/>
      <c r="DG56" s="148"/>
      <c r="DH56" s="148"/>
      <c r="DI56" s="148"/>
      <c r="DJ56" s="100">
        <f t="shared" si="3"/>
        <v>1</v>
      </c>
      <c r="DK56" s="14">
        <v>1</v>
      </c>
      <c r="DL56" s="14">
        <v>1.61</v>
      </c>
      <c r="DM56" s="14"/>
      <c r="DN56" s="14"/>
      <c r="DO56" s="14"/>
      <c r="DP56" s="14"/>
      <c r="DQ56" s="14"/>
      <c r="DR56" s="14"/>
      <c r="DS56" s="14"/>
      <c r="DT56" s="14"/>
      <c r="DU56" s="14"/>
      <c r="DV56" s="14"/>
      <c r="DW56" s="14"/>
      <c r="DX56" s="14"/>
      <c r="DY56" s="14">
        <v>160</v>
      </c>
      <c r="DZ56" s="14"/>
      <c r="EA56" s="14"/>
      <c r="EB56" s="14"/>
      <c r="EC56" s="14"/>
      <c r="ED56" s="14"/>
      <c r="EE56" s="14"/>
      <c r="EF56" s="14"/>
      <c r="EG56" s="14"/>
      <c r="EH56" s="14"/>
      <c r="EI56" s="14"/>
      <c r="EJ56" s="14"/>
      <c r="EK56" s="14"/>
      <c r="EL56" s="101">
        <v>0</v>
      </c>
      <c r="EM56" s="14"/>
      <c r="EN56" s="14"/>
      <c r="EO56" s="14"/>
      <c r="EP56" s="14"/>
      <c r="EQ56" s="14"/>
      <c r="ER56" s="14"/>
      <c r="ES56" s="14"/>
      <c r="ET56" s="14"/>
      <c r="EU56" s="14"/>
      <c r="EV56" s="14"/>
      <c r="EW56" s="102"/>
      <c r="EX56" s="16"/>
      <c r="EY56" s="103">
        <f t="shared" si="4"/>
        <v>325.73289269480415</v>
      </c>
      <c r="EZ56" s="104">
        <f t="shared" si="11"/>
        <v>0</v>
      </c>
      <c r="FA56" s="104">
        <f t="shared" si="15"/>
        <v>325.73289269480415</v>
      </c>
      <c r="FB56" s="105" t="s">
        <v>130</v>
      </c>
      <c r="FC56" s="105" t="s">
        <v>130</v>
      </c>
      <c r="FD56" s="105"/>
      <c r="FE56" s="106"/>
      <c r="FF56" s="106"/>
      <c r="FG56" s="107">
        <v>51</v>
      </c>
      <c r="FH56" s="108">
        <v>0</v>
      </c>
      <c r="FI56" s="10">
        <v>51</v>
      </c>
      <c r="FJ56" s="13">
        <v>1</v>
      </c>
      <c r="FK56" s="13">
        <v>1</v>
      </c>
      <c r="FL56" s="14">
        <v>1</v>
      </c>
      <c r="FM56" s="109">
        <v>1.61</v>
      </c>
      <c r="FN56" s="122">
        <v>160</v>
      </c>
      <c r="FO56" s="111">
        <v>325.73289269480415</v>
      </c>
      <c r="FP56" s="15" t="s">
        <v>130</v>
      </c>
      <c r="FQ56" s="15" t="s">
        <v>130</v>
      </c>
      <c r="FS56" s="112"/>
      <c r="FT56" s="82"/>
      <c r="FU56" s="113"/>
      <c r="FV56" s="114" t="s">
        <v>130</v>
      </c>
      <c r="FW56" s="115" t="s">
        <v>130</v>
      </c>
      <c r="FX56" s="115" t="s">
        <v>130</v>
      </c>
      <c r="FY56" s="15" t="s">
        <v>130</v>
      </c>
      <c r="FZ56" s="15">
        <f>'[1]2006 baljdata'!J56+'[1]2006 baljdata'!T56+'[1]2006 baljdata'!AD56+'[1]2006 baljdata'!AN56+'[1]2006 baljdata'!AX56+'[1]2006 baljdata'!BH56+'[1]2006 baljdata'!BR56+'[1]2006 baljdata'!CB56+'[1]2006 baljdata'!CL56+'[1]2006 baljdata'!CV56+'[1]2006 baljdata'!DF56+'[1]2006 baljdata'!DP56+'[1]2006 baljdata'!DZ56+'[1]2006 baljdata'!EJ56+'[1]2006 baljdata'!ET56+'[1]2006 baljdata'!FD56+'[1]2006 baljdata'!FN56+'[1]2006 baljdata'!FX56+'[1]2006 baljdata'!GH56+'[1]2006 baljdata'!GR56+'[1]2006 baljdata'!HB56+'[1]2006 baljdata'!HL56+'[1]2006 baljdata'!HV56+'[1]2006 baljdata'!IF56+'[1]2006 baljdata'!IP56</f>
        <v>0</v>
      </c>
      <c r="GA56" s="15">
        <f>'[1]2006 baljdata'!K56+'[1]2006 baljdata'!U56+'[1]2006 baljdata'!AE56+'[1]2006 baljdata'!AO56+'[1]2006 baljdata'!AY56+'[1]2006 baljdata'!BI56+'[1]2006 baljdata'!BS56+'[1]2006 baljdata'!CC56+'[1]2006 baljdata'!CM56+'[1]2006 baljdata'!CW56+'[1]2006 baljdata'!DG56+'[1]2006 baljdata'!DQ56+'[1]2006 baljdata'!EA56+'[1]2006 baljdata'!EK56+'[1]2006 baljdata'!EU56+'[1]2006 baljdata'!FE56+'[1]2006 baljdata'!FO56+'[1]2006 baljdata'!FY56+'[1]2006 baljdata'!GI56+'[1]2006 baljdata'!GS56+'[1]2006 baljdata'!HC56+'[1]2006 baljdata'!HM56+'[1]2006 baljdata'!HW56+'[1]2006 baljdata'!IG56+'[1]2006 baljdata'!IQ56</f>
        <v>0</v>
      </c>
      <c r="GB56" s="15" t="str">
        <f>IF(FZ56&gt;GA56,"P&gt;S",IF(FZ56=GA56,"P=S","P&lt;S"))</f>
        <v>P=S</v>
      </c>
      <c r="GC56" s="15">
        <f>IF(GB56="P&gt;S",FZ56,GA56)</f>
        <v>0</v>
      </c>
      <c r="GD56" s="15" t="s">
        <v>130</v>
      </c>
      <c r="GE56" s="15">
        <f>'[1]2006 baljdata'!L56+'[1]2006 baljdata'!V56+'[1]2006 baljdata'!AF56+'[1]2006 baljdata'!AP56+'[1]2006 baljdata'!AZ56+'[1]2006 baljdata'!BJ56+'[1]2006 baljdata'!BT56+'[1]2006 baljdata'!CD56+'[1]2006 baljdata'!CN56+'[1]2006 baljdata'!CX56+'[1]2006 baljdata'!DH56+'[1]2006 baljdata'!DR56+'[1]2006 baljdata'!EB56+'[1]2006 baljdata'!EL56+'[1]2006 baljdata'!EV56+'[1]2006 baljdata'!FF56+'[1]2006 baljdata'!FP56+'[1]2006 baljdata'!FZ56+'[1]2006 baljdata'!GJ56+'[1]2006 baljdata'!GT56+'[1]2006 baljdata'!HD56+'[1]2006 baljdata'!HN56+'[1]2006 baljdata'!HX56+'[1]2006 baljdata'!IH56+'[1]2006 baljdata'!IR56</f>
        <v>0</v>
      </c>
      <c r="GF56" s="15">
        <f>IF(GB56="P&gt;S",FZ56*(GE56/GA56),GE56)</f>
        <v>0</v>
      </c>
      <c r="GG56" s="15">
        <f t="shared" si="6"/>
        <v>0</v>
      </c>
      <c r="GH56" s="14"/>
      <c r="GI56" s="99"/>
      <c r="GJ56" s="102"/>
      <c r="GK56" s="20" t="s">
        <v>130</v>
      </c>
    </row>
    <row r="57" spans="1:193" ht="14.4" x14ac:dyDescent="0.3">
      <c r="A57" s="50">
        <v>52</v>
      </c>
      <c r="B57" s="88">
        <v>52</v>
      </c>
      <c r="C57" s="89"/>
      <c r="D57" s="88">
        <v>0</v>
      </c>
      <c r="E57" s="90">
        <v>38845</v>
      </c>
      <c r="F57" s="138">
        <v>1</v>
      </c>
      <c r="G57" s="149">
        <v>0</v>
      </c>
      <c r="H57" s="91">
        <f t="shared" si="0"/>
        <v>0</v>
      </c>
      <c r="I57" s="101"/>
      <c r="J57" s="88">
        <v>1</v>
      </c>
      <c r="K57" s="88"/>
      <c r="L57" s="88"/>
      <c r="M57" s="88"/>
      <c r="N57" s="88"/>
      <c r="O57" s="88"/>
      <c r="P57" s="88"/>
      <c r="Q57" s="88"/>
      <c r="R57" s="88"/>
      <c r="S57" s="88"/>
      <c r="T57" s="88"/>
      <c r="U57" s="93">
        <f t="shared" si="1"/>
        <v>1</v>
      </c>
      <c r="V57" s="101"/>
      <c r="W57" s="88"/>
      <c r="X57" s="88"/>
      <c r="Y57" s="88"/>
      <c r="Z57" s="88"/>
      <c r="AA57" s="88"/>
      <c r="AB57" s="88"/>
      <c r="AC57" s="88"/>
      <c r="AD57" s="88"/>
      <c r="AE57" s="88"/>
      <c r="AF57" s="150"/>
      <c r="AG57" s="101"/>
      <c r="AH57" s="88"/>
      <c r="AI57" s="88"/>
      <c r="AJ57" s="88"/>
      <c r="AK57" s="88"/>
      <c r="AL57" s="88"/>
      <c r="AM57" s="88"/>
      <c r="AN57" s="88"/>
      <c r="AO57" s="88"/>
      <c r="AP57" s="88"/>
      <c r="AQ57" s="150"/>
      <c r="AR57" s="88"/>
      <c r="AS57" s="88"/>
      <c r="AT57" s="88"/>
      <c r="AU57" s="88"/>
      <c r="AV57" s="88"/>
      <c r="AW57" s="88"/>
      <c r="AX57" s="88"/>
      <c r="AY57" s="88"/>
      <c r="AZ57" s="88"/>
      <c r="BA57" s="150"/>
      <c r="BB57" s="116"/>
      <c r="BC57" s="90"/>
      <c r="BD57" s="90"/>
      <c r="BE57" s="90"/>
      <c r="BF57" s="90"/>
      <c r="BG57" s="90"/>
      <c r="BH57" s="90"/>
      <c r="BI57" s="90"/>
      <c r="BJ57" s="90"/>
      <c r="BK57" s="90"/>
      <c r="BL57" s="96" t="str">
        <f t="shared" si="16"/>
        <v>NA</v>
      </c>
      <c r="BM57" s="96" t="s">
        <v>130</v>
      </c>
      <c r="BN57" s="96"/>
      <c r="BO57" s="97"/>
      <c r="BP57" s="74"/>
      <c r="BQ57" s="74"/>
      <c r="BR57" s="97" t="s">
        <v>130</v>
      </c>
      <c r="BS57" s="151"/>
      <c r="BT57" s="138"/>
      <c r="BU57" s="138"/>
      <c r="BV57" s="138"/>
      <c r="BW57" s="138"/>
      <c r="BX57" s="138"/>
      <c r="BY57" s="149"/>
      <c r="BZ57" s="138"/>
      <c r="CA57" s="138"/>
      <c r="CB57" s="138"/>
      <c r="CC57" s="138"/>
      <c r="CD57" s="138"/>
      <c r="CE57" s="138"/>
      <c r="CF57" s="149"/>
      <c r="CG57" s="138"/>
      <c r="CH57" s="138"/>
      <c r="CI57" s="138"/>
      <c r="CJ57" s="138"/>
      <c r="CK57" s="138"/>
      <c r="CL57" s="138"/>
      <c r="CM57" s="138"/>
      <c r="CN57" s="138"/>
      <c r="CO57" s="138"/>
      <c r="CP57" s="149"/>
      <c r="CQ57" s="99" t="s">
        <v>130</v>
      </c>
      <c r="CR57" s="138"/>
      <c r="CS57" s="138"/>
      <c r="CT57" s="138"/>
      <c r="CU57" s="138"/>
      <c r="CV57" s="138"/>
      <c r="CW57" s="138"/>
      <c r="CX57" s="138"/>
      <c r="CY57" s="138"/>
      <c r="CZ57" s="138"/>
      <c r="DA57" s="149">
        <v>1</v>
      </c>
      <c r="DB57" s="152" t="s">
        <v>235</v>
      </c>
      <c r="DC57" s="152"/>
      <c r="DD57" s="152"/>
      <c r="DE57" s="152"/>
      <c r="DF57" s="152"/>
      <c r="DG57" s="152"/>
      <c r="DH57" s="152"/>
      <c r="DI57" s="152"/>
      <c r="DJ57" s="100">
        <f t="shared" si="3"/>
        <v>1</v>
      </c>
      <c r="DK57" s="14">
        <v>1</v>
      </c>
      <c r="DL57" s="14">
        <v>1.28</v>
      </c>
      <c r="DM57" s="14"/>
      <c r="DN57" s="14"/>
      <c r="DO57" s="14"/>
      <c r="DP57" s="14"/>
      <c r="DQ57" s="14"/>
      <c r="DR57" s="14"/>
      <c r="DS57" s="14"/>
      <c r="DT57" s="14"/>
      <c r="DU57" s="14"/>
      <c r="DV57" s="14"/>
      <c r="DW57" s="14"/>
      <c r="DX57" s="14"/>
      <c r="DY57" s="14">
        <v>155</v>
      </c>
      <c r="DZ57" s="14"/>
      <c r="EA57" s="14"/>
      <c r="EB57" s="14"/>
      <c r="EC57" s="14"/>
      <c r="ED57" s="14"/>
      <c r="EE57" s="14"/>
      <c r="EF57" s="14"/>
      <c r="EG57" s="14"/>
      <c r="EH57" s="14"/>
      <c r="EI57" s="14"/>
      <c r="EJ57" s="14"/>
      <c r="EK57" s="14"/>
      <c r="EL57" s="101">
        <v>0</v>
      </c>
      <c r="EM57" s="14"/>
      <c r="EN57" s="14"/>
      <c r="EO57" s="14"/>
      <c r="EP57" s="14"/>
      <c r="EQ57" s="14"/>
      <c r="ER57" s="14"/>
      <c r="ES57" s="14"/>
      <c r="ET57" s="14"/>
      <c r="EU57" s="14"/>
      <c r="EV57" s="14"/>
      <c r="EW57" s="102"/>
      <c r="EX57" s="16"/>
      <c r="EY57" s="103">
        <f t="shared" si="4"/>
        <v>199.45343439110877</v>
      </c>
      <c r="EZ57" s="104">
        <f t="shared" si="11"/>
        <v>0</v>
      </c>
      <c r="FA57" s="104">
        <f t="shared" si="15"/>
        <v>199.45343439110877</v>
      </c>
      <c r="FB57" s="105" t="s">
        <v>130</v>
      </c>
      <c r="FC57" s="105" t="s">
        <v>130</v>
      </c>
      <c r="FD57" s="105"/>
      <c r="FE57" s="106"/>
      <c r="FF57" s="106"/>
      <c r="FG57" s="146">
        <v>52</v>
      </c>
      <c r="FH57" s="108">
        <v>0</v>
      </c>
      <c r="FI57" s="10">
        <v>52</v>
      </c>
      <c r="FJ57" s="13">
        <v>1</v>
      </c>
      <c r="FK57" s="13">
        <v>1</v>
      </c>
      <c r="FL57" s="14">
        <v>1</v>
      </c>
      <c r="FM57" s="111">
        <v>1.28</v>
      </c>
      <c r="FN57" s="135">
        <v>155</v>
      </c>
      <c r="FO57" s="111">
        <v>199.45343439110877</v>
      </c>
      <c r="FP57" s="15" t="s">
        <v>130</v>
      </c>
      <c r="FQ57" s="15" t="s">
        <v>130</v>
      </c>
      <c r="FS57" s="112"/>
      <c r="FT57" s="82"/>
      <c r="FU57" s="113"/>
      <c r="FV57" s="114" t="s">
        <v>130</v>
      </c>
      <c r="FW57" s="115" t="s">
        <v>130</v>
      </c>
      <c r="FX57" s="115" t="s">
        <v>130</v>
      </c>
      <c r="FY57" s="15" t="s">
        <v>130</v>
      </c>
      <c r="FZ57" s="15">
        <f>'[1]2006 baljdata'!J57+'[1]2006 baljdata'!T57+'[1]2006 baljdata'!AD57+'[1]2006 baljdata'!AN57+'[1]2006 baljdata'!AX57+'[1]2006 baljdata'!BH57+'[1]2006 baljdata'!BR57+'[1]2006 baljdata'!CB57+'[1]2006 baljdata'!CL57+'[1]2006 baljdata'!CV57+'[1]2006 baljdata'!DF57+'[1]2006 baljdata'!DP57+'[1]2006 baljdata'!DZ57+'[1]2006 baljdata'!EJ57+'[1]2006 baljdata'!ET57+'[1]2006 baljdata'!FD57+'[1]2006 baljdata'!FN57+'[1]2006 baljdata'!FX57+'[1]2006 baljdata'!GH57+'[1]2006 baljdata'!GR57+'[1]2006 baljdata'!HB57+'[1]2006 baljdata'!HL57+'[1]2006 baljdata'!HV57+'[1]2006 baljdata'!IF57+'[1]2006 baljdata'!IP57</f>
        <v>0</v>
      </c>
      <c r="GA57" s="15">
        <f>'[1]2006 baljdata'!K57+'[1]2006 baljdata'!U57+'[1]2006 baljdata'!AE57+'[1]2006 baljdata'!AO57+'[1]2006 baljdata'!AY57+'[1]2006 baljdata'!BI57+'[1]2006 baljdata'!BS57+'[1]2006 baljdata'!CC57+'[1]2006 baljdata'!CM57+'[1]2006 baljdata'!CW57+'[1]2006 baljdata'!DG57+'[1]2006 baljdata'!DQ57+'[1]2006 baljdata'!EA57+'[1]2006 baljdata'!EK57+'[1]2006 baljdata'!EU57+'[1]2006 baljdata'!FE57+'[1]2006 baljdata'!FO57+'[1]2006 baljdata'!FY57+'[1]2006 baljdata'!GI57+'[1]2006 baljdata'!GS57+'[1]2006 baljdata'!HC57+'[1]2006 baljdata'!HM57+'[1]2006 baljdata'!HW57+'[1]2006 baljdata'!IG57+'[1]2006 baljdata'!IQ57</f>
        <v>0</v>
      </c>
      <c r="GB57" s="15" t="str">
        <f>IF(FZ57&gt;GA57,"P&gt;S",IF(FZ57=GA57,"P=S","P&lt;S"))</f>
        <v>P=S</v>
      </c>
      <c r="GC57" s="15">
        <f>IF(GB57="P&gt;S",FZ57,GA57)</f>
        <v>0</v>
      </c>
      <c r="GD57" s="15" t="s">
        <v>130</v>
      </c>
      <c r="GE57" s="15">
        <f>'[1]2006 baljdata'!L57+'[1]2006 baljdata'!V57+'[1]2006 baljdata'!AF57+'[1]2006 baljdata'!AP57+'[1]2006 baljdata'!AZ57+'[1]2006 baljdata'!BJ57+'[1]2006 baljdata'!BT57+'[1]2006 baljdata'!CD57+'[1]2006 baljdata'!CN57+'[1]2006 baljdata'!CX57+'[1]2006 baljdata'!DH57+'[1]2006 baljdata'!DR57+'[1]2006 baljdata'!EB57+'[1]2006 baljdata'!EL57+'[1]2006 baljdata'!EV57+'[1]2006 baljdata'!FF57+'[1]2006 baljdata'!FP57+'[1]2006 baljdata'!FZ57+'[1]2006 baljdata'!GJ57+'[1]2006 baljdata'!GT57+'[1]2006 baljdata'!HD57+'[1]2006 baljdata'!HN57+'[1]2006 baljdata'!HX57+'[1]2006 baljdata'!IH57+'[1]2006 baljdata'!IR57</f>
        <v>0</v>
      </c>
      <c r="GF57" s="15">
        <f>IF(GB57="P&gt;S",FZ57*(GE57/GA57),GE57)</f>
        <v>0</v>
      </c>
      <c r="GG57" s="15">
        <f t="shared" si="6"/>
        <v>0</v>
      </c>
      <c r="GH57" s="14"/>
      <c r="GI57" s="145"/>
      <c r="GJ57" s="102"/>
      <c r="GK57" s="20" t="s">
        <v>130</v>
      </c>
    </row>
    <row r="58" spans="1:193" ht="14.4" x14ac:dyDescent="0.3">
      <c r="A58" s="50">
        <v>53</v>
      </c>
      <c r="B58" s="88">
        <v>53</v>
      </c>
      <c r="C58" s="89">
        <v>1</v>
      </c>
      <c r="D58" s="88">
        <v>0</v>
      </c>
      <c r="E58" s="90">
        <v>38845</v>
      </c>
      <c r="F58" s="91">
        <v>1</v>
      </c>
      <c r="G58" s="92">
        <v>1</v>
      </c>
      <c r="H58" s="91">
        <f t="shared" si="0"/>
        <v>1</v>
      </c>
      <c r="I58" s="13"/>
      <c r="J58" s="13">
        <v>2</v>
      </c>
      <c r="K58" s="13">
        <v>3</v>
      </c>
      <c r="L58" s="13"/>
      <c r="M58" s="13"/>
      <c r="N58" s="13">
        <v>2</v>
      </c>
      <c r="O58" s="13"/>
      <c r="P58" s="13"/>
      <c r="Q58" s="13"/>
      <c r="R58" s="13"/>
      <c r="S58" s="13"/>
      <c r="T58" s="13"/>
      <c r="U58" s="93">
        <f t="shared" si="1"/>
        <v>3</v>
      </c>
      <c r="V58" s="13"/>
      <c r="W58" s="13" t="s">
        <v>144</v>
      </c>
      <c r="X58" s="13" t="s">
        <v>112</v>
      </c>
      <c r="Y58" s="13"/>
      <c r="Z58" s="13"/>
      <c r="AA58" s="13"/>
      <c r="AB58" s="13"/>
      <c r="AC58" s="13"/>
      <c r="AD58" s="13"/>
      <c r="AE58" s="13"/>
      <c r="AF58" s="94"/>
      <c r="AG58" s="13"/>
      <c r="AH58" s="13"/>
      <c r="AI58" s="13">
        <v>23</v>
      </c>
      <c r="AJ58" s="13"/>
      <c r="AK58" s="13"/>
      <c r="AL58" s="13">
        <v>34</v>
      </c>
      <c r="AM58" s="13"/>
      <c r="AN58" s="13"/>
      <c r="AO58" s="13"/>
      <c r="AP58" s="13"/>
      <c r="AQ58" s="94"/>
      <c r="AR58" s="13"/>
      <c r="AS58" s="13"/>
      <c r="AT58" s="13"/>
      <c r="AU58" s="13" t="s">
        <v>236</v>
      </c>
      <c r="AV58" s="13"/>
      <c r="AW58" s="13">
        <v>6</v>
      </c>
      <c r="AX58" s="13"/>
      <c r="AY58" s="13"/>
      <c r="AZ58" s="13">
        <v>1</v>
      </c>
      <c r="BA58" s="94">
        <v>0</v>
      </c>
      <c r="BB58" s="95"/>
      <c r="BC58" s="95"/>
      <c r="BD58" s="95"/>
      <c r="BE58" s="117">
        <v>38855</v>
      </c>
      <c r="BF58" s="95"/>
      <c r="BG58" s="95"/>
      <c r="BH58" s="95"/>
      <c r="BI58" s="95"/>
      <c r="BJ58" s="95"/>
      <c r="BK58" s="95"/>
      <c r="BL58" s="96">
        <f t="shared" si="16"/>
        <v>38855</v>
      </c>
      <c r="BM58" s="96" t="s">
        <v>183</v>
      </c>
      <c r="BN58" s="74">
        <f>2/8</f>
        <v>0.25</v>
      </c>
      <c r="BO58" s="97"/>
      <c r="BP58" s="74"/>
      <c r="BQ58" s="74"/>
      <c r="BR58" s="97">
        <v>38855</v>
      </c>
      <c r="BS58" s="98"/>
      <c r="BT58" s="91"/>
      <c r="BU58" s="91"/>
      <c r="BV58" s="91">
        <v>5</v>
      </c>
      <c r="BW58" s="91"/>
      <c r="BX58" s="91">
        <v>0</v>
      </c>
      <c r="BY58" s="92">
        <v>0</v>
      </c>
      <c r="BZ58" s="91"/>
      <c r="CA58" s="91"/>
      <c r="CB58" s="91"/>
      <c r="CC58" s="91"/>
      <c r="CD58" s="91"/>
      <c r="CE58" s="91">
        <v>11</v>
      </c>
      <c r="CF58" s="92">
        <v>14</v>
      </c>
      <c r="CG58" s="91"/>
      <c r="CH58" s="91"/>
      <c r="CI58" s="91"/>
      <c r="CJ58" s="91"/>
      <c r="CK58" s="91"/>
      <c r="CL58" s="91"/>
      <c r="CM58" s="91"/>
      <c r="CN58" s="91"/>
      <c r="CO58" s="91"/>
      <c r="CP58" s="92"/>
      <c r="CQ58" s="99">
        <f>IF(COUNTBLANK(CG58:CP58)=10,0,"calc")</f>
        <v>0</v>
      </c>
      <c r="CR58" s="91"/>
      <c r="CS58" s="91"/>
      <c r="CT58" s="91"/>
      <c r="CU58" s="91"/>
      <c r="CV58" s="91">
        <v>1</v>
      </c>
      <c r="CW58" s="91"/>
      <c r="CX58" s="91"/>
      <c r="CY58" s="91"/>
      <c r="CZ58" s="91"/>
      <c r="DA58" s="92"/>
      <c r="DB58" s="50"/>
      <c r="DC58" s="50" t="s">
        <v>237</v>
      </c>
      <c r="DD58" s="50"/>
      <c r="DE58" s="50"/>
      <c r="DF58" s="50"/>
      <c r="DG58" s="50"/>
      <c r="DH58" s="50"/>
      <c r="DI58" s="50"/>
      <c r="DJ58" s="100">
        <f t="shared" si="3"/>
        <v>2</v>
      </c>
      <c r="DK58" s="14">
        <v>2</v>
      </c>
      <c r="DL58" s="14">
        <v>2.95</v>
      </c>
      <c r="DM58" s="14">
        <v>2.33</v>
      </c>
      <c r="DN58" s="14"/>
      <c r="DO58" s="14"/>
      <c r="DP58" s="14"/>
      <c r="DQ58" s="14"/>
      <c r="DR58" s="14"/>
      <c r="DS58" s="14"/>
      <c r="DT58" s="14"/>
      <c r="DU58" s="14"/>
      <c r="DV58" s="14"/>
      <c r="DW58" s="14"/>
      <c r="DX58" s="14"/>
      <c r="DY58" s="14">
        <v>297</v>
      </c>
      <c r="DZ58" s="14">
        <v>275</v>
      </c>
      <c r="EA58" s="14"/>
      <c r="EB58" s="14"/>
      <c r="EC58" s="14"/>
      <c r="ED58" s="14"/>
      <c r="EE58" s="14"/>
      <c r="EF58" s="14"/>
      <c r="EG58" s="14"/>
      <c r="EH58" s="14"/>
      <c r="EI58" s="14"/>
      <c r="EJ58" s="14"/>
      <c r="EK58" s="14"/>
      <c r="EL58" s="101">
        <v>0</v>
      </c>
      <c r="EM58" s="14"/>
      <c r="EN58" s="14"/>
      <c r="EO58" s="14"/>
      <c r="EP58" s="14"/>
      <c r="EQ58" s="14"/>
      <c r="ER58" s="14"/>
      <c r="ES58" s="14"/>
      <c r="ET58" s="14"/>
      <c r="EU58" s="14"/>
      <c r="EV58" s="14"/>
      <c r="EW58" s="102"/>
      <c r="EX58" s="16"/>
      <c r="EY58" s="103">
        <f t="shared" si="4"/>
        <v>3202.5316970878011</v>
      </c>
      <c r="EZ58" s="104">
        <f t="shared" si="11"/>
        <v>0</v>
      </c>
      <c r="FA58" s="104">
        <f t="shared" si="15"/>
        <v>3202.5316970878011</v>
      </c>
      <c r="FB58" s="105">
        <f t="shared" ref="FB58:FB90" si="17">IF(OR(FC58="ok",FC58="ok_m",FC58="ok_p"),FA58,"")</f>
        <v>3202.5316970878011</v>
      </c>
      <c r="FC58" s="105" t="s">
        <v>121</v>
      </c>
      <c r="FD58" s="105"/>
      <c r="FE58" s="106" t="s">
        <v>238</v>
      </c>
      <c r="FF58" s="106"/>
      <c r="FG58" s="107">
        <v>53</v>
      </c>
      <c r="FH58" s="108">
        <v>8</v>
      </c>
      <c r="FI58" s="10">
        <v>53</v>
      </c>
      <c r="FJ58" s="13">
        <v>3</v>
      </c>
      <c r="FK58" s="13">
        <v>2</v>
      </c>
      <c r="FL58" s="14">
        <v>3</v>
      </c>
      <c r="FM58" s="109">
        <v>2.95</v>
      </c>
      <c r="FN58" s="122">
        <v>297</v>
      </c>
      <c r="FO58" s="111">
        <v>3202.5316970878011</v>
      </c>
      <c r="FP58" s="14">
        <v>34</v>
      </c>
      <c r="FQ58" s="15" t="s">
        <v>121</v>
      </c>
      <c r="FS58" s="117">
        <v>38851</v>
      </c>
      <c r="FT58" s="82"/>
      <c r="FU58" s="120">
        <v>38868</v>
      </c>
      <c r="FV58" s="121"/>
      <c r="FW58" s="123">
        <v>8</v>
      </c>
      <c r="FX58" s="14">
        <v>85</v>
      </c>
      <c r="FY58" s="14">
        <v>33</v>
      </c>
      <c r="FZ58" s="15">
        <f>'[1]2006 baljdata'!J58+'[1]2006 baljdata'!T58+'[1]2006 baljdata'!AD58+'[1]2006 baljdata'!AN58+'[1]2006 baljdata'!AX58+'[1]2006 baljdata'!BH58+'[1]2006 baljdata'!BR58+'[1]2006 baljdata'!CB58+'[1]2006 baljdata'!CL58+'[1]2006 baljdata'!CV58+'[1]2006 baljdata'!DF58+'[1]2006 baljdata'!DP58+'[1]2006 baljdata'!DZ58+'[1]2006 baljdata'!EJ58+'[1]2006 baljdata'!ET58+'[1]2006 baljdata'!FD58+'[1]2006 baljdata'!FN58+'[1]2006 baljdata'!FX58+'[1]2006 baljdata'!GH58+'[1]2006 baljdata'!GR58+'[1]2006 baljdata'!HB58+'[1]2006 baljdata'!HL58+'[1]2006 baljdata'!HV58+'[1]2006 baljdata'!IF58+'[1]2006 baljdata'!IP58</f>
        <v>29</v>
      </c>
      <c r="GA58" s="15">
        <f>'[1]2006 baljdata'!K58+'[1]2006 baljdata'!U58+'[1]2006 baljdata'!AE58+'[1]2006 baljdata'!AO58+'[1]2006 baljdata'!AY58+'[1]2006 baljdata'!BI58+'[1]2006 baljdata'!BS58+'[1]2006 baljdata'!CC58+'[1]2006 baljdata'!CM58+'[1]2006 baljdata'!CW58+'[1]2006 baljdata'!DG58+'[1]2006 baljdata'!DQ58+'[1]2006 baljdata'!EA58+'[1]2006 baljdata'!EK58+'[1]2006 baljdata'!EU58+'[1]2006 baljdata'!FE58+'[1]2006 baljdata'!FO58+'[1]2006 baljdata'!FY58+'[1]2006 baljdata'!GI58+'[1]2006 baljdata'!GS58+'[1]2006 baljdata'!HC58+'[1]2006 baljdata'!HM58+'[1]2006 baljdata'!HW58+'[1]2006 baljdata'!IG58+'[1]2006 baljdata'!IQ58</f>
        <v>29</v>
      </c>
      <c r="GB58" s="15" t="str">
        <f>IF(FZ58&gt;GA58,"P&gt;S",IF(FZ58=GA58,"P=S","P&lt;S"))</f>
        <v>P=S</v>
      </c>
      <c r="GC58" s="15">
        <f>IF(GB58="P&gt;S",FZ58,GA58)</f>
        <v>29</v>
      </c>
      <c r="GD58" s="14">
        <v>33</v>
      </c>
      <c r="GE58" s="15">
        <f>'[1]2006 baljdata'!L58+'[1]2006 baljdata'!V58+'[1]2006 baljdata'!AF58+'[1]2006 baljdata'!AP58+'[1]2006 baljdata'!AZ58+'[1]2006 baljdata'!BJ58+'[1]2006 baljdata'!BT58+'[1]2006 baljdata'!CD58+'[1]2006 baljdata'!CN58+'[1]2006 baljdata'!CX58+'[1]2006 baljdata'!DH58+'[1]2006 baljdata'!DR58+'[1]2006 baljdata'!EB58+'[1]2006 baljdata'!EL58+'[1]2006 baljdata'!EV58+'[1]2006 baljdata'!FF58+'[1]2006 baljdata'!FP58+'[1]2006 baljdata'!FZ58+'[1]2006 baljdata'!GJ58+'[1]2006 baljdata'!GT58+'[1]2006 baljdata'!HD58+'[1]2006 baljdata'!HN58+'[1]2006 baljdata'!HX58+'[1]2006 baljdata'!IH58+'[1]2006 baljdata'!IR58</f>
        <v>29</v>
      </c>
      <c r="GF58" s="15">
        <f>IF(GB58="P&gt;S",FZ58*(GE58/GA58),GE58)</f>
        <v>29</v>
      </c>
      <c r="GG58" s="15">
        <f t="shared" si="6"/>
        <v>0</v>
      </c>
      <c r="GH58" s="14"/>
      <c r="GI58" s="91"/>
      <c r="GJ58" s="102"/>
      <c r="GK58" s="20">
        <v>0</v>
      </c>
    </row>
    <row r="59" spans="1:193" ht="14.4" x14ac:dyDescent="0.3">
      <c r="A59" s="50">
        <v>54</v>
      </c>
      <c r="B59" s="88">
        <v>54</v>
      </c>
      <c r="C59" s="89">
        <v>1</v>
      </c>
      <c r="D59" s="88">
        <v>0</v>
      </c>
      <c r="E59" s="90">
        <v>38845</v>
      </c>
      <c r="F59" s="91">
        <v>1</v>
      </c>
      <c r="G59" s="92">
        <v>1</v>
      </c>
      <c r="H59" s="91">
        <f t="shared" si="0"/>
        <v>1</v>
      </c>
      <c r="I59" s="14"/>
      <c r="J59" s="13">
        <v>2</v>
      </c>
      <c r="K59" s="13">
        <v>3</v>
      </c>
      <c r="L59" s="13"/>
      <c r="M59" s="13"/>
      <c r="N59" s="13"/>
      <c r="O59" s="13"/>
      <c r="P59" s="13"/>
      <c r="Q59" s="13"/>
      <c r="R59" s="13"/>
      <c r="S59" s="13"/>
      <c r="T59" s="13"/>
      <c r="U59" s="93">
        <f t="shared" si="1"/>
        <v>3</v>
      </c>
      <c r="V59" s="14"/>
      <c r="W59" s="13"/>
      <c r="X59" s="13" t="s">
        <v>155</v>
      </c>
      <c r="Y59" s="13"/>
      <c r="Z59" s="13"/>
      <c r="AA59" s="13" t="s">
        <v>112</v>
      </c>
      <c r="AB59" s="13"/>
      <c r="AC59" s="13"/>
      <c r="AD59" s="13"/>
      <c r="AE59" s="13"/>
      <c r="AF59" s="94"/>
      <c r="AG59" s="13"/>
      <c r="AH59" s="13"/>
      <c r="AI59" s="13">
        <v>13</v>
      </c>
      <c r="AJ59" s="13"/>
      <c r="AK59" s="13"/>
      <c r="AL59" s="13">
        <v>21</v>
      </c>
      <c r="AM59" s="13"/>
      <c r="AN59" s="13"/>
      <c r="AO59" s="13"/>
      <c r="AP59" s="13"/>
      <c r="AQ59" s="94"/>
      <c r="AR59" s="13"/>
      <c r="AS59" s="13"/>
      <c r="AT59" s="13"/>
      <c r="AU59" s="13"/>
      <c r="AV59" s="13"/>
      <c r="AW59" s="13" t="s">
        <v>239</v>
      </c>
      <c r="AX59" s="13"/>
      <c r="AY59" s="13"/>
      <c r="AZ59" s="13">
        <v>0</v>
      </c>
      <c r="BA59" s="94">
        <v>0</v>
      </c>
      <c r="BB59" s="95"/>
      <c r="BC59" s="95"/>
      <c r="BD59" s="95"/>
      <c r="BE59" s="95"/>
      <c r="BF59" s="95"/>
      <c r="BG59" s="95"/>
      <c r="BH59" s="95">
        <v>38859</v>
      </c>
      <c r="BI59" s="95"/>
      <c r="BJ59" s="95"/>
      <c r="BK59" s="95"/>
      <c r="BL59" s="96">
        <f t="shared" si="16"/>
        <v>38859</v>
      </c>
      <c r="BM59" s="96" t="s">
        <v>183</v>
      </c>
      <c r="BN59" s="74">
        <f>4/8</f>
        <v>0.5</v>
      </c>
      <c r="BO59" s="97"/>
      <c r="BP59" s="74"/>
      <c r="BQ59" s="74"/>
      <c r="BR59" s="97">
        <v>38859</v>
      </c>
      <c r="BS59" s="98"/>
      <c r="BT59" s="91"/>
      <c r="BU59" s="91"/>
      <c r="BV59" s="91">
        <v>3</v>
      </c>
      <c r="BW59" s="91"/>
      <c r="BX59" s="91">
        <v>0</v>
      </c>
      <c r="BY59" s="92">
        <v>0</v>
      </c>
      <c r="BZ59" s="91"/>
      <c r="CA59" s="91"/>
      <c r="CB59" s="91"/>
      <c r="CC59" s="91"/>
      <c r="CD59" s="91"/>
      <c r="CE59" s="91">
        <v>4</v>
      </c>
      <c r="CF59" s="92">
        <v>5</v>
      </c>
      <c r="CG59" s="91"/>
      <c r="CH59" s="91"/>
      <c r="CI59" s="91"/>
      <c r="CJ59" s="91"/>
      <c r="CK59" s="91"/>
      <c r="CL59" s="91"/>
      <c r="CM59" s="91"/>
      <c r="CN59" s="91"/>
      <c r="CO59" s="91"/>
      <c r="CP59" s="92"/>
      <c r="CQ59" s="99">
        <f>IF(COUNTBLANK(CG59:CP59)=10,0,"calc")</f>
        <v>0</v>
      </c>
      <c r="CR59" s="91"/>
      <c r="CS59" s="91">
        <v>1</v>
      </c>
      <c r="CT59" s="91"/>
      <c r="CU59" s="91"/>
      <c r="CV59" s="91"/>
      <c r="CW59" s="91"/>
      <c r="CX59" s="91"/>
      <c r="CY59" s="91"/>
      <c r="CZ59" s="91"/>
      <c r="DA59" s="92"/>
      <c r="DB59" s="50"/>
      <c r="DC59" s="50"/>
      <c r="DD59" s="50"/>
      <c r="DE59" s="50"/>
      <c r="DF59" s="50"/>
      <c r="DG59" s="50"/>
      <c r="DH59" s="50"/>
      <c r="DI59" s="50"/>
      <c r="DJ59" s="100">
        <f t="shared" si="3"/>
        <v>3</v>
      </c>
      <c r="DK59" s="14">
        <v>3</v>
      </c>
      <c r="DL59" s="14">
        <v>0.97</v>
      </c>
      <c r="DM59" s="14">
        <v>2.3199999999999998</v>
      </c>
      <c r="DN59" s="14">
        <v>1.45</v>
      </c>
      <c r="DO59" s="14"/>
      <c r="DP59" s="14"/>
      <c r="DQ59" s="14"/>
      <c r="DR59" s="14"/>
      <c r="DS59" s="14"/>
      <c r="DT59" s="14"/>
      <c r="DU59" s="14"/>
      <c r="DV59" s="14"/>
      <c r="DW59" s="14"/>
      <c r="DX59" s="14"/>
      <c r="DY59" s="14">
        <v>107</v>
      </c>
      <c r="DZ59" s="14">
        <v>202</v>
      </c>
      <c r="EA59" s="14">
        <v>146</v>
      </c>
      <c r="EB59" s="14"/>
      <c r="EC59" s="14"/>
      <c r="ED59" s="14"/>
      <c r="EE59" s="14"/>
      <c r="EF59" s="14"/>
      <c r="EG59" s="14"/>
      <c r="EH59" s="14"/>
      <c r="EI59" s="14"/>
      <c r="EJ59" s="14"/>
      <c r="EK59" s="14"/>
      <c r="EL59" s="101">
        <v>0</v>
      </c>
      <c r="EM59" s="14"/>
      <c r="EN59" s="14"/>
      <c r="EO59" s="14"/>
      <c r="EP59" s="14"/>
      <c r="EQ59" s="14"/>
      <c r="ER59" s="14"/>
      <c r="ES59" s="14"/>
      <c r="ET59" s="14"/>
      <c r="EU59" s="14"/>
      <c r="EV59" s="14"/>
      <c r="EW59" s="102"/>
      <c r="EX59" s="16"/>
      <c r="EY59" s="103">
        <f t="shared" si="4"/>
        <v>1174.0807974283741</v>
      </c>
      <c r="EZ59" s="104">
        <f t="shared" si="11"/>
        <v>0</v>
      </c>
      <c r="FA59" s="109">
        <f t="shared" si="15"/>
        <v>1174.0807974283741</v>
      </c>
      <c r="FB59" s="105">
        <f t="shared" si="17"/>
        <v>1174.0807974283741</v>
      </c>
      <c r="FC59" s="140" t="s">
        <v>121</v>
      </c>
      <c r="FD59" s="140"/>
      <c r="FE59" s="147"/>
      <c r="FF59" s="147"/>
      <c r="FG59" s="107">
        <v>54</v>
      </c>
      <c r="FH59" s="108">
        <v>3</v>
      </c>
      <c r="FI59" s="10">
        <v>54</v>
      </c>
      <c r="FJ59" s="13">
        <v>3</v>
      </c>
      <c r="FK59" s="13">
        <v>3</v>
      </c>
      <c r="FL59" s="14">
        <v>3</v>
      </c>
      <c r="FM59" s="109">
        <v>1.45</v>
      </c>
      <c r="FN59" s="122">
        <v>146</v>
      </c>
      <c r="FO59" s="111">
        <v>1174.0807974283741</v>
      </c>
      <c r="FP59" s="14">
        <v>21</v>
      </c>
      <c r="FQ59" s="15" t="s">
        <v>121</v>
      </c>
      <c r="FS59" s="95">
        <v>38857</v>
      </c>
      <c r="FT59" s="82"/>
      <c r="FU59" s="120">
        <v>38866</v>
      </c>
      <c r="FV59" s="121"/>
      <c r="FW59" s="123">
        <v>3</v>
      </c>
      <c r="FX59" s="14">
        <v>24</v>
      </c>
      <c r="FY59" s="14">
        <v>11</v>
      </c>
      <c r="FZ59" s="15">
        <f>'[1]2006 baljdata'!J59+'[1]2006 baljdata'!T59+'[1]2006 baljdata'!AD59+'[1]2006 baljdata'!AN59+'[1]2006 baljdata'!AX59+'[1]2006 baljdata'!BH59+'[1]2006 baljdata'!BR59+'[1]2006 baljdata'!CB59+'[1]2006 baljdata'!CL59+'[1]2006 baljdata'!CV59+'[1]2006 baljdata'!DF59+'[1]2006 baljdata'!DP59+'[1]2006 baljdata'!DZ59+'[1]2006 baljdata'!EJ59+'[1]2006 baljdata'!ET59+'[1]2006 baljdata'!FD59+'[1]2006 baljdata'!FN59+'[1]2006 baljdata'!FX59+'[1]2006 baljdata'!GH59+'[1]2006 baljdata'!GR59+'[1]2006 baljdata'!HB59+'[1]2006 baljdata'!HL59+'[1]2006 baljdata'!HV59+'[1]2006 baljdata'!IF59+'[1]2006 baljdata'!IP59</f>
        <v>11</v>
      </c>
      <c r="GA59" s="15">
        <f>'[1]2006 baljdata'!K59+'[1]2006 baljdata'!U59+'[1]2006 baljdata'!AE59+'[1]2006 baljdata'!AO59+'[1]2006 baljdata'!AY59+'[1]2006 baljdata'!BI59+'[1]2006 baljdata'!BS59+'[1]2006 baljdata'!CC59+'[1]2006 baljdata'!CM59+'[1]2006 baljdata'!CW59+'[1]2006 baljdata'!DG59+'[1]2006 baljdata'!DQ59+'[1]2006 baljdata'!EA59+'[1]2006 baljdata'!EK59+'[1]2006 baljdata'!EU59+'[1]2006 baljdata'!FE59+'[1]2006 baljdata'!FO59+'[1]2006 baljdata'!FY59+'[1]2006 baljdata'!GI59+'[1]2006 baljdata'!GS59+'[1]2006 baljdata'!HC59+'[1]2006 baljdata'!HM59+'[1]2006 baljdata'!HW59+'[1]2006 baljdata'!IG59+'[1]2006 baljdata'!IQ59</f>
        <v>11</v>
      </c>
      <c r="GB59" s="15" t="str">
        <f>IF(FZ59&gt;GA59,"P&gt;S",IF(FZ59=GA59,"P=S","P&lt;S"))</f>
        <v>P=S</v>
      </c>
      <c r="GC59" s="15">
        <f>IF(GB59="P&gt;S",FZ59,GA59)</f>
        <v>11</v>
      </c>
      <c r="GD59" s="14">
        <v>11</v>
      </c>
      <c r="GE59" s="15">
        <f>'[1]2006 baljdata'!L59+'[1]2006 baljdata'!V59+'[1]2006 baljdata'!AF59+'[1]2006 baljdata'!AP59+'[1]2006 baljdata'!AZ59+'[1]2006 baljdata'!BJ59+'[1]2006 baljdata'!BT59+'[1]2006 baljdata'!CD59+'[1]2006 baljdata'!CN59+'[1]2006 baljdata'!CX59+'[1]2006 baljdata'!DH59+'[1]2006 baljdata'!DR59+'[1]2006 baljdata'!EB59+'[1]2006 baljdata'!EL59+'[1]2006 baljdata'!EV59+'[1]2006 baljdata'!FF59+'[1]2006 baljdata'!FP59+'[1]2006 baljdata'!FZ59+'[1]2006 baljdata'!GJ59+'[1]2006 baljdata'!GT59+'[1]2006 baljdata'!HD59+'[1]2006 baljdata'!HN59+'[1]2006 baljdata'!HX59+'[1]2006 baljdata'!IH59+'[1]2006 baljdata'!IR59</f>
        <v>11</v>
      </c>
      <c r="GF59" s="15">
        <f>IF(GB59="P&gt;S",FZ59*(GE59/GA59),GE59)</f>
        <v>11</v>
      </c>
      <c r="GG59" s="15">
        <f t="shared" si="6"/>
        <v>0</v>
      </c>
      <c r="GH59" s="14"/>
      <c r="GI59" s="91"/>
      <c r="GJ59" s="102"/>
      <c r="GK59" s="20">
        <v>0</v>
      </c>
    </row>
    <row r="60" spans="1:193" ht="14.4" x14ac:dyDescent="0.3">
      <c r="A60" s="50">
        <v>55</v>
      </c>
      <c r="B60" s="88">
        <v>55</v>
      </c>
      <c r="C60" s="89">
        <v>1</v>
      </c>
      <c r="D60" s="88">
        <v>0</v>
      </c>
      <c r="E60" s="90">
        <v>38845</v>
      </c>
      <c r="F60" s="91">
        <v>1</v>
      </c>
      <c r="G60" s="92">
        <v>1</v>
      </c>
      <c r="H60" s="91">
        <f t="shared" si="0"/>
        <v>1</v>
      </c>
      <c r="I60" s="14"/>
      <c r="J60" s="13">
        <v>1</v>
      </c>
      <c r="K60" s="13">
        <v>2</v>
      </c>
      <c r="L60" s="13"/>
      <c r="M60" s="13"/>
      <c r="N60" s="13"/>
      <c r="O60" s="13"/>
      <c r="P60" s="13"/>
      <c r="Q60" s="13"/>
      <c r="R60" s="13"/>
      <c r="S60" s="13"/>
      <c r="T60" s="13"/>
      <c r="U60" s="93">
        <f t="shared" si="1"/>
        <v>2</v>
      </c>
      <c r="V60" s="14"/>
      <c r="W60" s="13" t="s">
        <v>112</v>
      </c>
      <c r="X60" s="13" t="s">
        <v>112</v>
      </c>
      <c r="Y60" s="13"/>
      <c r="Z60" s="13"/>
      <c r="AA60" s="13"/>
      <c r="AB60" s="13"/>
      <c r="AC60" s="13"/>
      <c r="AD60" s="13"/>
      <c r="AE60" s="13"/>
      <c r="AF60" s="94"/>
      <c r="AG60" s="14"/>
      <c r="AH60" s="13">
        <v>9</v>
      </c>
      <c r="AI60" s="13">
        <v>18</v>
      </c>
      <c r="AJ60" s="13"/>
      <c r="AK60" s="13"/>
      <c r="AL60" s="13"/>
      <c r="AM60" s="13"/>
      <c r="AN60" s="13"/>
      <c r="AO60" s="13"/>
      <c r="AP60" s="13"/>
      <c r="AQ60" s="94"/>
      <c r="AR60" s="13">
        <v>3</v>
      </c>
      <c r="AS60" s="13"/>
      <c r="AT60" s="13"/>
      <c r="AU60" s="13" t="s">
        <v>240</v>
      </c>
      <c r="AV60" s="13"/>
      <c r="AW60" s="13">
        <v>3</v>
      </c>
      <c r="AX60" s="13"/>
      <c r="AY60" s="13"/>
      <c r="AZ60" s="13">
        <v>0</v>
      </c>
      <c r="BA60" s="94">
        <v>0</v>
      </c>
      <c r="BB60" s="117">
        <v>38849</v>
      </c>
      <c r="BC60" s="95"/>
      <c r="BD60" s="95"/>
      <c r="BE60" s="95"/>
      <c r="BF60" s="95"/>
      <c r="BG60" s="95"/>
      <c r="BH60" s="95"/>
      <c r="BI60" s="95"/>
      <c r="BJ60" s="95"/>
      <c r="BK60" s="95"/>
      <c r="BL60" s="96">
        <f t="shared" si="16"/>
        <v>38849</v>
      </c>
      <c r="BM60" s="96" t="s">
        <v>121</v>
      </c>
      <c r="BN60" s="96"/>
      <c r="BO60" s="97"/>
      <c r="BP60" s="74" t="str">
        <f>W60</f>
        <v>L</v>
      </c>
      <c r="BQ60" s="74">
        <f>AR60</f>
        <v>3</v>
      </c>
      <c r="BR60" s="96">
        <v>38847</v>
      </c>
      <c r="BS60" s="118"/>
      <c r="BT60" s="13"/>
      <c r="BU60" s="13">
        <v>0</v>
      </c>
      <c r="BV60" s="13">
        <v>0</v>
      </c>
      <c r="BW60" s="13"/>
      <c r="BX60" s="13">
        <v>0</v>
      </c>
      <c r="BY60" s="94">
        <v>0</v>
      </c>
      <c r="BZ60" s="13"/>
      <c r="CA60" s="13"/>
      <c r="CB60" s="13"/>
      <c r="CC60" s="13"/>
      <c r="CD60" s="13"/>
      <c r="CE60" s="13">
        <v>7</v>
      </c>
      <c r="CF60" s="94">
        <v>6</v>
      </c>
      <c r="CG60" s="13"/>
      <c r="CH60" s="13"/>
      <c r="CI60" s="13"/>
      <c r="CJ60" s="13"/>
      <c r="CK60" s="13"/>
      <c r="CL60" s="13"/>
      <c r="CM60" s="13"/>
      <c r="CN60" s="13"/>
      <c r="CO60" s="13"/>
      <c r="CP60" s="94"/>
      <c r="CQ60" s="99">
        <f>IF(COUNTBLANK(CG60:CP60)=10,0,"calc")</f>
        <v>0</v>
      </c>
      <c r="CR60" s="91"/>
      <c r="CS60" s="91">
        <v>1</v>
      </c>
      <c r="CT60" s="91"/>
      <c r="CU60" s="91"/>
      <c r="CV60" s="91"/>
      <c r="CW60" s="91"/>
      <c r="CX60" s="91"/>
      <c r="CY60" s="91"/>
      <c r="CZ60" s="91"/>
      <c r="DA60" s="92"/>
      <c r="DB60" s="50"/>
      <c r="DC60" s="50"/>
      <c r="DD60" s="50"/>
      <c r="DE60" s="50"/>
      <c r="DF60" s="50"/>
      <c r="DG60" s="50"/>
      <c r="DH60" s="50"/>
      <c r="DI60" s="50"/>
      <c r="DJ60" s="100">
        <f t="shared" si="3"/>
        <v>2</v>
      </c>
      <c r="DK60" s="14">
        <v>2</v>
      </c>
      <c r="DL60" s="14">
        <v>1.61</v>
      </c>
      <c r="DM60" s="14">
        <v>2.2999999999999998</v>
      </c>
      <c r="DN60" s="14"/>
      <c r="DO60" s="14"/>
      <c r="DP60" s="14"/>
      <c r="DQ60" s="14"/>
      <c r="DR60" s="14"/>
      <c r="DS60" s="14"/>
      <c r="DT60" s="14"/>
      <c r="DU60" s="14"/>
      <c r="DV60" s="14"/>
      <c r="DW60" s="14"/>
      <c r="DX60" s="14"/>
      <c r="DY60" s="14">
        <v>165</v>
      </c>
      <c r="DZ60" s="14">
        <v>250</v>
      </c>
      <c r="EA60" s="14"/>
      <c r="EB60" s="14"/>
      <c r="EC60" s="14"/>
      <c r="ED60" s="14"/>
      <c r="EE60" s="14"/>
      <c r="EF60" s="14"/>
      <c r="EG60" s="14"/>
      <c r="EH60" s="14"/>
      <c r="EI60" s="14"/>
      <c r="EJ60" s="14"/>
      <c r="EK60" s="14"/>
      <c r="EL60" s="14"/>
      <c r="EM60" s="14"/>
      <c r="EN60" s="14"/>
      <c r="EO60" s="14"/>
      <c r="EP60" s="14"/>
      <c r="EQ60" s="14"/>
      <c r="ER60" s="14"/>
      <c r="ES60" s="14"/>
      <c r="ET60" s="14"/>
      <c r="EU60" s="14"/>
      <c r="EV60" s="14"/>
      <c r="EW60" s="102"/>
      <c r="EX60" s="16"/>
      <c r="EY60" s="103">
        <f t="shared" si="4"/>
        <v>1374.601116684642</v>
      </c>
      <c r="EZ60" s="104">
        <f t="shared" si="11"/>
        <v>0</v>
      </c>
      <c r="FA60" s="104">
        <f t="shared" si="15"/>
        <v>1374.601116684642</v>
      </c>
      <c r="FB60" s="105">
        <f t="shared" si="17"/>
        <v>1374.601116684642</v>
      </c>
      <c r="FC60" s="105" t="s">
        <v>121</v>
      </c>
      <c r="FD60" s="105"/>
      <c r="FE60" s="106"/>
      <c r="FF60" s="106"/>
      <c r="FG60" s="107">
        <v>55</v>
      </c>
      <c r="FH60" s="108">
        <v>6</v>
      </c>
      <c r="FI60" s="10">
        <v>55</v>
      </c>
      <c r="FJ60" s="13">
        <v>2</v>
      </c>
      <c r="FK60" s="13">
        <v>2</v>
      </c>
      <c r="FL60" s="14">
        <v>2</v>
      </c>
      <c r="FM60" s="109">
        <v>2.2999999999999998</v>
      </c>
      <c r="FN60" s="122">
        <v>250</v>
      </c>
      <c r="FO60" s="111">
        <v>1374.601116684642</v>
      </c>
      <c r="FP60" s="14">
        <v>18</v>
      </c>
      <c r="FQ60" s="15" t="s">
        <v>121</v>
      </c>
      <c r="FS60" s="112">
        <v>38849</v>
      </c>
      <c r="FT60" s="82"/>
      <c r="FU60" s="120">
        <v>38859</v>
      </c>
      <c r="FV60" s="121"/>
      <c r="FW60" s="123">
        <v>6</v>
      </c>
      <c r="FX60" s="14">
        <v>61</v>
      </c>
      <c r="FY60" s="14">
        <v>25</v>
      </c>
      <c r="FZ60" s="15">
        <f>'[1]2006 baljdata'!J60+'[1]2006 baljdata'!T60+'[1]2006 baljdata'!AD60+'[1]2006 baljdata'!AN60+'[1]2006 baljdata'!AX60+'[1]2006 baljdata'!BH60+'[1]2006 baljdata'!BR60+'[1]2006 baljdata'!CB60+'[1]2006 baljdata'!CL60+'[1]2006 baljdata'!CV60+'[1]2006 baljdata'!DF60+'[1]2006 baljdata'!DP60+'[1]2006 baljdata'!DZ60+'[1]2006 baljdata'!EJ60+'[1]2006 baljdata'!ET60+'[1]2006 baljdata'!FD60+'[1]2006 baljdata'!FN60+'[1]2006 baljdata'!FX60+'[1]2006 baljdata'!GH60+'[1]2006 baljdata'!GR60+'[1]2006 baljdata'!HB60+'[1]2006 baljdata'!HL60+'[1]2006 baljdata'!HV60+'[1]2006 baljdata'!IF60+'[1]2006 baljdata'!IP60</f>
        <v>25</v>
      </c>
      <c r="GA60" s="15">
        <f>'[1]2006 baljdata'!K60+'[1]2006 baljdata'!U60+'[1]2006 baljdata'!AE60+'[1]2006 baljdata'!AO60+'[1]2006 baljdata'!AY60+'[1]2006 baljdata'!BI60+'[1]2006 baljdata'!BS60+'[1]2006 baljdata'!CC60+'[1]2006 baljdata'!CM60+'[1]2006 baljdata'!CW60+'[1]2006 baljdata'!DG60+'[1]2006 baljdata'!DQ60+'[1]2006 baljdata'!EA60+'[1]2006 baljdata'!EK60+'[1]2006 baljdata'!EU60+'[1]2006 baljdata'!FE60+'[1]2006 baljdata'!FO60+'[1]2006 baljdata'!FY60+'[1]2006 baljdata'!GI60+'[1]2006 baljdata'!GS60+'[1]2006 baljdata'!HC60+'[1]2006 baljdata'!HM60+'[1]2006 baljdata'!HW60+'[1]2006 baljdata'!IG60+'[1]2006 baljdata'!IQ60</f>
        <v>0</v>
      </c>
      <c r="GB60" s="15" t="str">
        <f>IF(FZ60&gt;GA60,"P&gt;S",IF(FZ60=GA60,"P=S","P&lt;S"))</f>
        <v>P&gt;S</v>
      </c>
      <c r="GC60" s="15">
        <f>IF(GB60="P&gt;S",FZ60,GA60)</f>
        <v>25</v>
      </c>
      <c r="GD60" s="14">
        <v>0</v>
      </c>
      <c r="GE60" s="15">
        <f>'[1]2006 baljdata'!L60+'[1]2006 baljdata'!V60+'[1]2006 baljdata'!AF60+'[1]2006 baljdata'!AP60+'[1]2006 baljdata'!AZ60+'[1]2006 baljdata'!BJ60+'[1]2006 baljdata'!BT60+'[1]2006 baljdata'!CD60+'[1]2006 baljdata'!CN60+'[1]2006 baljdata'!CX60+'[1]2006 baljdata'!DH60+'[1]2006 baljdata'!DR60+'[1]2006 baljdata'!EB60+'[1]2006 baljdata'!EL60+'[1]2006 baljdata'!EV60+'[1]2006 baljdata'!FF60+'[1]2006 baljdata'!FP60+'[1]2006 baljdata'!FZ60+'[1]2006 baljdata'!GJ60+'[1]2006 baljdata'!GT60+'[1]2006 baljdata'!HD60+'[1]2006 baljdata'!HN60+'[1]2006 baljdata'!HX60+'[1]2006 baljdata'!IH60+'[1]2006 baljdata'!IR60</f>
        <v>0</v>
      </c>
      <c r="GF60" s="15">
        <v>0</v>
      </c>
      <c r="GG60" s="15">
        <f t="shared" si="6"/>
        <v>25</v>
      </c>
      <c r="GH60" s="14"/>
      <c r="GI60" s="91"/>
      <c r="GJ60" s="102"/>
      <c r="GK60" s="20">
        <v>1</v>
      </c>
    </row>
    <row r="61" spans="1:193" ht="14.4" x14ac:dyDescent="0.3">
      <c r="A61" s="50">
        <v>56</v>
      </c>
      <c r="B61" s="88">
        <v>56</v>
      </c>
      <c r="C61" s="89">
        <v>1</v>
      </c>
      <c r="D61" s="88">
        <v>0</v>
      </c>
      <c r="E61" s="90">
        <v>38853</v>
      </c>
      <c r="F61" s="91">
        <v>1</v>
      </c>
      <c r="G61" s="92">
        <v>1</v>
      </c>
      <c r="H61" s="91">
        <f t="shared" si="0"/>
        <v>1</v>
      </c>
      <c r="I61" s="14"/>
      <c r="J61" s="13"/>
      <c r="K61" s="13"/>
      <c r="L61" s="13">
        <v>3</v>
      </c>
      <c r="M61" s="13"/>
      <c r="N61" s="13"/>
      <c r="O61" s="13"/>
      <c r="P61" s="13"/>
      <c r="Q61" s="13"/>
      <c r="R61" s="13"/>
      <c r="S61" s="13"/>
      <c r="T61" s="13"/>
      <c r="U61" s="93">
        <f t="shared" si="1"/>
        <v>3</v>
      </c>
      <c r="V61" s="14"/>
      <c r="W61" s="13"/>
      <c r="X61" s="13"/>
      <c r="Y61" s="13" t="s">
        <v>144</v>
      </c>
      <c r="Z61" s="13"/>
      <c r="AA61" s="13"/>
      <c r="AB61" s="13"/>
      <c r="AC61" s="13" t="s">
        <v>112</v>
      </c>
      <c r="AD61" s="13"/>
      <c r="AE61" s="13"/>
      <c r="AF61" s="94"/>
      <c r="AG61" s="14"/>
      <c r="AH61" s="13"/>
      <c r="AI61" s="13"/>
      <c r="AJ61" s="13">
        <v>1</v>
      </c>
      <c r="AK61" s="13"/>
      <c r="AL61" s="13">
        <v>2</v>
      </c>
      <c r="AM61" s="13"/>
      <c r="AN61" s="13">
        <v>1</v>
      </c>
      <c r="AO61" s="13"/>
      <c r="AP61" s="13"/>
      <c r="AQ61" s="94"/>
      <c r="AR61" s="13"/>
      <c r="AS61" s="13"/>
      <c r="AT61" s="13"/>
      <c r="AU61" s="13"/>
      <c r="AV61" s="13"/>
      <c r="AW61" s="13"/>
      <c r="AX61" s="13">
        <v>0</v>
      </c>
      <c r="AY61" s="13"/>
      <c r="AZ61" s="13">
        <v>0</v>
      </c>
      <c r="BA61" s="94">
        <v>1</v>
      </c>
      <c r="BB61" s="117"/>
      <c r="BC61" s="95"/>
      <c r="BD61" s="95"/>
      <c r="BE61" s="95"/>
      <c r="BF61" s="95"/>
      <c r="BG61" s="95"/>
      <c r="BH61" s="95"/>
      <c r="BI61" s="95"/>
      <c r="BJ61" s="95"/>
      <c r="BK61" s="95"/>
      <c r="BL61" s="96">
        <v>38873</v>
      </c>
      <c r="BM61" s="96" t="s">
        <v>241</v>
      </c>
      <c r="BN61" s="96"/>
      <c r="BO61" s="97"/>
      <c r="BP61" s="74"/>
      <c r="BQ61" s="74"/>
      <c r="BR61" s="97">
        <v>38872</v>
      </c>
      <c r="BS61" s="98"/>
      <c r="BT61" s="91"/>
      <c r="BU61" s="91"/>
      <c r="BV61" s="91">
        <v>1</v>
      </c>
      <c r="BW61" s="91"/>
      <c r="BX61" s="91">
        <v>4</v>
      </c>
      <c r="BY61" s="92">
        <v>0</v>
      </c>
      <c r="BZ61" s="91"/>
      <c r="CA61" s="91"/>
      <c r="CB61" s="91"/>
      <c r="CC61" s="91">
        <v>0</v>
      </c>
      <c r="CD61" s="91"/>
      <c r="CE61" s="91">
        <v>0</v>
      </c>
      <c r="CF61" s="92">
        <v>0</v>
      </c>
      <c r="CG61" s="91"/>
      <c r="CH61" s="91"/>
      <c r="CI61" s="91"/>
      <c r="CJ61" s="91"/>
      <c r="CK61" s="91"/>
      <c r="CL61" s="91"/>
      <c r="CM61" s="91"/>
      <c r="CN61" s="91"/>
      <c r="CO61" s="91"/>
      <c r="CP61" s="92"/>
      <c r="CQ61" s="99">
        <f>IF(COUNTBLANK(CG61:CP61)=10,0,"calc")</f>
        <v>0</v>
      </c>
      <c r="CR61" s="91"/>
      <c r="CS61" s="91"/>
      <c r="CT61" s="91">
        <v>1</v>
      </c>
      <c r="CU61" s="91"/>
      <c r="CV61" s="91"/>
      <c r="CW61" s="91"/>
      <c r="CX61" s="91"/>
      <c r="CY61" s="91"/>
      <c r="CZ61" s="91"/>
      <c r="DA61" s="92"/>
      <c r="DB61" s="50"/>
      <c r="DC61" s="50"/>
      <c r="DD61" s="50"/>
      <c r="DE61" s="50"/>
      <c r="DF61" s="50"/>
      <c r="DG61" s="50"/>
      <c r="DH61" s="50"/>
      <c r="DI61" s="50"/>
      <c r="DJ61" s="100">
        <f t="shared" si="3"/>
        <v>3</v>
      </c>
      <c r="DK61" s="14">
        <v>3</v>
      </c>
      <c r="DL61" s="14">
        <v>1.96</v>
      </c>
      <c r="DM61" s="14">
        <v>2.89</v>
      </c>
      <c r="DN61" s="14">
        <v>1.94</v>
      </c>
      <c r="DO61" s="14"/>
      <c r="DP61" s="14"/>
      <c r="DQ61" s="14"/>
      <c r="DR61" s="14"/>
      <c r="DS61" s="14"/>
      <c r="DT61" s="14"/>
      <c r="DU61" s="14"/>
      <c r="DV61" s="14"/>
      <c r="DW61" s="14"/>
      <c r="DX61" s="14"/>
      <c r="DY61" s="14">
        <v>133</v>
      </c>
      <c r="DZ61" s="14">
        <v>255</v>
      </c>
      <c r="EA61" s="14">
        <v>270</v>
      </c>
      <c r="EB61" s="14"/>
      <c r="EC61" s="14"/>
      <c r="ED61" s="14"/>
      <c r="EE61" s="14"/>
      <c r="EF61" s="14"/>
      <c r="EG61" s="14"/>
      <c r="EH61" s="14"/>
      <c r="EI61" s="14"/>
      <c r="EJ61" s="14"/>
      <c r="EK61" s="14"/>
      <c r="EL61" s="14"/>
      <c r="EM61" s="14"/>
      <c r="EN61" s="14"/>
      <c r="EO61" s="14"/>
      <c r="EP61" s="14"/>
      <c r="EQ61" s="14"/>
      <c r="ER61" s="14"/>
      <c r="ES61" s="14"/>
      <c r="ET61" s="14"/>
      <c r="EU61" s="14"/>
      <c r="EV61" s="14"/>
      <c r="EW61" s="102"/>
      <c r="EX61" s="16"/>
      <c r="EY61" s="103">
        <f t="shared" si="4"/>
        <v>2872.1149253659437</v>
      </c>
      <c r="EZ61" s="104">
        <f t="shared" si="11"/>
        <v>0</v>
      </c>
      <c r="FA61" s="104">
        <f t="shared" si="15"/>
        <v>2872.1149253659437</v>
      </c>
      <c r="FB61" s="105">
        <f t="shared" si="17"/>
        <v>2872.1149253659437</v>
      </c>
      <c r="FC61" s="105" t="s">
        <v>121</v>
      </c>
      <c r="FD61" s="105"/>
      <c r="FE61" s="106"/>
      <c r="FF61" s="106"/>
      <c r="FG61" s="146">
        <v>56</v>
      </c>
      <c r="FH61" s="108">
        <v>0</v>
      </c>
      <c r="FI61" s="10">
        <v>56</v>
      </c>
      <c r="FJ61" s="13">
        <v>3</v>
      </c>
      <c r="FK61" s="13">
        <v>3</v>
      </c>
      <c r="FL61" s="14">
        <v>3</v>
      </c>
      <c r="FM61" s="111">
        <v>2.89</v>
      </c>
      <c r="FN61" s="135">
        <v>255</v>
      </c>
      <c r="FO61" s="111">
        <v>2872.1149253659437</v>
      </c>
      <c r="FP61" s="14">
        <v>1</v>
      </c>
      <c r="FQ61" s="15" t="s">
        <v>121</v>
      </c>
      <c r="FS61" s="112">
        <v>38873</v>
      </c>
      <c r="FT61" s="82"/>
      <c r="FU61" s="120">
        <v>38873</v>
      </c>
      <c r="FV61" s="121"/>
      <c r="FW61" s="115">
        <v>0</v>
      </c>
      <c r="FX61" s="15">
        <v>0</v>
      </c>
      <c r="FY61" s="15">
        <v>0</v>
      </c>
      <c r="FZ61" s="15">
        <f>'[1]2006 baljdata'!J61+'[1]2006 baljdata'!T61+'[1]2006 baljdata'!AD61+'[1]2006 baljdata'!AN61+'[1]2006 baljdata'!AX61+'[1]2006 baljdata'!BH61+'[1]2006 baljdata'!BR61+'[1]2006 baljdata'!CB61+'[1]2006 baljdata'!CL61+'[1]2006 baljdata'!CV61+'[1]2006 baljdata'!DF61+'[1]2006 baljdata'!DP61+'[1]2006 baljdata'!DZ61+'[1]2006 baljdata'!EJ61+'[1]2006 baljdata'!ET61+'[1]2006 baljdata'!FD61+'[1]2006 baljdata'!FN61+'[1]2006 baljdata'!FX61+'[1]2006 baljdata'!GH61+'[1]2006 baljdata'!GR61+'[1]2006 baljdata'!HB61+'[1]2006 baljdata'!HL61+'[1]2006 baljdata'!HV61+'[1]2006 baljdata'!IF61+'[1]2006 baljdata'!IP61</f>
        <v>0</v>
      </c>
      <c r="GA61" s="15">
        <f>'[1]2006 baljdata'!K61+'[1]2006 baljdata'!U61+'[1]2006 baljdata'!AE61+'[1]2006 baljdata'!AO61+'[1]2006 baljdata'!AY61+'[1]2006 baljdata'!BI61+'[1]2006 baljdata'!BS61+'[1]2006 baljdata'!CC61+'[1]2006 baljdata'!CM61+'[1]2006 baljdata'!CW61+'[1]2006 baljdata'!DG61+'[1]2006 baljdata'!DQ61+'[1]2006 baljdata'!EA61+'[1]2006 baljdata'!EK61+'[1]2006 baljdata'!EU61+'[1]2006 baljdata'!FE61+'[1]2006 baljdata'!FO61+'[1]2006 baljdata'!FY61+'[1]2006 baljdata'!GI61+'[1]2006 baljdata'!GS61+'[1]2006 baljdata'!HC61+'[1]2006 baljdata'!HM61+'[1]2006 baljdata'!HW61+'[1]2006 baljdata'!IG61+'[1]2006 baljdata'!IQ61</f>
        <v>0</v>
      </c>
      <c r="GB61" s="15" t="str">
        <f>IF(FZ61&gt;GA61,"P&gt;S",IF(FZ61=GA61,"P=S","P&lt;S"))</f>
        <v>P=S</v>
      </c>
      <c r="GC61" s="15">
        <f>IF(GB61="P&gt;S",FZ61,GA61)</f>
        <v>0</v>
      </c>
      <c r="GD61" s="15">
        <v>0</v>
      </c>
      <c r="GE61" s="15">
        <f>'[1]2006 baljdata'!L61+'[1]2006 baljdata'!V61+'[1]2006 baljdata'!AF61+'[1]2006 baljdata'!AP61+'[1]2006 baljdata'!AZ61+'[1]2006 baljdata'!BJ61+'[1]2006 baljdata'!BT61+'[1]2006 baljdata'!CD61+'[1]2006 baljdata'!CN61+'[1]2006 baljdata'!CX61+'[1]2006 baljdata'!DH61+'[1]2006 baljdata'!DR61+'[1]2006 baljdata'!EB61+'[1]2006 baljdata'!EL61+'[1]2006 baljdata'!EV61+'[1]2006 baljdata'!FF61+'[1]2006 baljdata'!FP61+'[1]2006 baljdata'!FZ61+'[1]2006 baljdata'!GJ61+'[1]2006 baljdata'!GT61+'[1]2006 baljdata'!HD61+'[1]2006 baljdata'!HN61+'[1]2006 baljdata'!HX61+'[1]2006 baljdata'!IH61+'[1]2006 baljdata'!IR61</f>
        <v>0</v>
      </c>
      <c r="GF61" s="15">
        <f>IF(GB61="P&gt;S",FZ61*(GE61/GA61),GE61)</f>
        <v>0</v>
      </c>
      <c r="GG61" s="15">
        <f t="shared" si="6"/>
        <v>0</v>
      </c>
      <c r="GH61" s="14"/>
      <c r="GI61" s="91"/>
      <c r="GJ61" s="102"/>
      <c r="GK61" s="20">
        <v>1</v>
      </c>
    </row>
    <row r="62" spans="1:193" ht="14.4" x14ac:dyDescent="0.3">
      <c r="A62" s="50">
        <v>57</v>
      </c>
      <c r="B62" s="88">
        <v>57</v>
      </c>
      <c r="C62" s="89">
        <v>1</v>
      </c>
      <c r="D62" s="88">
        <v>0</v>
      </c>
      <c r="E62" s="90">
        <v>38853</v>
      </c>
      <c r="F62" s="91">
        <v>1</v>
      </c>
      <c r="G62" s="92">
        <v>1</v>
      </c>
      <c r="H62" s="91">
        <f t="shared" si="0"/>
        <v>1</v>
      </c>
      <c r="I62" s="14"/>
      <c r="J62" s="13"/>
      <c r="K62" s="13"/>
      <c r="L62" s="13">
        <v>2</v>
      </c>
      <c r="M62" s="13"/>
      <c r="N62" s="13"/>
      <c r="O62" s="13"/>
      <c r="P62" s="13"/>
      <c r="Q62" s="13"/>
      <c r="R62" s="13"/>
      <c r="S62" s="13"/>
      <c r="T62" s="13"/>
      <c r="U62" s="93">
        <f t="shared" si="1"/>
        <v>2</v>
      </c>
      <c r="V62" s="14"/>
      <c r="W62" s="13"/>
      <c r="X62" s="13"/>
      <c r="Y62" s="13" t="s">
        <v>112</v>
      </c>
      <c r="Z62" s="13"/>
      <c r="AA62" s="13"/>
      <c r="AB62" s="13"/>
      <c r="AC62" s="13"/>
      <c r="AD62" s="13"/>
      <c r="AE62" s="13"/>
      <c r="AF62" s="94"/>
      <c r="AG62" s="14"/>
      <c r="AH62" s="13"/>
      <c r="AI62" s="13"/>
      <c r="AJ62" s="13">
        <v>40</v>
      </c>
      <c r="AK62" s="13"/>
      <c r="AL62" s="13"/>
      <c r="AM62" s="13"/>
      <c r="AN62" s="13"/>
      <c r="AO62" s="13"/>
      <c r="AP62" s="13"/>
      <c r="AQ62" s="94"/>
      <c r="AR62" s="13"/>
      <c r="AS62" s="13">
        <v>2</v>
      </c>
      <c r="AT62" s="13"/>
      <c r="AU62" s="13">
        <v>5</v>
      </c>
      <c r="AV62" s="13"/>
      <c r="AW62" s="13">
        <v>9</v>
      </c>
      <c r="AX62" s="13"/>
      <c r="AY62" s="13"/>
      <c r="AZ62" s="13">
        <v>7</v>
      </c>
      <c r="BA62" s="94">
        <v>2</v>
      </c>
      <c r="BB62" s="117"/>
      <c r="BC62" s="95">
        <v>38853</v>
      </c>
      <c r="BD62" s="95"/>
      <c r="BE62" s="95"/>
      <c r="BF62" s="95"/>
      <c r="BG62" s="95"/>
      <c r="BH62" s="95"/>
      <c r="BI62" s="95"/>
      <c r="BJ62" s="95"/>
      <c r="BK62" s="95"/>
      <c r="BL62" s="96">
        <f>IF(COUNTBLANK(BB62:BK62)=10,"NA",MIN(BB62:BK62))</f>
        <v>38853</v>
      </c>
      <c r="BM62" s="96" t="s">
        <v>121</v>
      </c>
      <c r="BN62" s="96"/>
      <c r="BO62" s="97"/>
      <c r="BP62" s="74">
        <f>X62</f>
        <v>0</v>
      </c>
      <c r="BQ62" s="74">
        <f>AS62</f>
        <v>2</v>
      </c>
      <c r="BR62" s="97">
        <v>38853</v>
      </c>
      <c r="BS62" s="98"/>
      <c r="BT62" s="91"/>
      <c r="BU62" s="91"/>
      <c r="BV62" s="91">
        <v>16</v>
      </c>
      <c r="BW62" s="91"/>
      <c r="BX62" s="91">
        <v>6</v>
      </c>
      <c r="BY62" s="92">
        <v>0</v>
      </c>
      <c r="BZ62" s="91"/>
      <c r="CA62" s="91"/>
      <c r="CB62" s="91"/>
      <c r="CC62" s="91"/>
      <c r="CD62" s="91"/>
      <c r="CE62" s="91">
        <v>13</v>
      </c>
      <c r="CF62" s="92">
        <v>15</v>
      </c>
      <c r="CG62" s="91"/>
      <c r="CH62" s="91"/>
      <c r="CI62" s="91"/>
      <c r="CJ62" s="91"/>
      <c r="CK62" s="91"/>
      <c r="CL62" s="91"/>
      <c r="CM62" s="91"/>
      <c r="CN62" s="91"/>
      <c r="CO62" s="91"/>
      <c r="CP62" s="92"/>
      <c r="CQ62" s="99">
        <f>IF(COUNTBLANK(CG62:CP62)=10,0,"calc")</f>
        <v>0</v>
      </c>
      <c r="CR62" s="91"/>
      <c r="CS62" s="91"/>
      <c r="CT62" s="91"/>
      <c r="CU62" s="91"/>
      <c r="CV62" s="91"/>
      <c r="CW62" s="91"/>
      <c r="CX62" s="91"/>
      <c r="CY62" s="91"/>
      <c r="CZ62" s="91"/>
      <c r="DA62" s="92"/>
      <c r="DB62" s="50"/>
      <c r="DC62" s="50"/>
      <c r="DD62" s="50"/>
      <c r="DE62" s="50"/>
      <c r="DF62" s="50"/>
      <c r="DG62" s="50"/>
      <c r="DH62" s="50"/>
      <c r="DI62" s="50"/>
      <c r="DJ62" s="100">
        <f t="shared" si="3"/>
        <v>2</v>
      </c>
      <c r="DK62" s="14">
        <v>2</v>
      </c>
      <c r="DL62" s="14">
        <v>2.33</v>
      </c>
      <c r="DM62" s="14">
        <v>2.87</v>
      </c>
      <c r="DN62" s="14"/>
      <c r="DO62" s="14"/>
      <c r="DP62" s="14"/>
      <c r="DQ62" s="14"/>
      <c r="DR62" s="14"/>
      <c r="DS62" s="14"/>
      <c r="DT62" s="14"/>
      <c r="DU62" s="14"/>
      <c r="DV62" s="14"/>
      <c r="DW62" s="14"/>
      <c r="DX62" s="14"/>
      <c r="DY62" s="14">
        <v>233</v>
      </c>
      <c r="DZ62" s="14">
        <v>271</v>
      </c>
      <c r="EA62" s="14"/>
      <c r="EB62" s="14"/>
      <c r="EC62" s="14"/>
      <c r="ED62" s="14"/>
      <c r="EE62" s="14"/>
      <c r="EF62" s="14"/>
      <c r="EG62" s="14"/>
      <c r="EH62" s="14"/>
      <c r="EI62" s="14"/>
      <c r="EJ62" s="14"/>
      <c r="EK62" s="14"/>
      <c r="EL62" s="14"/>
      <c r="EM62" s="14"/>
      <c r="EN62" s="14"/>
      <c r="EO62" s="14"/>
      <c r="EP62" s="14"/>
      <c r="EQ62" s="14"/>
      <c r="ER62" s="14"/>
      <c r="ES62" s="14"/>
      <c r="ET62" s="14"/>
      <c r="EU62" s="14"/>
      <c r="EV62" s="14"/>
      <c r="EW62" s="102"/>
      <c r="EX62" s="16"/>
      <c r="EY62" s="103">
        <f t="shared" si="4"/>
        <v>2746.6423065955064</v>
      </c>
      <c r="EZ62" s="104">
        <f t="shared" si="11"/>
        <v>0</v>
      </c>
      <c r="FA62" s="104">
        <f t="shared" si="15"/>
        <v>2746.6423065955064</v>
      </c>
      <c r="FB62" s="105">
        <f t="shared" si="17"/>
        <v>2746.6423065955064</v>
      </c>
      <c r="FC62" s="105" t="s">
        <v>121</v>
      </c>
      <c r="FD62" s="105"/>
      <c r="FE62" s="106"/>
      <c r="FF62" s="106"/>
      <c r="FG62" s="107">
        <v>57</v>
      </c>
      <c r="FH62" s="108">
        <v>9</v>
      </c>
      <c r="FI62" s="10">
        <v>57</v>
      </c>
      <c r="FJ62" s="13">
        <v>2</v>
      </c>
      <c r="FK62" s="13">
        <v>2</v>
      </c>
      <c r="FL62" s="14">
        <v>2</v>
      </c>
      <c r="FM62" s="109">
        <v>2.87</v>
      </c>
      <c r="FN62" s="122">
        <v>271</v>
      </c>
      <c r="FO62" s="111">
        <v>2746.6423065955064</v>
      </c>
      <c r="FP62" s="14">
        <v>40</v>
      </c>
      <c r="FQ62" s="15" t="s">
        <v>121</v>
      </c>
      <c r="FS62" s="112">
        <v>38853</v>
      </c>
      <c r="FT62" s="82"/>
      <c r="FU62" s="120">
        <v>38873</v>
      </c>
      <c r="FV62" s="121"/>
      <c r="FW62" s="123">
        <v>9</v>
      </c>
      <c r="FX62" s="14">
        <v>90</v>
      </c>
      <c r="FY62" s="14">
        <v>46</v>
      </c>
      <c r="FZ62" s="15">
        <f>'[1]2006 baljdata'!J62+'[1]2006 baljdata'!T62+'[1]2006 baljdata'!AD62+'[1]2006 baljdata'!AN62+'[1]2006 baljdata'!AX62+'[1]2006 baljdata'!BH62+'[1]2006 baljdata'!BR62+'[1]2006 baljdata'!CB62+'[1]2006 baljdata'!CL62+'[1]2006 baljdata'!CV62+'[1]2006 baljdata'!DF62+'[1]2006 baljdata'!DP62+'[1]2006 baljdata'!DZ62+'[1]2006 baljdata'!EJ62+'[1]2006 baljdata'!ET62+'[1]2006 baljdata'!FD62+'[1]2006 baljdata'!FN62+'[1]2006 baljdata'!FX62+'[1]2006 baljdata'!GH62+'[1]2006 baljdata'!GR62+'[1]2006 baljdata'!HB62+'[1]2006 baljdata'!HL62+'[1]2006 baljdata'!HV62+'[1]2006 baljdata'!IF62+'[1]2006 baljdata'!IP62</f>
        <v>44</v>
      </c>
      <c r="GA62" s="15">
        <f>'[1]2006 baljdata'!K62+'[1]2006 baljdata'!U62+'[1]2006 baljdata'!AE62+'[1]2006 baljdata'!AO62+'[1]2006 baljdata'!AY62+'[1]2006 baljdata'!BI62+'[1]2006 baljdata'!BS62+'[1]2006 baljdata'!CC62+'[1]2006 baljdata'!CM62+'[1]2006 baljdata'!CW62+'[1]2006 baljdata'!DG62+'[1]2006 baljdata'!DQ62+'[1]2006 baljdata'!EA62+'[1]2006 baljdata'!EK62+'[1]2006 baljdata'!EU62+'[1]2006 baljdata'!FE62+'[1]2006 baljdata'!FO62+'[1]2006 baljdata'!FY62+'[1]2006 baljdata'!GI62+'[1]2006 baljdata'!GS62+'[1]2006 baljdata'!HC62+'[1]2006 baljdata'!HM62+'[1]2006 baljdata'!HW62+'[1]2006 baljdata'!IG62+'[1]2006 baljdata'!IQ62</f>
        <v>44</v>
      </c>
      <c r="GB62" s="15" t="str">
        <f>IF(FZ62&gt;GA62,"P&gt;S",IF(FZ62=GA62,"P=S","P&lt;S"))</f>
        <v>P=S</v>
      </c>
      <c r="GC62" s="15">
        <f>IF(GB62="P&gt;S",FZ62,GA62)</f>
        <v>44</v>
      </c>
      <c r="GD62" s="14">
        <v>20</v>
      </c>
      <c r="GE62" s="15">
        <f>'[1]2006 baljdata'!L62+'[1]2006 baljdata'!V62+'[1]2006 baljdata'!AF62+'[1]2006 baljdata'!AP62+'[1]2006 baljdata'!AZ62+'[1]2006 baljdata'!BJ62+'[1]2006 baljdata'!BT62+'[1]2006 baljdata'!CD62+'[1]2006 baljdata'!CN62+'[1]2006 baljdata'!CX62+'[1]2006 baljdata'!DH62+'[1]2006 baljdata'!DR62+'[1]2006 baljdata'!EB62+'[1]2006 baljdata'!EL62+'[1]2006 baljdata'!EV62+'[1]2006 baljdata'!FF62+'[1]2006 baljdata'!FP62+'[1]2006 baljdata'!FZ62+'[1]2006 baljdata'!GJ62+'[1]2006 baljdata'!GT62+'[1]2006 baljdata'!HD62+'[1]2006 baljdata'!HN62+'[1]2006 baljdata'!HX62+'[1]2006 baljdata'!IH62+'[1]2006 baljdata'!IR62</f>
        <v>20</v>
      </c>
      <c r="GF62" s="15">
        <f>IF(GB62="P&gt;S",FZ62*(GE62/GA62),GE62)</f>
        <v>20</v>
      </c>
      <c r="GG62" s="15">
        <f t="shared" si="6"/>
        <v>24</v>
      </c>
      <c r="GH62" s="14"/>
      <c r="GI62" s="91"/>
      <c r="GJ62" s="102"/>
      <c r="GK62" s="20">
        <v>1</v>
      </c>
    </row>
    <row r="63" spans="1:193" ht="14.4" x14ac:dyDescent="0.3">
      <c r="A63" s="50">
        <v>58</v>
      </c>
      <c r="B63" s="88">
        <v>58</v>
      </c>
      <c r="C63" s="89">
        <v>1</v>
      </c>
      <c r="D63" s="88">
        <v>0</v>
      </c>
      <c r="E63" s="90">
        <v>38853</v>
      </c>
      <c r="F63" s="91">
        <v>1</v>
      </c>
      <c r="G63" s="92">
        <v>1</v>
      </c>
      <c r="H63" s="91">
        <f t="shared" si="0"/>
        <v>1</v>
      </c>
      <c r="I63" s="14"/>
      <c r="J63" s="13"/>
      <c r="K63" s="13"/>
      <c r="L63" s="13">
        <v>2</v>
      </c>
      <c r="M63" s="13"/>
      <c r="N63" s="13"/>
      <c r="O63" s="13"/>
      <c r="P63" s="13"/>
      <c r="Q63" s="13"/>
      <c r="R63" s="13"/>
      <c r="S63" s="13"/>
      <c r="T63" s="13"/>
      <c r="U63" s="93">
        <f t="shared" si="1"/>
        <v>2</v>
      </c>
      <c r="V63" s="14"/>
      <c r="W63" s="13"/>
      <c r="X63" s="13"/>
      <c r="Y63" s="13" t="s">
        <v>112</v>
      </c>
      <c r="Z63" s="13"/>
      <c r="AA63" s="13"/>
      <c r="AB63" s="13"/>
      <c r="AC63" s="13"/>
      <c r="AD63" s="13"/>
      <c r="AE63" s="13"/>
      <c r="AF63" s="94"/>
      <c r="AG63" s="14"/>
      <c r="AH63" s="13"/>
      <c r="AI63" s="13"/>
      <c r="AJ63" s="13">
        <v>7</v>
      </c>
      <c r="AK63" s="13"/>
      <c r="AL63" s="13"/>
      <c r="AM63" s="13"/>
      <c r="AN63" s="13"/>
      <c r="AO63" s="13"/>
      <c r="AP63" s="13"/>
      <c r="AQ63" s="94"/>
      <c r="AR63" s="13"/>
      <c r="AS63" s="13"/>
      <c r="AT63" s="13"/>
      <c r="AU63" s="13">
        <v>0</v>
      </c>
      <c r="AV63" s="13"/>
      <c r="AW63" s="13">
        <v>2</v>
      </c>
      <c r="AX63" s="13"/>
      <c r="AY63" s="13"/>
      <c r="AZ63" s="13">
        <v>1</v>
      </c>
      <c r="BA63" s="94">
        <v>0</v>
      </c>
      <c r="BB63" s="117"/>
      <c r="BC63" s="95"/>
      <c r="BD63" s="95"/>
      <c r="BE63" s="95"/>
      <c r="BF63" s="95"/>
      <c r="BG63" s="95"/>
      <c r="BH63" s="95">
        <v>38859</v>
      </c>
      <c r="BI63" s="95"/>
      <c r="BJ63" s="95"/>
      <c r="BK63" s="95"/>
      <c r="BL63" s="96">
        <f>IF(COUNTBLANK(BB63:BK63)=10,"NA",MIN(BB63:BK63))</f>
        <v>38859</v>
      </c>
      <c r="BM63" s="96" t="s">
        <v>140</v>
      </c>
      <c r="BN63" s="96"/>
      <c r="BO63" s="97" t="s">
        <v>242</v>
      </c>
      <c r="BP63" s="74"/>
      <c r="BQ63" s="74"/>
      <c r="BR63" s="97">
        <v>38859</v>
      </c>
      <c r="BS63" s="98">
        <v>7</v>
      </c>
      <c r="BT63" s="91"/>
      <c r="BU63" s="91"/>
      <c r="BV63" s="91">
        <v>1</v>
      </c>
      <c r="BW63" s="91"/>
      <c r="BX63" s="91">
        <v>0</v>
      </c>
      <c r="BY63" s="92">
        <v>0</v>
      </c>
      <c r="BZ63" s="91">
        <v>0</v>
      </c>
      <c r="CA63" s="91"/>
      <c r="CB63" s="91"/>
      <c r="CC63" s="91"/>
      <c r="CD63" s="91"/>
      <c r="CE63" s="91">
        <v>2</v>
      </c>
      <c r="CF63" s="92">
        <v>5</v>
      </c>
      <c r="CG63" s="91"/>
      <c r="CH63" s="91"/>
      <c r="CI63" s="91"/>
      <c r="CJ63" s="91"/>
      <c r="CK63" s="91">
        <v>1</v>
      </c>
      <c r="CL63" s="91"/>
      <c r="CM63" s="91"/>
      <c r="CN63" s="91"/>
      <c r="CO63" s="91"/>
      <c r="CP63" s="92"/>
      <c r="CQ63" s="99">
        <f>1/2</f>
        <v>0.5</v>
      </c>
      <c r="CR63" s="91"/>
      <c r="CS63" s="91"/>
      <c r="CT63" s="91">
        <v>1</v>
      </c>
      <c r="CU63" s="91"/>
      <c r="CV63" s="91"/>
      <c r="CW63" s="91"/>
      <c r="CX63" s="91"/>
      <c r="CY63" s="91"/>
      <c r="CZ63" s="91"/>
      <c r="DA63" s="92"/>
      <c r="DB63" s="50"/>
      <c r="DC63" s="50"/>
      <c r="DD63" s="50"/>
      <c r="DE63" s="50"/>
      <c r="DF63" s="50"/>
      <c r="DG63" s="50"/>
      <c r="DH63" s="50"/>
      <c r="DI63" s="50"/>
      <c r="DJ63" s="100">
        <f t="shared" si="3"/>
        <v>2</v>
      </c>
      <c r="DK63" s="14">
        <v>2</v>
      </c>
      <c r="DL63" s="14">
        <v>0.88</v>
      </c>
      <c r="DM63" s="14">
        <v>2.12</v>
      </c>
      <c r="DN63" s="14"/>
      <c r="DO63" s="14"/>
      <c r="DP63" s="14"/>
      <c r="DQ63" s="14"/>
      <c r="DR63" s="14"/>
      <c r="DS63" s="14"/>
      <c r="DT63" s="14"/>
      <c r="DU63" s="14"/>
      <c r="DV63" s="14"/>
      <c r="DW63" s="14"/>
      <c r="DX63" s="14"/>
      <c r="DY63" s="14">
        <v>60</v>
      </c>
      <c r="DZ63" s="14">
        <v>141</v>
      </c>
      <c r="EA63" s="14"/>
      <c r="EB63" s="14"/>
      <c r="EC63" s="14"/>
      <c r="ED63" s="14"/>
      <c r="EE63" s="14"/>
      <c r="EF63" s="14"/>
      <c r="EG63" s="14"/>
      <c r="EH63" s="14"/>
      <c r="EI63" s="14"/>
      <c r="EJ63" s="14"/>
      <c r="EK63" s="14"/>
      <c r="EL63" s="14"/>
      <c r="EM63" s="14"/>
      <c r="EN63" s="14"/>
      <c r="EO63" s="14"/>
      <c r="EP63" s="14"/>
      <c r="EQ63" s="14"/>
      <c r="ER63" s="14"/>
      <c r="ES63" s="14"/>
      <c r="ET63" s="14"/>
      <c r="EU63" s="14"/>
      <c r="EV63" s="14"/>
      <c r="EW63" s="102"/>
      <c r="EX63" s="16"/>
      <c r="EY63" s="103">
        <f t="shared" si="4"/>
        <v>534.20772454996143</v>
      </c>
      <c r="EZ63" s="104">
        <f t="shared" si="11"/>
        <v>0</v>
      </c>
      <c r="FA63" s="104">
        <f t="shared" si="15"/>
        <v>534.20772454996143</v>
      </c>
      <c r="FB63" s="105">
        <f t="shared" si="17"/>
        <v>534.20772454996143</v>
      </c>
      <c r="FC63" s="105" t="s">
        <v>116</v>
      </c>
      <c r="FD63" s="105" t="s">
        <v>117</v>
      </c>
      <c r="FE63" s="106" t="s">
        <v>243</v>
      </c>
      <c r="FF63" s="106"/>
      <c r="FG63" s="107">
        <v>58</v>
      </c>
      <c r="FH63" s="108">
        <v>3</v>
      </c>
      <c r="FI63" s="10">
        <v>58</v>
      </c>
      <c r="FJ63" s="13">
        <v>2</v>
      </c>
      <c r="FK63" s="13">
        <v>2</v>
      </c>
      <c r="FL63" s="14">
        <v>2</v>
      </c>
      <c r="FM63" s="109">
        <v>2.12</v>
      </c>
      <c r="FN63" s="122">
        <v>141</v>
      </c>
      <c r="FO63" s="111">
        <v>534.20772454996143</v>
      </c>
      <c r="FP63" s="14">
        <v>7</v>
      </c>
      <c r="FQ63" s="15" t="s">
        <v>121</v>
      </c>
      <c r="FS63" s="112">
        <v>38859</v>
      </c>
      <c r="FT63" s="82"/>
      <c r="FU63" s="120">
        <v>38868</v>
      </c>
      <c r="FV63" s="121"/>
      <c r="FW63" s="123">
        <v>3</v>
      </c>
      <c r="FX63" s="14">
        <v>21</v>
      </c>
      <c r="FY63" s="14">
        <v>13</v>
      </c>
      <c r="FZ63" s="15">
        <f>'[1]2006 baljdata'!J63+'[1]2006 baljdata'!T63+'[1]2006 baljdata'!AD63+'[1]2006 baljdata'!AN63+'[1]2006 baljdata'!AX63+'[1]2006 baljdata'!BH63+'[1]2006 baljdata'!BR63+'[1]2006 baljdata'!CB63+'[1]2006 baljdata'!CL63+'[1]2006 baljdata'!CV63+'[1]2006 baljdata'!DF63+'[1]2006 baljdata'!DP63+'[1]2006 baljdata'!DZ63+'[1]2006 baljdata'!EJ63+'[1]2006 baljdata'!ET63+'[1]2006 baljdata'!FD63+'[1]2006 baljdata'!FN63+'[1]2006 baljdata'!FX63+'[1]2006 baljdata'!GH63+'[1]2006 baljdata'!GR63+'[1]2006 baljdata'!HB63+'[1]2006 baljdata'!HL63+'[1]2006 baljdata'!HV63+'[1]2006 baljdata'!IF63+'[1]2006 baljdata'!IP63</f>
        <v>13</v>
      </c>
      <c r="GA63" s="15">
        <f>'[1]2006 baljdata'!K63+'[1]2006 baljdata'!U63+'[1]2006 baljdata'!AE63+'[1]2006 baljdata'!AO63+'[1]2006 baljdata'!AY63+'[1]2006 baljdata'!BI63+'[1]2006 baljdata'!BS63+'[1]2006 baljdata'!CC63+'[1]2006 baljdata'!CM63+'[1]2006 baljdata'!CW63+'[1]2006 baljdata'!DG63+'[1]2006 baljdata'!DQ63+'[1]2006 baljdata'!EA63+'[1]2006 baljdata'!EK63+'[1]2006 baljdata'!EU63+'[1]2006 baljdata'!FE63+'[1]2006 baljdata'!FO63+'[1]2006 baljdata'!FY63+'[1]2006 baljdata'!GI63+'[1]2006 baljdata'!GS63+'[1]2006 baljdata'!HC63+'[1]2006 baljdata'!HM63+'[1]2006 baljdata'!HW63+'[1]2006 baljdata'!IG63+'[1]2006 baljdata'!IQ63</f>
        <v>13</v>
      </c>
      <c r="GB63" s="15" t="str">
        <f>IF(FZ63&gt;GA63,"P&gt;S",IF(FZ63=GA63,"P=S","P&lt;S"))</f>
        <v>P=S</v>
      </c>
      <c r="GC63" s="15">
        <f>IF(GB63="P&gt;S",FZ63,GA63)</f>
        <v>13</v>
      </c>
      <c r="GD63" s="14">
        <v>0</v>
      </c>
      <c r="GE63" s="15">
        <f>'[1]2006 baljdata'!L63+'[1]2006 baljdata'!V63+'[1]2006 baljdata'!AF63+'[1]2006 baljdata'!AP63+'[1]2006 baljdata'!AZ63+'[1]2006 baljdata'!BJ63+'[1]2006 baljdata'!BT63+'[1]2006 baljdata'!CD63+'[1]2006 baljdata'!CN63+'[1]2006 baljdata'!CX63+'[1]2006 baljdata'!DH63+'[1]2006 baljdata'!DR63+'[1]2006 baljdata'!EB63+'[1]2006 baljdata'!EL63+'[1]2006 baljdata'!EV63+'[1]2006 baljdata'!FF63+'[1]2006 baljdata'!FP63+'[1]2006 baljdata'!FZ63+'[1]2006 baljdata'!GJ63+'[1]2006 baljdata'!GT63+'[1]2006 baljdata'!HD63+'[1]2006 baljdata'!HN63+'[1]2006 baljdata'!HX63+'[1]2006 baljdata'!IH63+'[1]2006 baljdata'!IR63</f>
        <v>0</v>
      </c>
      <c r="GF63" s="15">
        <f>IF(GB63="P&gt;S",FZ63*(GE63/GA63),GE63)</f>
        <v>0</v>
      </c>
      <c r="GG63" s="15">
        <f t="shared" si="6"/>
        <v>13</v>
      </c>
      <c r="GH63" s="14"/>
      <c r="GI63" s="91">
        <v>1</v>
      </c>
      <c r="GJ63" s="102"/>
      <c r="GK63" s="20">
        <v>0</v>
      </c>
    </row>
    <row r="64" spans="1:193" ht="14.4" x14ac:dyDescent="0.3">
      <c r="A64" s="50">
        <v>59</v>
      </c>
      <c r="B64" s="88">
        <v>59</v>
      </c>
      <c r="C64" s="89">
        <v>1</v>
      </c>
      <c r="D64" s="88">
        <v>0</v>
      </c>
      <c r="E64" s="116">
        <v>38853</v>
      </c>
      <c r="F64" s="14">
        <v>1</v>
      </c>
      <c r="G64" s="94">
        <v>1</v>
      </c>
      <c r="H64" s="91">
        <f t="shared" si="0"/>
        <v>1</v>
      </c>
      <c r="I64" s="14"/>
      <c r="J64" s="14"/>
      <c r="K64" s="14"/>
      <c r="L64" s="14">
        <v>1</v>
      </c>
      <c r="M64" s="14"/>
      <c r="N64" s="14">
        <v>2</v>
      </c>
      <c r="O64" s="14"/>
      <c r="P64" s="14"/>
      <c r="Q64" s="14"/>
      <c r="R64" s="14"/>
      <c r="S64" s="14"/>
      <c r="T64" s="13"/>
      <c r="U64" s="93">
        <f t="shared" si="1"/>
        <v>2</v>
      </c>
      <c r="V64" s="14"/>
      <c r="W64" s="14"/>
      <c r="X64" s="14"/>
      <c r="Y64" s="14" t="s">
        <v>112</v>
      </c>
      <c r="Z64" s="14"/>
      <c r="AA64" s="14"/>
      <c r="AB64" s="14"/>
      <c r="AC64" s="14"/>
      <c r="AD64" s="14"/>
      <c r="AE64" s="14"/>
      <c r="AF64" s="94"/>
      <c r="AG64" s="14"/>
      <c r="AH64" s="14"/>
      <c r="AI64" s="14"/>
      <c r="AJ64" s="14">
        <v>10</v>
      </c>
      <c r="AK64" s="14"/>
      <c r="AL64" s="14"/>
      <c r="AM64" s="14"/>
      <c r="AN64" s="14"/>
      <c r="AO64" s="14"/>
      <c r="AP64" s="14"/>
      <c r="AQ64" s="94"/>
      <c r="AR64" s="14"/>
      <c r="AS64" s="14"/>
      <c r="AT64" s="14"/>
      <c r="AU64" s="14"/>
      <c r="AV64" s="14"/>
      <c r="AW64" s="14">
        <v>3</v>
      </c>
      <c r="AX64" s="14"/>
      <c r="AY64" s="14"/>
      <c r="AZ64" s="14">
        <v>1</v>
      </c>
      <c r="BA64" s="94">
        <v>0</v>
      </c>
      <c r="BB64" s="117"/>
      <c r="BC64" s="117"/>
      <c r="BD64" s="117"/>
      <c r="BE64" s="117"/>
      <c r="BF64" s="117"/>
      <c r="BG64" s="117"/>
      <c r="BH64" s="117">
        <v>38859</v>
      </c>
      <c r="BI64" s="117"/>
      <c r="BJ64" s="117"/>
      <c r="BK64" s="117"/>
      <c r="BL64" s="96">
        <f>IF(COUNTBLANK(BB64:BK64)=10,"NA",MIN(BB64:BK64))</f>
        <v>38859</v>
      </c>
      <c r="BM64" s="96" t="s">
        <v>121</v>
      </c>
      <c r="BN64" s="96"/>
      <c r="BO64" s="97"/>
      <c r="BP64" s="74"/>
      <c r="BQ64" s="74"/>
      <c r="BR64" s="97">
        <v>38859</v>
      </c>
      <c r="BS64" s="118">
        <v>10</v>
      </c>
      <c r="BT64" s="14"/>
      <c r="BU64" s="14"/>
      <c r="BV64" s="14">
        <v>2</v>
      </c>
      <c r="BW64" s="14"/>
      <c r="BX64" s="119">
        <v>0</v>
      </c>
      <c r="BY64" s="92">
        <v>0</v>
      </c>
      <c r="BZ64" s="14"/>
      <c r="CA64" s="14"/>
      <c r="CB64" s="14"/>
      <c r="CC64" s="14"/>
      <c r="CD64" s="14"/>
      <c r="CE64" s="14">
        <v>2</v>
      </c>
      <c r="CF64" s="94">
        <v>7</v>
      </c>
      <c r="CG64" s="14"/>
      <c r="CH64" s="14"/>
      <c r="CI64" s="14"/>
      <c r="CJ64" s="14"/>
      <c r="CK64" s="14"/>
      <c r="CL64" s="14"/>
      <c r="CM64" s="14"/>
      <c r="CN64" s="14"/>
      <c r="CO64" s="14"/>
      <c r="CP64" s="94"/>
      <c r="CQ64" s="99">
        <f>IF(COUNTBLANK(CG64:CP64)=10,0,"calc")</f>
        <v>0</v>
      </c>
      <c r="CR64" s="119"/>
      <c r="CS64" s="119"/>
      <c r="CT64" s="119">
        <v>1</v>
      </c>
      <c r="CU64" s="119"/>
      <c r="CV64" s="119"/>
      <c r="CW64" s="119"/>
      <c r="CX64" s="119"/>
      <c r="CY64" s="119"/>
      <c r="CZ64" s="119"/>
      <c r="DA64" s="92"/>
      <c r="DB64" s="102"/>
      <c r="DC64" s="102"/>
      <c r="DD64" s="102"/>
      <c r="DE64" s="102"/>
      <c r="DF64" s="102"/>
      <c r="DG64" s="102"/>
      <c r="DH64" s="102"/>
      <c r="DI64" s="50"/>
      <c r="DJ64" s="100">
        <f t="shared" si="3"/>
        <v>2</v>
      </c>
      <c r="DK64" s="14">
        <v>2</v>
      </c>
      <c r="DL64" s="14">
        <v>2</v>
      </c>
      <c r="DM64" s="14">
        <v>0.89</v>
      </c>
      <c r="DN64" s="14"/>
      <c r="DO64" s="14"/>
      <c r="DP64" s="14"/>
      <c r="DQ64" s="14"/>
      <c r="DR64" s="14"/>
      <c r="DS64" s="14"/>
      <c r="DT64" s="14"/>
      <c r="DU64" s="14"/>
      <c r="DV64" s="14"/>
      <c r="DW64" s="14"/>
      <c r="DX64" s="14"/>
      <c r="DY64" s="14">
        <v>247</v>
      </c>
      <c r="DZ64" s="14">
        <v>125</v>
      </c>
      <c r="EA64" s="14"/>
      <c r="EB64" s="14"/>
      <c r="EC64" s="14"/>
      <c r="ED64" s="14"/>
      <c r="EE64" s="14"/>
      <c r="EF64" s="14"/>
      <c r="EG64" s="14"/>
      <c r="EH64" s="14"/>
      <c r="EI64" s="14"/>
      <c r="EJ64" s="14"/>
      <c r="EK64" s="14"/>
      <c r="EL64" s="101"/>
      <c r="EM64" s="14"/>
      <c r="EN64" s="14"/>
      <c r="EO64" s="14"/>
      <c r="EP64" s="14"/>
      <c r="EQ64" s="14"/>
      <c r="ER64" s="14"/>
      <c r="ES64" s="14"/>
      <c r="ET64" s="14"/>
      <c r="EU64" s="14"/>
      <c r="EV64" s="14"/>
      <c r="EW64" s="102"/>
      <c r="EX64" s="16"/>
      <c r="EY64" s="103">
        <f t="shared" si="4"/>
        <v>853.73762109006873</v>
      </c>
      <c r="EZ64" s="104">
        <f t="shared" si="11"/>
        <v>0</v>
      </c>
      <c r="FA64" s="104">
        <f t="shared" si="15"/>
        <v>853.73762109006873</v>
      </c>
      <c r="FB64" s="105">
        <f t="shared" si="17"/>
        <v>853.73762109006873</v>
      </c>
      <c r="FC64" s="105" t="s">
        <v>121</v>
      </c>
      <c r="FD64" s="105"/>
      <c r="FE64" s="106"/>
      <c r="FF64" s="106"/>
      <c r="FG64" s="107">
        <v>59</v>
      </c>
      <c r="FH64" s="108">
        <v>1</v>
      </c>
      <c r="FI64" s="10">
        <v>59</v>
      </c>
      <c r="FJ64" s="13">
        <v>2</v>
      </c>
      <c r="FK64" s="13">
        <v>2</v>
      </c>
      <c r="FL64" s="14">
        <v>2</v>
      </c>
      <c r="FM64" s="109">
        <v>2</v>
      </c>
      <c r="FN64" s="122">
        <v>247</v>
      </c>
      <c r="FO64" s="111">
        <v>853.73762109006873</v>
      </c>
      <c r="FP64" s="14">
        <v>10</v>
      </c>
      <c r="FQ64" s="15" t="s">
        <v>121</v>
      </c>
      <c r="FS64" s="112">
        <v>38859</v>
      </c>
      <c r="FT64" s="82"/>
      <c r="FU64" s="120">
        <v>38868</v>
      </c>
      <c r="FV64" s="121"/>
      <c r="FW64" s="123">
        <v>1</v>
      </c>
      <c r="FX64" s="14">
        <v>8</v>
      </c>
      <c r="FY64" s="14">
        <v>5</v>
      </c>
      <c r="FZ64" s="15">
        <f>'[1]2006 baljdata'!J64+'[1]2006 baljdata'!T64+'[1]2006 baljdata'!AD64+'[1]2006 baljdata'!AN64+'[1]2006 baljdata'!AX64+'[1]2006 baljdata'!BH64+'[1]2006 baljdata'!BR64+'[1]2006 baljdata'!CB64+'[1]2006 baljdata'!CL64+'[1]2006 baljdata'!CV64+'[1]2006 baljdata'!DF64+'[1]2006 baljdata'!DP64+'[1]2006 baljdata'!DZ64+'[1]2006 baljdata'!EJ64+'[1]2006 baljdata'!ET64+'[1]2006 baljdata'!FD64+'[1]2006 baljdata'!FN64+'[1]2006 baljdata'!FX64+'[1]2006 baljdata'!GH64+'[1]2006 baljdata'!GR64+'[1]2006 baljdata'!HB64+'[1]2006 baljdata'!HL64+'[1]2006 baljdata'!HV64+'[1]2006 baljdata'!IF64+'[1]2006 baljdata'!IP64</f>
        <v>5</v>
      </c>
      <c r="GA64" s="15">
        <f>'[1]2006 baljdata'!K64+'[1]2006 baljdata'!U64+'[1]2006 baljdata'!AE64+'[1]2006 baljdata'!AO64+'[1]2006 baljdata'!AY64+'[1]2006 baljdata'!BI64+'[1]2006 baljdata'!BS64+'[1]2006 baljdata'!CC64+'[1]2006 baljdata'!CM64+'[1]2006 baljdata'!CW64+'[1]2006 baljdata'!DG64+'[1]2006 baljdata'!DQ64+'[1]2006 baljdata'!EA64+'[1]2006 baljdata'!EK64+'[1]2006 baljdata'!EU64+'[1]2006 baljdata'!FE64+'[1]2006 baljdata'!FO64+'[1]2006 baljdata'!FY64+'[1]2006 baljdata'!GI64+'[1]2006 baljdata'!GS64+'[1]2006 baljdata'!HC64+'[1]2006 baljdata'!HM64+'[1]2006 baljdata'!HW64+'[1]2006 baljdata'!IG64+'[1]2006 baljdata'!IQ64</f>
        <v>5</v>
      </c>
      <c r="GB64" s="15" t="str">
        <f>IF(FZ64&gt;GA64,"P&gt;S",IF(FZ64=GA64,"P=S","P&lt;S"))</f>
        <v>P=S</v>
      </c>
      <c r="GC64" s="15">
        <f>IF(GB64="P&gt;S",FZ64,GA64)</f>
        <v>5</v>
      </c>
      <c r="GD64" s="14">
        <v>1</v>
      </c>
      <c r="GE64" s="15">
        <f>'[1]2006 baljdata'!L64+'[1]2006 baljdata'!V64+'[1]2006 baljdata'!AF64+'[1]2006 baljdata'!AP64+'[1]2006 baljdata'!AZ64+'[1]2006 baljdata'!BJ64+'[1]2006 baljdata'!BT64+'[1]2006 baljdata'!CD64+'[1]2006 baljdata'!CN64+'[1]2006 baljdata'!CX64+'[1]2006 baljdata'!DH64+'[1]2006 baljdata'!DR64+'[1]2006 baljdata'!EB64+'[1]2006 baljdata'!EL64+'[1]2006 baljdata'!EV64+'[1]2006 baljdata'!FF64+'[1]2006 baljdata'!FP64+'[1]2006 baljdata'!FZ64+'[1]2006 baljdata'!GJ64+'[1]2006 baljdata'!GT64+'[1]2006 baljdata'!HD64+'[1]2006 baljdata'!HN64+'[1]2006 baljdata'!HX64+'[1]2006 baljdata'!IH64+'[1]2006 baljdata'!IR64</f>
        <v>1</v>
      </c>
      <c r="GF64" s="15">
        <f>IF(GB64="P&gt;S",FZ64*(GE64/GA64),GE64)</f>
        <v>1</v>
      </c>
      <c r="GG64" s="15">
        <f t="shared" si="6"/>
        <v>4</v>
      </c>
      <c r="GH64" s="14"/>
      <c r="GI64" s="138"/>
      <c r="GJ64" s="102"/>
      <c r="GK64" s="20">
        <v>1</v>
      </c>
    </row>
    <row r="65" spans="1:193" ht="14.4" x14ac:dyDescent="0.3">
      <c r="A65" s="50">
        <v>60</v>
      </c>
      <c r="B65" s="88">
        <v>60</v>
      </c>
      <c r="C65" s="89">
        <v>1</v>
      </c>
      <c r="D65" s="88">
        <v>0</v>
      </c>
      <c r="E65" s="90">
        <v>38853</v>
      </c>
      <c r="F65" s="91">
        <v>1</v>
      </c>
      <c r="G65" s="92">
        <v>1</v>
      </c>
      <c r="H65" s="91">
        <f t="shared" si="0"/>
        <v>1</v>
      </c>
      <c r="I65" s="14"/>
      <c r="J65" s="13"/>
      <c r="K65" s="13"/>
      <c r="L65" s="13">
        <v>1</v>
      </c>
      <c r="M65" s="13"/>
      <c r="N65" s="13"/>
      <c r="O65" s="13"/>
      <c r="P65" s="13"/>
      <c r="Q65" s="13"/>
      <c r="R65" s="13"/>
      <c r="S65" s="13"/>
      <c r="T65" s="13"/>
      <c r="U65" s="93">
        <f t="shared" si="1"/>
        <v>1</v>
      </c>
      <c r="V65" s="14"/>
      <c r="W65" s="13"/>
      <c r="X65" s="13"/>
      <c r="Y65" s="13" t="s">
        <v>112</v>
      </c>
      <c r="Z65" s="13"/>
      <c r="AA65" s="13"/>
      <c r="AB65" s="13"/>
      <c r="AC65" s="13"/>
      <c r="AD65" s="13"/>
      <c r="AE65" s="13"/>
      <c r="AF65" s="94"/>
      <c r="AG65" s="14"/>
      <c r="AH65" s="13"/>
      <c r="AI65" s="13"/>
      <c r="AJ65" s="13">
        <v>12</v>
      </c>
      <c r="AK65" s="13"/>
      <c r="AL65" s="13"/>
      <c r="AM65" s="13"/>
      <c r="AN65" s="13"/>
      <c r="AO65" s="13"/>
      <c r="AP65" s="13"/>
      <c r="AQ65" s="94"/>
      <c r="AR65" s="13"/>
      <c r="AS65" s="13"/>
      <c r="AT65" s="13"/>
      <c r="AU65" s="13">
        <v>1</v>
      </c>
      <c r="AV65" s="13"/>
      <c r="AW65" s="13">
        <v>3</v>
      </c>
      <c r="AX65" s="13"/>
      <c r="AY65" s="13"/>
      <c r="AZ65" s="13">
        <v>1</v>
      </c>
      <c r="BA65" s="94">
        <v>1</v>
      </c>
      <c r="BB65" s="117"/>
      <c r="BC65" s="95"/>
      <c r="BD65" s="95"/>
      <c r="BE65" s="95">
        <v>38855</v>
      </c>
      <c r="BF65" s="95"/>
      <c r="BG65" s="95"/>
      <c r="BH65" s="95"/>
      <c r="BI65" s="95"/>
      <c r="BJ65" s="95"/>
      <c r="BK65" s="95"/>
      <c r="BL65" s="96">
        <f>IF(COUNTBLANK(BB65:BK65)=10,"NA",MIN(BB65:BK65))</f>
        <v>38855</v>
      </c>
      <c r="BM65" s="96" t="s">
        <v>121</v>
      </c>
      <c r="BN65" s="96"/>
      <c r="BO65" s="97"/>
      <c r="BP65" s="74"/>
      <c r="BQ65" s="74"/>
      <c r="BR65" s="97">
        <v>38855</v>
      </c>
      <c r="BS65" s="118"/>
      <c r="BT65" s="13"/>
      <c r="BU65" s="13"/>
      <c r="BV65" s="13">
        <v>2</v>
      </c>
      <c r="BW65" s="13"/>
      <c r="BX65" s="91">
        <v>1</v>
      </c>
      <c r="BY65" s="92">
        <v>0</v>
      </c>
      <c r="BZ65" s="153"/>
      <c r="CA65" s="153"/>
      <c r="CB65" s="153"/>
      <c r="CC65" s="153"/>
      <c r="CD65" s="153"/>
      <c r="CE65" s="91">
        <v>4</v>
      </c>
      <c r="CF65" s="92">
        <v>4</v>
      </c>
      <c r="CG65" s="153"/>
      <c r="CH65" s="153"/>
      <c r="CI65" s="153"/>
      <c r="CJ65" s="153"/>
      <c r="CK65" s="153"/>
      <c r="CL65" s="153"/>
      <c r="CM65" s="153"/>
      <c r="CN65" s="153"/>
      <c r="CO65" s="153"/>
      <c r="CP65" s="154"/>
      <c r="CQ65" s="99">
        <f>IF(COUNTBLANK(CG65:CP65)=10,0,"calc")</f>
        <v>0</v>
      </c>
      <c r="CR65" s="91"/>
      <c r="CS65" s="91"/>
      <c r="CT65" s="91"/>
      <c r="CU65" s="91"/>
      <c r="CV65" s="91"/>
      <c r="CW65" s="91"/>
      <c r="CX65" s="91">
        <v>1</v>
      </c>
      <c r="CY65" s="91"/>
      <c r="CZ65" s="91"/>
      <c r="DA65" s="92"/>
      <c r="DB65" s="155"/>
      <c r="DC65" s="155"/>
      <c r="DD65" s="155"/>
      <c r="DE65" s="155"/>
      <c r="DF65" s="155"/>
      <c r="DG65" s="155"/>
      <c r="DH65" s="155"/>
      <c r="DI65" s="50"/>
      <c r="DJ65" s="100">
        <f t="shared" si="3"/>
        <v>1</v>
      </c>
      <c r="DK65" s="14">
        <v>1</v>
      </c>
      <c r="DL65" s="14">
        <v>3.37</v>
      </c>
      <c r="DM65" s="14"/>
      <c r="DN65" s="14"/>
      <c r="DO65" s="14"/>
      <c r="DP65" s="14"/>
      <c r="DQ65" s="14"/>
      <c r="DR65" s="14"/>
      <c r="DS65" s="14"/>
      <c r="DT65" s="14"/>
      <c r="DU65" s="14"/>
      <c r="DV65" s="14"/>
      <c r="DW65" s="14"/>
      <c r="DX65" s="14"/>
      <c r="DY65" s="14">
        <v>270</v>
      </c>
      <c r="DZ65" s="14"/>
      <c r="EA65" s="14"/>
      <c r="EB65" s="14"/>
      <c r="EC65" s="14"/>
      <c r="ED65" s="14"/>
      <c r="EE65" s="14"/>
      <c r="EF65" s="14"/>
      <c r="EG65" s="14"/>
      <c r="EH65" s="14"/>
      <c r="EI65" s="14"/>
      <c r="EJ65" s="14"/>
      <c r="EK65" s="14"/>
      <c r="EL65" s="101"/>
      <c r="EM65" s="14"/>
      <c r="EN65" s="14"/>
      <c r="EO65" s="14"/>
      <c r="EP65" s="14"/>
      <c r="EQ65" s="14"/>
      <c r="ER65" s="14"/>
      <c r="ES65" s="14"/>
      <c r="ET65" s="14"/>
      <c r="EU65" s="14"/>
      <c r="EV65" s="14"/>
      <c r="EW65" s="102"/>
      <c r="EX65" s="16"/>
      <c r="EY65" s="103">
        <f t="shared" si="4"/>
        <v>2408.3158685098897</v>
      </c>
      <c r="EZ65" s="104">
        <f t="shared" si="11"/>
        <v>0</v>
      </c>
      <c r="FA65" s="104">
        <f t="shared" si="15"/>
        <v>2408.3158685098897</v>
      </c>
      <c r="FB65" s="105">
        <f t="shared" si="17"/>
        <v>2408.3158685098897</v>
      </c>
      <c r="FC65" s="105" t="s">
        <v>121</v>
      </c>
      <c r="FD65" s="105"/>
      <c r="FE65" s="106"/>
      <c r="FF65" s="106"/>
      <c r="FG65" s="107">
        <v>60</v>
      </c>
      <c r="FH65" s="108">
        <v>3</v>
      </c>
      <c r="FI65" s="10">
        <v>60</v>
      </c>
      <c r="FJ65" s="13">
        <v>1</v>
      </c>
      <c r="FK65" s="13">
        <v>1</v>
      </c>
      <c r="FL65" s="14">
        <v>1</v>
      </c>
      <c r="FM65" s="109">
        <v>3.37</v>
      </c>
      <c r="FN65" s="122">
        <v>270</v>
      </c>
      <c r="FO65" s="111">
        <v>2408.3158685098897</v>
      </c>
      <c r="FP65" s="14">
        <v>12</v>
      </c>
      <c r="FQ65" s="15" t="s">
        <v>121</v>
      </c>
      <c r="FS65" s="112">
        <v>38855</v>
      </c>
      <c r="FT65" s="82"/>
      <c r="FU65" s="120">
        <v>38873</v>
      </c>
      <c r="FV65" s="121"/>
      <c r="FW65" s="123">
        <v>3</v>
      </c>
      <c r="FX65" s="14">
        <v>21</v>
      </c>
      <c r="FY65" s="14">
        <v>18</v>
      </c>
      <c r="FZ65" s="15">
        <f>'[1]2006 baljdata'!J65+'[1]2006 baljdata'!T65+'[1]2006 baljdata'!AD65+'[1]2006 baljdata'!AN65+'[1]2006 baljdata'!AX65+'[1]2006 baljdata'!BH65+'[1]2006 baljdata'!BR65+'[1]2006 baljdata'!CB65+'[1]2006 baljdata'!CL65+'[1]2006 baljdata'!CV65+'[1]2006 baljdata'!DF65+'[1]2006 baljdata'!DP65+'[1]2006 baljdata'!DZ65+'[1]2006 baljdata'!EJ65+'[1]2006 baljdata'!ET65+'[1]2006 baljdata'!FD65+'[1]2006 baljdata'!FN65+'[1]2006 baljdata'!FX65+'[1]2006 baljdata'!GH65+'[1]2006 baljdata'!GR65+'[1]2006 baljdata'!HB65+'[1]2006 baljdata'!HL65+'[1]2006 baljdata'!HV65+'[1]2006 baljdata'!IF65+'[1]2006 baljdata'!IP65</f>
        <v>18</v>
      </c>
      <c r="GA65" s="15">
        <f>'[1]2006 baljdata'!K65+'[1]2006 baljdata'!U65+'[1]2006 baljdata'!AE65+'[1]2006 baljdata'!AO65+'[1]2006 baljdata'!AY65+'[1]2006 baljdata'!BI65+'[1]2006 baljdata'!BS65+'[1]2006 baljdata'!CC65+'[1]2006 baljdata'!CM65+'[1]2006 baljdata'!CW65+'[1]2006 baljdata'!DG65+'[1]2006 baljdata'!DQ65+'[1]2006 baljdata'!EA65+'[1]2006 baljdata'!EK65+'[1]2006 baljdata'!EU65+'[1]2006 baljdata'!FE65+'[1]2006 baljdata'!FO65+'[1]2006 baljdata'!FY65+'[1]2006 baljdata'!GI65+'[1]2006 baljdata'!GS65+'[1]2006 baljdata'!HC65+'[1]2006 baljdata'!HM65+'[1]2006 baljdata'!HW65+'[1]2006 baljdata'!IG65+'[1]2006 baljdata'!IQ65</f>
        <v>12</v>
      </c>
      <c r="GB65" s="15" t="str">
        <f>IF(FZ65&gt;GA65,"P&gt;S",IF(FZ65=GA65,"P=S","P&lt;S"))</f>
        <v>P&gt;S</v>
      </c>
      <c r="GC65" s="15">
        <f>IF(GB65="P&gt;S",FZ65,GA65)</f>
        <v>18</v>
      </c>
      <c r="GD65" s="14">
        <v>8</v>
      </c>
      <c r="GE65" s="15">
        <f>'[1]2006 baljdata'!L65+'[1]2006 baljdata'!V65+'[1]2006 baljdata'!AF65+'[1]2006 baljdata'!AP65+'[1]2006 baljdata'!AZ65+'[1]2006 baljdata'!BJ65+'[1]2006 baljdata'!BT65+'[1]2006 baljdata'!CD65+'[1]2006 baljdata'!CN65+'[1]2006 baljdata'!CX65+'[1]2006 baljdata'!DH65+'[1]2006 baljdata'!DR65+'[1]2006 baljdata'!EB65+'[1]2006 baljdata'!EL65+'[1]2006 baljdata'!EV65+'[1]2006 baljdata'!FF65+'[1]2006 baljdata'!FP65+'[1]2006 baljdata'!FZ65+'[1]2006 baljdata'!GJ65+'[1]2006 baljdata'!GT65+'[1]2006 baljdata'!HD65+'[1]2006 baljdata'!HN65+'[1]2006 baljdata'!HX65+'[1]2006 baljdata'!IH65+'[1]2006 baljdata'!IR65</f>
        <v>8</v>
      </c>
      <c r="GF65" s="15">
        <f>IF(GB65="P&gt;S",FZ65*(GE65/GA65),GE65)</f>
        <v>12</v>
      </c>
      <c r="GG65" s="15">
        <f t="shared" si="6"/>
        <v>6</v>
      </c>
      <c r="GH65" s="14"/>
      <c r="GI65" s="91"/>
      <c r="GJ65" s="102"/>
      <c r="GK65" s="20">
        <v>1</v>
      </c>
    </row>
    <row r="66" spans="1:193" ht="14.4" x14ac:dyDescent="0.3">
      <c r="A66" s="50">
        <v>61</v>
      </c>
      <c r="B66" s="88">
        <v>61</v>
      </c>
      <c r="C66" s="89">
        <v>1</v>
      </c>
      <c r="D66" s="88">
        <v>0</v>
      </c>
      <c r="E66" s="90">
        <v>38853</v>
      </c>
      <c r="F66" s="91">
        <v>1</v>
      </c>
      <c r="G66" s="92">
        <v>1</v>
      </c>
      <c r="H66" s="91">
        <f t="shared" si="0"/>
        <v>1</v>
      </c>
      <c r="I66" s="14"/>
      <c r="J66" s="13"/>
      <c r="K66" s="13"/>
      <c r="L66" s="13">
        <v>2</v>
      </c>
      <c r="M66" s="13"/>
      <c r="N66" s="13"/>
      <c r="O66" s="13"/>
      <c r="P66" s="13"/>
      <c r="Q66" s="13"/>
      <c r="R66" s="13"/>
      <c r="S66" s="13"/>
      <c r="T66" s="13"/>
      <c r="U66" s="93">
        <f t="shared" si="1"/>
        <v>2</v>
      </c>
      <c r="V66" s="14"/>
      <c r="W66" s="13"/>
      <c r="X66" s="13"/>
      <c r="Y66" s="13" t="s">
        <v>112</v>
      </c>
      <c r="Z66" s="13"/>
      <c r="AA66" s="13"/>
      <c r="AB66" s="13"/>
      <c r="AC66" s="13"/>
      <c r="AD66" s="13"/>
      <c r="AE66" s="13"/>
      <c r="AF66" s="94"/>
      <c r="AG66" s="14"/>
      <c r="AH66" s="13"/>
      <c r="AI66" s="13"/>
      <c r="AJ66" s="13">
        <v>5</v>
      </c>
      <c r="AK66" s="13"/>
      <c r="AL66" s="13"/>
      <c r="AM66" s="13"/>
      <c r="AN66" s="13"/>
      <c r="AO66" s="13"/>
      <c r="AP66" s="13"/>
      <c r="AQ66" s="94"/>
      <c r="AR66" s="13"/>
      <c r="AS66" s="13"/>
      <c r="AT66" s="13"/>
      <c r="AU66" s="13"/>
      <c r="AV66" s="13"/>
      <c r="AW66" s="13">
        <v>2</v>
      </c>
      <c r="AX66" s="13"/>
      <c r="AY66" s="13"/>
      <c r="AZ66" s="13">
        <v>0</v>
      </c>
      <c r="BA66" s="94">
        <v>0</v>
      </c>
      <c r="BB66" s="117"/>
      <c r="BC66" s="95"/>
      <c r="BD66" s="95"/>
      <c r="BE66" s="95"/>
      <c r="BF66" s="95"/>
      <c r="BG66" s="95"/>
      <c r="BH66" s="95">
        <v>38859</v>
      </c>
      <c r="BI66" s="95"/>
      <c r="BJ66" s="95"/>
      <c r="BK66" s="95"/>
      <c r="BL66" s="96">
        <f>IF(COUNTBLANK(BB66:BK66)=10,"NA",MIN(BB66:BK66))</f>
        <v>38859</v>
      </c>
      <c r="BM66" s="96" t="s">
        <v>121</v>
      </c>
      <c r="BN66" s="96"/>
      <c r="BO66" s="97"/>
      <c r="BP66" s="74"/>
      <c r="BQ66" s="74"/>
      <c r="BR66" s="97">
        <v>38859</v>
      </c>
      <c r="BS66" s="118">
        <v>5</v>
      </c>
      <c r="BT66" s="13"/>
      <c r="BU66" s="13"/>
      <c r="BV66" s="13">
        <v>1</v>
      </c>
      <c r="BW66" s="13"/>
      <c r="BX66" s="91">
        <v>1</v>
      </c>
      <c r="BY66" s="92">
        <v>0</v>
      </c>
      <c r="BZ66" s="13"/>
      <c r="CA66" s="13"/>
      <c r="CB66" s="13"/>
      <c r="CC66" s="13"/>
      <c r="CD66" s="13"/>
      <c r="CE66" s="13">
        <v>0</v>
      </c>
      <c r="CF66" s="94">
        <v>0</v>
      </c>
      <c r="CG66" s="13"/>
      <c r="CH66" s="13"/>
      <c r="CI66" s="13"/>
      <c r="CJ66" s="13"/>
      <c r="CK66" s="13"/>
      <c r="CL66" s="13"/>
      <c r="CM66" s="13"/>
      <c r="CN66" s="13"/>
      <c r="CO66" s="13"/>
      <c r="CP66" s="94"/>
      <c r="CQ66" s="99">
        <f>IF(COUNTBLANK(CG66:CP66)=10,0,"calc")</f>
        <v>0</v>
      </c>
      <c r="CR66" s="91"/>
      <c r="CS66" s="91"/>
      <c r="CT66" s="91"/>
      <c r="CU66" s="91"/>
      <c r="CV66" s="91"/>
      <c r="CW66" s="91"/>
      <c r="CX66" s="91"/>
      <c r="CY66" s="91"/>
      <c r="CZ66" s="91"/>
      <c r="DA66" s="92"/>
      <c r="DB66" s="50"/>
      <c r="DC66" s="50"/>
      <c r="DD66" s="50"/>
      <c r="DE66" s="50"/>
      <c r="DF66" s="50"/>
      <c r="DG66" s="50"/>
      <c r="DH66" s="50"/>
      <c r="DI66" s="50"/>
      <c r="DJ66" s="100">
        <f t="shared" si="3"/>
        <v>2</v>
      </c>
      <c r="DK66" s="14">
        <v>2</v>
      </c>
      <c r="DL66" s="14">
        <v>1.55</v>
      </c>
      <c r="DM66" s="14">
        <v>1.3</v>
      </c>
      <c r="DN66" s="14"/>
      <c r="DO66" s="14"/>
      <c r="DP66" s="14"/>
      <c r="DQ66" s="14"/>
      <c r="DR66" s="14"/>
      <c r="DS66" s="14"/>
      <c r="DT66" s="14"/>
      <c r="DU66" s="14"/>
      <c r="DV66" s="14"/>
      <c r="DW66" s="14"/>
      <c r="DX66" s="14"/>
      <c r="DY66" s="14">
        <v>140</v>
      </c>
      <c r="DZ66" s="14">
        <v>162</v>
      </c>
      <c r="EA66" s="14"/>
      <c r="EB66" s="14"/>
      <c r="EC66" s="14"/>
      <c r="ED66" s="14"/>
      <c r="EE66" s="14"/>
      <c r="EF66" s="14"/>
      <c r="EG66" s="14"/>
      <c r="EH66" s="14"/>
      <c r="EI66" s="14"/>
      <c r="EJ66" s="14"/>
      <c r="EK66" s="14"/>
      <c r="EL66" s="101"/>
      <c r="EM66" s="14"/>
      <c r="EN66" s="14"/>
      <c r="EO66" s="14"/>
      <c r="EP66" s="14"/>
      <c r="EQ66" s="14"/>
      <c r="ER66" s="14"/>
      <c r="ES66" s="14"/>
      <c r="ET66" s="14"/>
      <c r="EU66" s="14"/>
      <c r="EV66" s="14"/>
      <c r="EW66" s="102"/>
      <c r="EX66" s="16"/>
      <c r="EY66" s="103">
        <f t="shared" si="4"/>
        <v>479.19498143368514</v>
      </c>
      <c r="EZ66" s="104">
        <f t="shared" si="11"/>
        <v>0</v>
      </c>
      <c r="FA66" s="104">
        <f t="shared" si="15"/>
        <v>479.19498143368514</v>
      </c>
      <c r="FB66" s="105">
        <f t="shared" si="17"/>
        <v>479.19498143368514</v>
      </c>
      <c r="FC66" s="105" t="s">
        <v>121</v>
      </c>
      <c r="FD66" s="105"/>
      <c r="FE66" s="106"/>
      <c r="FF66" s="106"/>
      <c r="FG66" s="107">
        <v>61</v>
      </c>
      <c r="FH66" s="108">
        <v>0</v>
      </c>
      <c r="FI66" s="10">
        <v>61</v>
      </c>
      <c r="FJ66" s="13">
        <v>2</v>
      </c>
      <c r="FK66" s="13">
        <v>2</v>
      </c>
      <c r="FL66" s="14">
        <v>2</v>
      </c>
      <c r="FM66" s="109">
        <v>1.3</v>
      </c>
      <c r="FN66" s="122">
        <v>162</v>
      </c>
      <c r="FO66" s="111">
        <v>479.19498143368514</v>
      </c>
      <c r="FP66" s="14">
        <v>5</v>
      </c>
      <c r="FQ66" s="15" t="s">
        <v>121</v>
      </c>
      <c r="FS66" s="112">
        <v>38859</v>
      </c>
      <c r="FT66" s="82"/>
      <c r="FU66" s="120">
        <v>38871</v>
      </c>
      <c r="FV66" s="121"/>
      <c r="FW66" s="115">
        <v>0</v>
      </c>
      <c r="FX66" s="15">
        <v>0</v>
      </c>
      <c r="FY66" s="15">
        <v>0</v>
      </c>
      <c r="FZ66" s="15">
        <f>'[1]2006 baljdata'!J66+'[1]2006 baljdata'!T66+'[1]2006 baljdata'!AD66+'[1]2006 baljdata'!AN66+'[1]2006 baljdata'!AX66+'[1]2006 baljdata'!BH66+'[1]2006 baljdata'!BR66+'[1]2006 baljdata'!CB66+'[1]2006 baljdata'!CL66+'[1]2006 baljdata'!CV66+'[1]2006 baljdata'!DF66+'[1]2006 baljdata'!DP66+'[1]2006 baljdata'!DZ66+'[1]2006 baljdata'!EJ66+'[1]2006 baljdata'!ET66+'[1]2006 baljdata'!FD66+'[1]2006 baljdata'!FN66+'[1]2006 baljdata'!FX66+'[1]2006 baljdata'!GH66+'[1]2006 baljdata'!GR66+'[1]2006 baljdata'!HB66+'[1]2006 baljdata'!HL66+'[1]2006 baljdata'!HV66+'[1]2006 baljdata'!IF66+'[1]2006 baljdata'!IP66</f>
        <v>0</v>
      </c>
      <c r="GA66" s="15">
        <f>'[1]2006 baljdata'!K66+'[1]2006 baljdata'!U66+'[1]2006 baljdata'!AE66+'[1]2006 baljdata'!AO66+'[1]2006 baljdata'!AY66+'[1]2006 baljdata'!BI66+'[1]2006 baljdata'!BS66+'[1]2006 baljdata'!CC66+'[1]2006 baljdata'!CM66+'[1]2006 baljdata'!CW66+'[1]2006 baljdata'!DG66+'[1]2006 baljdata'!DQ66+'[1]2006 baljdata'!EA66+'[1]2006 baljdata'!EK66+'[1]2006 baljdata'!EU66+'[1]2006 baljdata'!FE66+'[1]2006 baljdata'!FO66+'[1]2006 baljdata'!FY66+'[1]2006 baljdata'!GI66+'[1]2006 baljdata'!GS66+'[1]2006 baljdata'!HC66+'[1]2006 baljdata'!HM66+'[1]2006 baljdata'!HW66+'[1]2006 baljdata'!IG66+'[1]2006 baljdata'!IQ66</f>
        <v>0</v>
      </c>
      <c r="GB66" s="15" t="str">
        <f>IF(FZ66&gt;GA66,"P&gt;S",IF(FZ66=GA66,"P=S","P&lt;S"))</f>
        <v>P=S</v>
      </c>
      <c r="GC66" s="15">
        <f>IF(GB66="P&gt;S",FZ66,GA66)</f>
        <v>0</v>
      </c>
      <c r="GD66" s="15">
        <v>0</v>
      </c>
      <c r="GE66" s="15">
        <f>'[1]2006 baljdata'!L66+'[1]2006 baljdata'!V66+'[1]2006 baljdata'!AF66+'[1]2006 baljdata'!AP66+'[1]2006 baljdata'!AZ66+'[1]2006 baljdata'!BJ66+'[1]2006 baljdata'!BT66+'[1]2006 baljdata'!CD66+'[1]2006 baljdata'!CN66+'[1]2006 baljdata'!CX66+'[1]2006 baljdata'!DH66+'[1]2006 baljdata'!DR66+'[1]2006 baljdata'!EB66+'[1]2006 baljdata'!EL66+'[1]2006 baljdata'!EV66+'[1]2006 baljdata'!FF66+'[1]2006 baljdata'!FP66+'[1]2006 baljdata'!FZ66+'[1]2006 baljdata'!GJ66+'[1]2006 baljdata'!GT66+'[1]2006 baljdata'!HD66+'[1]2006 baljdata'!HN66+'[1]2006 baljdata'!HX66+'[1]2006 baljdata'!IH66+'[1]2006 baljdata'!IR66</f>
        <v>0</v>
      </c>
      <c r="GF66" s="15">
        <f>IF(GB66="P&gt;S",FZ66*(GE66/GA66),GE66)</f>
        <v>0</v>
      </c>
      <c r="GG66" s="15">
        <f t="shared" si="6"/>
        <v>0</v>
      </c>
      <c r="GH66" s="14"/>
      <c r="GI66" s="91"/>
      <c r="GJ66" s="102"/>
      <c r="GK66" s="20">
        <v>1</v>
      </c>
    </row>
    <row r="67" spans="1:193" ht="14.4" x14ac:dyDescent="0.3">
      <c r="A67" s="50">
        <v>62</v>
      </c>
      <c r="B67" s="88">
        <v>62</v>
      </c>
      <c r="C67" s="89">
        <v>1</v>
      </c>
      <c r="D67" s="88">
        <v>0</v>
      </c>
      <c r="E67" s="90">
        <v>38853</v>
      </c>
      <c r="F67" s="91">
        <v>1</v>
      </c>
      <c r="G67" s="92">
        <v>1</v>
      </c>
      <c r="H67" s="91">
        <f t="shared" si="0"/>
        <v>1</v>
      </c>
      <c r="I67" s="14"/>
      <c r="J67" s="13"/>
      <c r="K67" s="13"/>
      <c r="L67" s="13">
        <v>1</v>
      </c>
      <c r="M67" s="13"/>
      <c r="N67" s="13"/>
      <c r="O67" s="13"/>
      <c r="P67" s="13"/>
      <c r="Q67" s="13"/>
      <c r="R67" s="13"/>
      <c r="S67" s="13"/>
      <c r="T67" s="13"/>
      <c r="U67" s="93">
        <f t="shared" si="1"/>
        <v>1</v>
      </c>
      <c r="V67" s="14"/>
      <c r="W67" s="13"/>
      <c r="X67" s="13"/>
      <c r="Y67" s="13" t="s">
        <v>112</v>
      </c>
      <c r="Z67" s="13"/>
      <c r="AA67" s="13"/>
      <c r="AB67" s="13"/>
      <c r="AC67" s="13"/>
      <c r="AD67" s="13"/>
      <c r="AE67" s="13"/>
      <c r="AF67" s="94"/>
      <c r="AG67" s="13"/>
      <c r="AH67" s="13"/>
      <c r="AI67" s="13"/>
      <c r="AJ67" s="13">
        <v>4</v>
      </c>
      <c r="AK67" s="13"/>
      <c r="AL67" s="13"/>
      <c r="AM67" s="13"/>
      <c r="AN67" s="13"/>
      <c r="AO67" s="13"/>
      <c r="AP67" s="13"/>
      <c r="AQ67" s="94"/>
      <c r="AR67" s="13"/>
      <c r="AS67" s="13"/>
      <c r="AT67" s="13"/>
      <c r="AU67" s="13">
        <v>1</v>
      </c>
      <c r="AV67" s="13"/>
      <c r="AW67" s="13" t="s">
        <v>244</v>
      </c>
      <c r="AX67" s="13"/>
      <c r="AY67" s="13"/>
      <c r="AZ67" s="13">
        <v>0</v>
      </c>
      <c r="BA67" s="94">
        <v>0</v>
      </c>
      <c r="BB67" s="95"/>
      <c r="BC67" s="95"/>
      <c r="BD67" s="95"/>
      <c r="BE67" s="95">
        <v>38855</v>
      </c>
      <c r="BF67" s="95"/>
      <c r="BG67" s="95"/>
      <c r="BH67" s="95"/>
      <c r="BI67" s="95"/>
      <c r="BJ67" s="95"/>
      <c r="BK67" s="95"/>
      <c r="BL67" s="96"/>
      <c r="BM67" s="96" t="s">
        <v>113</v>
      </c>
      <c r="BN67" s="96"/>
      <c r="BO67" s="97" t="s">
        <v>226</v>
      </c>
      <c r="BP67" s="74"/>
      <c r="BQ67" s="74"/>
      <c r="BR67" s="97"/>
      <c r="BS67" s="118"/>
      <c r="BT67" s="13"/>
      <c r="BU67" s="13"/>
      <c r="BV67" s="13">
        <v>0</v>
      </c>
      <c r="BW67" s="13"/>
      <c r="BX67" s="91">
        <v>0</v>
      </c>
      <c r="BY67" s="92">
        <v>0</v>
      </c>
      <c r="BZ67" s="13"/>
      <c r="CA67" s="13"/>
      <c r="CB67" s="13"/>
      <c r="CC67" s="13"/>
      <c r="CD67" s="13"/>
      <c r="CE67" s="13">
        <v>1</v>
      </c>
      <c r="CF67" s="94">
        <v>0</v>
      </c>
      <c r="CG67" s="13"/>
      <c r="CH67" s="13"/>
      <c r="CI67" s="13"/>
      <c r="CJ67" s="13">
        <v>1</v>
      </c>
      <c r="CK67" s="13"/>
      <c r="CL67" s="13"/>
      <c r="CM67" s="13"/>
      <c r="CN67" s="13"/>
      <c r="CO67" s="13"/>
      <c r="CP67" s="94"/>
      <c r="CQ67" s="99">
        <f>1/1</f>
        <v>1</v>
      </c>
      <c r="CR67" s="91"/>
      <c r="CS67" s="91"/>
      <c r="CT67" s="91">
        <v>1</v>
      </c>
      <c r="CU67" s="91"/>
      <c r="CV67" s="91"/>
      <c r="CW67" s="91"/>
      <c r="CX67" s="91"/>
      <c r="CY67" s="91"/>
      <c r="CZ67" s="91"/>
      <c r="DA67" s="92"/>
      <c r="DB67" s="50"/>
      <c r="DC67" s="50"/>
      <c r="DD67" s="50"/>
      <c r="DE67" s="50"/>
      <c r="DF67" s="50"/>
      <c r="DG67" s="50"/>
      <c r="DH67" s="50"/>
      <c r="DI67" s="50"/>
      <c r="DJ67" s="100">
        <f t="shared" si="3"/>
        <v>1</v>
      </c>
      <c r="DK67" s="14">
        <v>1</v>
      </c>
      <c r="DL67" s="14">
        <v>2.31</v>
      </c>
      <c r="DM67" s="14"/>
      <c r="DN67" s="14"/>
      <c r="DO67" s="14"/>
      <c r="DP67" s="14"/>
      <c r="DQ67" s="14"/>
      <c r="DR67" s="14"/>
      <c r="DS67" s="14"/>
      <c r="DT67" s="14"/>
      <c r="DU67" s="14"/>
      <c r="DV67" s="14"/>
      <c r="DW67" s="14"/>
      <c r="DX67" s="14"/>
      <c r="DY67" s="14">
        <v>122</v>
      </c>
      <c r="DZ67" s="14"/>
      <c r="EA67" s="14"/>
      <c r="EB67" s="14"/>
      <c r="EC67" s="14"/>
      <c r="ED67" s="14"/>
      <c r="EE67" s="14"/>
      <c r="EF67" s="14"/>
      <c r="EG67" s="14"/>
      <c r="EH67" s="14"/>
      <c r="EI67" s="14"/>
      <c r="EJ67" s="14"/>
      <c r="EK67" s="14"/>
      <c r="EL67" s="101"/>
      <c r="EM67" s="14"/>
      <c r="EN67" s="14"/>
      <c r="EO67" s="14"/>
      <c r="EP67" s="14"/>
      <c r="EQ67" s="14"/>
      <c r="ER67" s="14"/>
      <c r="ES67" s="14"/>
      <c r="ET67" s="14"/>
      <c r="EU67" s="14"/>
      <c r="EV67" s="14"/>
      <c r="EW67" s="102"/>
      <c r="EX67" s="16"/>
      <c r="EY67" s="103">
        <f t="shared" si="4"/>
        <v>511.29750304402512</v>
      </c>
      <c r="EZ67" s="104">
        <f t="shared" si="11"/>
        <v>0</v>
      </c>
      <c r="FA67" s="109">
        <f t="shared" si="15"/>
        <v>511.29750304402512</v>
      </c>
      <c r="FB67" s="105">
        <f t="shared" si="17"/>
        <v>511.29750304402512</v>
      </c>
      <c r="FC67" s="105" t="s">
        <v>121</v>
      </c>
      <c r="FD67" s="105"/>
      <c r="FE67" s="106"/>
      <c r="FF67" s="106"/>
      <c r="FG67" s="107">
        <v>62</v>
      </c>
      <c r="FH67" s="108">
        <v>0</v>
      </c>
      <c r="FI67" s="10">
        <v>62</v>
      </c>
      <c r="FJ67" s="13">
        <v>1</v>
      </c>
      <c r="FK67" s="13">
        <v>1</v>
      </c>
      <c r="FL67" s="14">
        <v>1</v>
      </c>
      <c r="FM67" s="109">
        <v>2.31</v>
      </c>
      <c r="FN67" s="110">
        <v>122</v>
      </c>
      <c r="FO67" s="111">
        <v>511.29750304402512</v>
      </c>
      <c r="FP67" s="14">
        <v>4</v>
      </c>
      <c r="FQ67" s="15" t="s">
        <v>121</v>
      </c>
      <c r="FS67" s="112">
        <v>38855</v>
      </c>
      <c r="FT67" s="82"/>
      <c r="FU67" s="120">
        <v>38859</v>
      </c>
      <c r="FV67" s="121"/>
      <c r="FW67" s="115">
        <v>0</v>
      </c>
      <c r="FX67" s="15">
        <v>0</v>
      </c>
      <c r="FY67" s="15">
        <v>0</v>
      </c>
      <c r="FZ67" s="15">
        <f>'[1]2006 baljdata'!J67+'[1]2006 baljdata'!T67+'[1]2006 baljdata'!AD67+'[1]2006 baljdata'!AN67+'[1]2006 baljdata'!AX67+'[1]2006 baljdata'!BH67+'[1]2006 baljdata'!BR67+'[1]2006 baljdata'!CB67+'[1]2006 baljdata'!CL67+'[1]2006 baljdata'!CV67+'[1]2006 baljdata'!DF67+'[1]2006 baljdata'!DP67+'[1]2006 baljdata'!DZ67+'[1]2006 baljdata'!EJ67+'[1]2006 baljdata'!ET67+'[1]2006 baljdata'!FD67+'[1]2006 baljdata'!FN67+'[1]2006 baljdata'!FX67+'[1]2006 baljdata'!GH67+'[1]2006 baljdata'!GR67+'[1]2006 baljdata'!HB67+'[1]2006 baljdata'!HL67+'[1]2006 baljdata'!HV67+'[1]2006 baljdata'!IF67+'[1]2006 baljdata'!IP67</f>
        <v>0</v>
      </c>
      <c r="GA67" s="15">
        <f>'[1]2006 baljdata'!K67+'[1]2006 baljdata'!U67+'[1]2006 baljdata'!AE67+'[1]2006 baljdata'!AO67+'[1]2006 baljdata'!AY67+'[1]2006 baljdata'!BI67+'[1]2006 baljdata'!BS67+'[1]2006 baljdata'!CC67+'[1]2006 baljdata'!CM67+'[1]2006 baljdata'!CW67+'[1]2006 baljdata'!DG67+'[1]2006 baljdata'!DQ67+'[1]2006 baljdata'!EA67+'[1]2006 baljdata'!EK67+'[1]2006 baljdata'!EU67+'[1]2006 baljdata'!FE67+'[1]2006 baljdata'!FO67+'[1]2006 baljdata'!FY67+'[1]2006 baljdata'!GI67+'[1]2006 baljdata'!GS67+'[1]2006 baljdata'!HC67+'[1]2006 baljdata'!HM67+'[1]2006 baljdata'!HW67+'[1]2006 baljdata'!IG67+'[1]2006 baljdata'!IQ67</f>
        <v>0</v>
      </c>
      <c r="GB67" s="15" t="str">
        <f>IF(FZ67&gt;GA67,"P&gt;S",IF(FZ67=GA67,"P=S","P&lt;S"))</f>
        <v>P=S</v>
      </c>
      <c r="GC67" s="15">
        <f>IF(GB67="P&gt;S",FZ67,GA67)</f>
        <v>0</v>
      </c>
      <c r="GD67" s="15">
        <v>0</v>
      </c>
      <c r="GE67" s="15">
        <f>'[1]2006 baljdata'!L67+'[1]2006 baljdata'!V67+'[1]2006 baljdata'!AF67+'[1]2006 baljdata'!AP67+'[1]2006 baljdata'!AZ67+'[1]2006 baljdata'!BJ67+'[1]2006 baljdata'!BT67+'[1]2006 baljdata'!CD67+'[1]2006 baljdata'!CN67+'[1]2006 baljdata'!CX67+'[1]2006 baljdata'!DH67+'[1]2006 baljdata'!DR67+'[1]2006 baljdata'!EB67+'[1]2006 baljdata'!EL67+'[1]2006 baljdata'!EV67+'[1]2006 baljdata'!FF67+'[1]2006 baljdata'!FP67+'[1]2006 baljdata'!FZ67+'[1]2006 baljdata'!GJ67+'[1]2006 baljdata'!GT67+'[1]2006 baljdata'!HD67+'[1]2006 baljdata'!HN67+'[1]2006 baljdata'!HX67+'[1]2006 baljdata'!IH67+'[1]2006 baljdata'!IR67</f>
        <v>0</v>
      </c>
      <c r="GF67" s="15">
        <f>IF(GB67="P&gt;S",FZ67*(GE67/GA67),GE67)</f>
        <v>0</v>
      </c>
      <c r="GG67" s="15">
        <f t="shared" si="6"/>
        <v>0</v>
      </c>
      <c r="GH67" s="14"/>
      <c r="GI67" s="91">
        <v>1</v>
      </c>
      <c r="GJ67" s="102"/>
      <c r="GK67" s="20">
        <v>0</v>
      </c>
    </row>
    <row r="68" spans="1:193" ht="14.4" x14ac:dyDescent="0.3">
      <c r="A68" s="50">
        <v>63</v>
      </c>
      <c r="B68" s="88">
        <v>63</v>
      </c>
      <c r="C68" s="89">
        <v>1</v>
      </c>
      <c r="D68" s="88">
        <v>0</v>
      </c>
      <c r="E68" s="116">
        <v>38853</v>
      </c>
      <c r="F68" s="14">
        <v>1</v>
      </c>
      <c r="G68" s="94">
        <v>1</v>
      </c>
      <c r="H68" s="91">
        <f t="shared" si="0"/>
        <v>1</v>
      </c>
      <c r="I68" s="14"/>
      <c r="J68" s="14"/>
      <c r="K68" s="14"/>
      <c r="L68" s="14">
        <v>3</v>
      </c>
      <c r="M68" s="14"/>
      <c r="N68" s="14"/>
      <c r="O68" s="14"/>
      <c r="P68" s="14"/>
      <c r="Q68" s="14"/>
      <c r="R68" s="14"/>
      <c r="S68" s="14"/>
      <c r="T68" s="13"/>
      <c r="U68" s="93">
        <f t="shared" si="1"/>
        <v>3</v>
      </c>
      <c r="V68" s="14"/>
      <c r="W68" s="14"/>
      <c r="X68" s="14"/>
      <c r="Y68" s="14" t="s">
        <v>112</v>
      </c>
      <c r="Z68" s="14"/>
      <c r="AA68" s="14"/>
      <c r="AB68" s="14"/>
      <c r="AC68" s="14"/>
      <c r="AD68" s="14"/>
      <c r="AE68" s="14"/>
      <c r="AF68" s="94"/>
      <c r="AG68" s="13"/>
      <c r="AH68" s="14"/>
      <c r="AI68" s="14"/>
      <c r="AJ68" s="14">
        <v>13</v>
      </c>
      <c r="AK68" s="14"/>
      <c r="AL68" s="14">
        <v>10</v>
      </c>
      <c r="AM68" s="14"/>
      <c r="AN68" s="14">
        <v>7</v>
      </c>
      <c r="AO68" s="14"/>
      <c r="AP68" s="14"/>
      <c r="AQ68" s="94"/>
      <c r="AR68" s="14"/>
      <c r="AS68" s="14"/>
      <c r="AT68" s="14"/>
      <c r="AU68" s="14"/>
      <c r="AV68" s="14"/>
      <c r="AW68" s="14" t="s">
        <v>245</v>
      </c>
      <c r="AX68" s="14"/>
      <c r="AY68" s="14"/>
      <c r="AZ68" s="14">
        <v>0</v>
      </c>
      <c r="BA68" s="94">
        <v>0</v>
      </c>
      <c r="BB68" s="95"/>
      <c r="BC68" s="117"/>
      <c r="BD68" s="117"/>
      <c r="BE68" s="117"/>
      <c r="BF68" s="117"/>
      <c r="BG68" s="117"/>
      <c r="BH68" s="117">
        <v>38859</v>
      </c>
      <c r="BI68" s="117"/>
      <c r="BJ68" s="117"/>
      <c r="BK68" s="95"/>
      <c r="BL68" s="96">
        <f t="shared" ref="BL68:BL81" si="18">IF(COUNTBLANK(BB68:BK68)=10,"NA",MIN(BB68:BK68))</f>
        <v>38859</v>
      </c>
      <c r="BM68" s="96" t="s">
        <v>183</v>
      </c>
      <c r="BN68" s="74">
        <f>2/4</f>
        <v>0.5</v>
      </c>
      <c r="BO68" s="97"/>
      <c r="BP68" s="74"/>
      <c r="BQ68" s="74"/>
      <c r="BR68" s="97">
        <v>38859</v>
      </c>
      <c r="BS68" s="118"/>
      <c r="BT68" s="14"/>
      <c r="BU68" s="14"/>
      <c r="BV68" s="14">
        <v>0</v>
      </c>
      <c r="BW68" s="14"/>
      <c r="BX68" s="119">
        <v>0</v>
      </c>
      <c r="BY68" s="92">
        <v>0</v>
      </c>
      <c r="BZ68" s="13"/>
      <c r="CA68" s="14"/>
      <c r="CB68" s="14"/>
      <c r="CC68" s="14"/>
      <c r="CD68" s="14"/>
      <c r="CE68" s="14">
        <v>1</v>
      </c>
      <c r="CF68" s="94">
        <v>2</v>
      </c>
      <c r="CG68" s="14"/>
      <c r="CH68" s="14"/>
      <c r="CI68" s="14"/>
      <c r="CJ68" s="14"/>
      <c r="CK68" s="14"/>
      <c r="CL68" s="14"/>
      <c r="CM68" s="14"/>
      <c r="CN68" s="14"/>
      <c r="CO68" s="14"/>
      <c r="CP68" s="94"/>
      <c r="CQ68" s="99">
        <f>IF(COUNTBLANK(CG68:CP68)=10,0,"calc")</f>
        <v>0</v>
      </c>
      <c r="CR68" s="91"/>
      <c r="CS68" s="119"/>
      <c r="CT68" s="119">
        <v>1</v>
      </c>
      <c r="CU68" s="119"/>
      <c r="CV68" s="119"/>
      <c r="CW68" s="119"/>
      <c r="CX68" s="119"/>
      <c r="CY68" s="119"/>
      <c r="CZ68" s="119"/>
      <c r="DA68" s="92"/>
      <c r="DB68" s="102"/>
      <c r="DC68" s="102"/>
      <c r="DD68" s="102"/>
      <c r="DE68" s="102"/>
      <c r="DF68" s="102"/>
      <c r="DG68" s="102"/>
      <c r="DH68" s="102"/>
      <c r="DI68" s="50"/>
      <c r="DJ68" s="100">
        <f t="shared" si="3"/>
        <v>3</v>
      </c>
      <c r="DK68" s="14">
        <v>3</v>
      </c>
      <c r="DL68" s="14">
        <v>1.63</v>
      </c>
      <c r="DM68" s="14">
        <v>1.34</v>
      </c>
      <c r="DN68" s="14">
        <v>1.77</v>
      </c>
      <c r="DO68" s="14"/>
      <c r="DP68" s="14"/>
      <c r="DQ68" s="14"/>
      <c r="DR68" s="14"/>
      <c r="DS68" s="14"/>
      <c r="DT68" s="14"/>
      <c r="DU68" s="14"/>
      <c r="DV68" s="14"/>
      <c r="DW68" s="14"/>
      <c r="DX68" s="14"/>
      <c r="DY68" s="14">
        <v>124</v>
      </c>
      <c r="DZ68" s="14">
        <v>105</v>
      </c>
      <c r="EA68" s="14">
        <v>214</v>
      </c>
      <c r="EB68" s="14"/>
      <c r="EC68" s="14"/>
      <c r="ED68" s="14"/>
      <c r="EE68" s="14"/>
      <c r="EF68" s="14"/>
      <c r="EG68" s="14"/>
      <c r="EH68" s="14"/>
      <c r="EI68" s="14"/>
      <c r="EJ68" s="14"/>
      <c r="EK68" s="14"/>
      <c r="EL68" s="101">
        <v>0</v>
      </c>
      <c r="EM68" s="14"/>
      <c r="EN68" s="14"/>
      <c r="EO68" s="14"/>
      <c r="EP68" s="14"/>
      <c r="EQ68" s="14"/>
      <c r="ER68" s="14"/>
      <c r="ES68" s="14"/>
      <c r="ET68" s="14"/>
      <c r="EU68" s="14"/>
      <c r="EV68" s="14"/>
      <c r="EW68" s="102"/>
      <c r="EX68" s="16"/>
      <c r="EY68" s="103">
        <f t="shared" si="4"/>
        <v>933.3940379987157</v>
      </c>
      <c r="EZ68" s="104">
        <f t="shared" si="11"/>
        <v>0</v>
      </c>
      <c r="FA68" s="109">
        <f t="shared" si="15"/>
        <v>933.3940379987157</v>
      </c>
      <c r="FB68" s="105">
        <f t="shared" si="17"/>
        <v>933.3940379987157</v>
      </c>
      <c r="FC68" s="140" t="s">
        <v>121</v>
      </c>
      <c r="FD68" s="140"/>
      <c r="FE68" s="147"/>
      <c r="FF68" s="147"/>
      <c r="FG68" s="107">
        <v>63</v>
      </c>
      <c r="FH68" s="108">
        <v>1</v>
      </c>
      <c r="FI68" s="10">
        <v>63</v>
      </c>
      <c r="FJ68" s="13">
        <v>3</v>
      </c>
      <c r="FK68" s="13">
        <v>3</v>
      </c>
      <c r="FL68" s="14">
        <v>3</v>
      </c>
      <c r="FM68" s="109">
        <v>1.63</v>
      </c>
      <c r="FN68" s="122">
        <v>124</v>
      </c>
      <c r="FO68" s="111">
        <v>933.3940379987157</v>
      </c>
      <c r="FP68" s="14">
        <v>7</v>
      </c>
      <c r="FQ68" s="15" t="s">
        <v>121</v>
      </c>
      <c r="FS68" s="117">
        <v>38857</v>
      </c>
      <c r="FT68" s="82"/>
      <c r="FU68" s="120">
        <v>38862</v>
      </c>
      <c r="FV68" s="121"/>
      <c r="FW68" s="123">
        <v>1</v>
      </c>
      <c r="FX68" s="14">
        <v>4</v>
      </c>
      <c r="FY68" s="14">
        <v>8</v>
      </c>
      <c r="FZ68" s="15">
        <f>'[1]2006 baljdata'!J68+'[1]2006 baljdata'!T68+'[1]2006 baljdata'!AD68+'[1]2006 baljdata'!AN68+'[1]2006 baljdata'!AX68+'[1]2006 baljdata'!BH68+'[1]2006 baljdata'!BR68+'[1]2006 baljdata'!CB68+'[1]2006 baljdata'!CL68+'[1]2006 baljdata'!CV68+'[1]2006 baljdata'!DF68+'[1]2006 baljdata'!DP68+'[1]2006 baljdata'!DZ68+'[1]2006 baljdata'!EJ68+'[1]2006 baljdata'!ET68+'[1]2006 baljdata'!FD68+'[1]2006 baljdata'!FN68+'[1]2006 baljdata'!FX68+'[1]2006 baljdata'!GH68+'[1]2006 baljdata'!GR68+'[1]2006 baljdata'!HB68+'[1]2006 baljdata'!HL68+'[1]2006 baljdata'!HV68+'[1]2006 baljdata'!IF68+'[1]2006 baljdata'!IP68</f>
        <v>8</v>
      </c>
      <c r="GA68" s="15">
        <f>'[1]2006 baljdata'!K68+'[1]2006 baljdata'!U68+'[1]2006 baljdata'!AE68+'[1]2006 baljdata'!AO68+'[1]2006 baljdata'!AY68+'[1]2006 baljdata'!BI68+'[1]2006 baljdata'!BS68+'[1]2006 baljdata'!CC68+'[1]2006 baljdata'!CM68+'[1]2006 baljdata'!CW68+'[1]2006 baljdata'!DG68+'[1]2006 baljdata'!DQ68+'[1]2006 baljdata'!EA68+'[1]2006 baljdata'!EK68+'[1]2006 baljdata'!EU68+'[1]2006 baljdata'!FE68+'[1]2006 baljdata'!FO68+'[1]2006 baljdata'!FY68+'[1]2006 baljdata'!GI68+'[1]2006 baljdata'!GS68+'[1]2006 baljdata'!HC68+'[1]2006 baljdata'!HM68+'[1]2006 baljdata'!HW68+'[1]2006 baljdata'!IG68+'[1]2006 baljdata'!IQ68</f>
        <v>8</v>
      </c>
      <c r="GB68" s="15" t="str">
        <f>IF(FZ68&gt;GA68,"P&gt;S",IF(FZ68=GA68,"P=S","P&lt;S"))</f>
        <v>P=S</v>
      </c>
      <c r="GC68" s="15">
        <f>IF(GB68="P&gt;S",FZ68,GA68)</f>
        <v>8</v>
      </c>
      <c r="GD68" s="14">
        <v>8</v>
      </c>
      <c r="GE68" s="15">
        <f>'[1]2006 baljdata'!L68+'[1]2006 baljdata'!V68+'[1]2006 baljdata'!AF68+'[1]2006 baljdata'!AP68+'[1]2006 baljdata'!AZ68+'[1]2006 baljdata'!BJ68+'[1]2006 baljdata'!BT68+'[1]2006 baljdata'!CD68+'[1]2006 baljdata'!CN68+'[1]2006 baljdata'!CX68+'[1]2006 baljdata'!DH68+'[1]2006 baljdata'!DR68+'[1]2006 baljdata'!EB68+'[1]2006 baljdata'!EL68+'[1]2006 baljdata'!EV68+'[1]2006 baljdata'!FF68+'[1]2006 baljdata'!FP68+'[1]2006 baljdata'!FZ68+'[1]2006 baljdata'!GJ68+'[1]2006 baljdata'!GT68+'[1]2006 baljdata'!HD68+'[1]2006 baljdata'!HN68+'[1]2006 baljdata'!HX68+'[1]2006 baljdata'!IH68+'[1]2006 baljdata'!IR68</f>
        <v>8</v>
      </c>
      <c r="GF68" s="15">
        <f>IF(GB68="P&gt;S",FZ68*(GE68/GA68),GE68)</f>
        <v>8</v>
      </c>
      <c r="GG68" s="15">
        <f t="shared" si="6"/>
        <v>0</v>
      </c>
      <c r="GH68" s="14"/>
      <c r="GI68" s="138"/>
      <c r="GJ68" s="102"/>
      <c r="GK68" s="20">
        <v>0</v>
      </c>
    </row>
    <row r="69" spans="1:193" ht="14.4" x14ac:dyDescent="0.3">
      <c r="A69" s="50">
        <v>64</v>
      </c>
      <c r="B69" s="88">
        <v>64</v>
      </c>
      <c r="C69" s="89">
        <v>1</v>
      </c>
      <c r="D69" s="88">
        <v>0</v>
      </c>
      <c r="E69" s="90">
        <v>38853</v>
      </c>
      <c r="F69" s="91">
        <v>1</v>
      </c>
      <c r="G69" s="92">
        <v>1</v>
      </c>
      <c r="H69" s="91">
        <f t="shared" si="0"/>
        <v>1</v>
      </c>
      <c r="I69" s="14"/>
      <c r="J69" s="13"/>
      <c r="K69" s="13"/>
      <c r="L69" s="13">
        <v>2</v>
      </c>
      <c r="M69" s="13"/>
      <c r="N69" s="13"/>
      <c r="O69" s="13"/>
      <c r="P69" s="13"/>
      <c r="Q69" s="13"/>
      <c r="R69" s="13"/>
      <c r="S69" s="13"/>
      <c r="T69" s="13"/>
      <c r="U69" s="93">
        <f t="shared" si="1"/>
        <v>2</v>
      </c>
      <c r="V69" s="14"/>
      <c r="W69" s="13"/>
      <c r="X69" s="13"/>
      <c r="Y69" s="13" t="s">
        <v>112</v>
      </c>
      <c r="Z69" s="13"/>
      <c r="AA69" s="13"/>
      <c r="AB69" s="13"/>
      <c r="AC69" s="13"/>
      <c r="AD69" s="13"/>
      <c r="AE69" s="13"/>
      <c r="AF69" s="94"/>
      <c r="AG69" s="14"/>
      <c r="AH69" s="13"/>
      <c r="AI69" s="13"/>
      <c r="AJ69" s="13">
        <v>28</v>
      </c>
      <c r="AK69" s="13"/>
      <c r="AL69" s="13"/>
      <c r="AM69" s="13"/>
      <c r="AN69" s="13"/>
      <c r="AO69" s="13"/>
      <c r="AP69" s="13"/>
      <c r="AQ69" s="94"/>
      <c r="AR69" s="13"/>
      <c r="AS69" s="13">
        <v>4</v>
      </c>
      <c r="AT69" s="13"/>
      <c r="AU69" s="13" t="s">
        <v>246</v>
      </c>
      <c r="AV69" s="13"/>
      <c r="AW69" s="13">
        <v>5</v>
      </c>
      <c r="AX69" s="13"/>
      <c r="AY69" s="13"/>
      <c r="AZ69" s="13">
        <v>1</v>
      </c>
      <c r="BA69" s="94">
        <v>0</v>
      </c>
      <c r="BB69" s="117"/>
      <c r="BC69" s="95">
        <v>38853</v>
      </c>
      <c r="BD69" s="95"/>
      <c r="BE69" s="95"/>
      <c r="BF69" s="95"/>
      <c r="BG69" s="95"/>
      <c r="BH69" s="95"/>
      <c r="BI69" s="95"/>
      <c r="BJ69" s="95"/>
      <c r="BK69" s="95"/>
      <c r="BL69" s="96">
        <f t="shared" si="18"/>
        <v>38853</v>
      </c>
      <c r="BM69" s="96" t="s">
        <v>121</v>
      </c>
      <c r="BN69" s="96"/>
      <c r="BO69" s="97"/>
      <c r="BP69" s="74">
        <f t="shared" ref="BP69:BP74" si="19">X69</f>
        <v>0</v>
      </c>
      <c r="BQ69" s="74">
        <f t="shared" ref="BQ69:BQ74" si="20">AS69</f>
        <v>4</v>
      </c>
      <c r="BR69" s="97">
        <v>38852</v>
      </c>
      <c r="BS69" s="118"/>
      <c r="BT69" s="13"/>
      <c r="BU69" s="13"/>
      <c r="BV69" s="13">
        <v>4</v>
      </c>
      <c r="BW69" s="13"/>
      <c r="BX69" s="91">
        <v>0</v>
      </c>
      <c r="BY69" s="92">
        <v>0</v>
      </c>
      <c r="BZ69" s="13"/>
      <c r="CA69" s="13"/>
      <c r="CB69" s="13"/>
      <c r="CC69" s="13"/>
      <c r="CD69" s="13"/>
      <c r="CE69" s="13">
        <v>14</v>
      </c>
      <c r="CF69" s="94">
        <v>15</v>
      </c>
      <c r="CG69" s="13"/>
      <c r="CH69" s="13"/>
      <c r="CI69" s="13"/>
      <c r="CJ69" s="13"/>
      <c r="CK69" s="13"/>
      <c r="CL69" s="13"/>
      <c r="CM69" s="13"/>
      <c r="CN69" s="13"/>
      <c r="CO69" s="13"/>
      <c r="CP69" s="94"/>
      <c r="CQ69" s="99">
        <f>IF(COUNTBLANK(CG69:CP69)=10,0,"calc")</f>
        <v>0</v>
      </c>
      <c r="CR69" s="91"/>
      <c r="CS69" s="91"/>
      <c r="CT69" s="91"/>
      <c r="CU69" s="91"/>
      <c r="CV69" s="91"/>
      <c r="CW69" s="91"/>
      <c r="CX69" s="91"/>
      <c r="CY69" s="91">
        <v>1</v>
      </c>
      <c r="CZ69" s="91"/>
      <c r="DA69" s="92"/>
      <c r="DB69" s="50"/>
      <c r="DC69" s="50"/>
      <c r="DD69" s="50"/>
      <c r="DE69" s="50"/>
      <c r="DF69" s="50"/>
      <c r="DG69" s="50"/>
      <c r="DH69" s="50"/>
      <c r="DI69" s="50"/>
      <c r="DJ69" s="100">
        <f t="shared" si="3"/>
        <v>2</v>
      </c>
      <c r="DK69" s="14">
        <v>2</v>
      </c>
      <c r="DL69" s="14">
        <v>1.98</v>
      </c>
      <c r="DM69" s="14">
        <v>2.59</v>
      </c>
      <c r="DN69" s="14"/>
      <c r="DO69" s="14"/>
      <c r="DP69" s="14"/>
      <c r="DQ69" s="14"/>
      <c r="DR69" s="14"/>
      <c r="DS69" s="14"/>
      <c r="DT69" s="14"/>
      <c r="DU69" s="14"/>
      <c r="DV69" s="14"/>
      <c r="DW69" s="14"/>
      <c r="DX69" s="14"/>
      <c r="DY69" s="14">
        <v>175</v>
      </c>
      <c r="DZ69" s="14">
        <v>283</v>
      </c>
      <c r="EA69" s="14"/>
      <c r="EB69" s="14"/>
      <c r="EC69" s="14"/>
      <c r="ED69" s="14"/>
      <c r="EE69" s="14"/>
      <c r="EF69" s="14"/>
      <c r="EG69" s="14"/>
      <c r="EH69" s="14"/>
      <c r="EI69" s="14"/>
      <c r="EJ69" s="14"/>
      <c r="EK69" s="14"/>
      <c r="EL69" s="101"/>
      <c r="EM69" s="14"/>
      <c r="EN69" s="14"/>
      <c r="EO69" s="14"/>
      <c r="EP69" s="14"/>
      <c r="EQ69" s="14"/>
      <c r="ER69" s="14"/>
      <c r="ES69" s="14"/>
      <c r="ET69" s="14"/>
      <c r="EU69" s="14"/>
      <c r="EV69" s="14"/>
      <c r="EW69" s="102"/>
      <c r="EX69" s="16"/>
      <c r="EY69" s="103">
        <f t="shared" si="4"/>
        <v>2029.8319437899447</v>
      </c>
      <c r="EZ69" s="104">
        <f t="shared" si="11"/>
        <v>0</v>
      </c>
      <c r="FA69" s="104">
        <f t="shared" si="15"/>
        <v>2029.8319437899447</v>
      </c>
      <c r="FB69" s="105">
        <f t="shared" si="17"/>
        <v>2029.8319437899447</v>
      </c>
      <c r="FC69" s="105" t="s">
        <v>121</v>
      </c>
      <c r="FD69" s="105"/>
      <c r="FE69" s="106"/>
      <c r="FF69" s="106"/>
      <c r="FG69" s="107">
        <v>64</v>
      </c>
      <c r="FH69" s="108">
        <v>4</v>
      </c>
      <c r="FI69" s="10">
        <v>64</v>
      </c>
      <c r="FJ69" s="13">
        <v>2</v>
      </c>
      <c r="FK69" s="13">
        <v>2</v>
      </c>
      <c r="FL69" s="14">
        <v>2</v>
      </c>
      <c r="FM69" s="109">
        <v>2.59</v>
      </c>
      <c r="FN69" s="122">
        <v>283</v>
      </c>
      <c r="FO69" s="111">
        <v>2029.8319437899447</v>
      </c>
      <c r="FP69" s="14">
        <v>28</v>
      </c>
      <c r="FQ69" s="15" t="s">
        <v>121</v>
      </c>
      <c r="FS69" s="112">
        <v>38853</v>
      </c>
      <c r="FT69" s="82"/>
      <c r="FU69" s="120">
        <v>38866</v>
      </c>
      <c r="FV69" s="121"/>
      <c r="FW69" s="123">
        <v>4</v>
      </c>
      <c r="FX69" s="14">
        <v>26</v>
      </c>
      <c r="FY69" s="14">
        <v>8</v>
      </c>
      <c r="FZ69" s="15">
        <f>'[1]2006 baljdata'!J69+'[1]2006 baljdata'!T69+'[1]2006 baljdata'!AD69+'[1]2006 baljdata'!AN69+'[1]2006 baljdata'!AX69+'[1]2006 baljdata'!BH69+'[1]2006 baljdata'!BR69+'[1]2006 baljdata'!CB69+'[1]2006 baljdata'!CL69+'[1]2006 baljdata'!CV69+'[1]2006 baljdata'!DF69+'[1]2006 baljdata'!DP69+'[1]2006 baljdata'!DZ69+'[1]2006 baljdata'!EJ69+'[1]2006 baljdata'!ET69+'[1]2006 baljdata'!FD69+'[1]2006 baljdata'!FN69+'[1]2006 baljdata'!FX69+'[1]2006 baljdata'!GH69+'[1]2006 baljdata'!GR69+'[1]2006 baljdata'!HB69+'[1]2006 baljdata'!HL69+'[1]2006 baljdata'!HV69+'[1]2006 baljdata'!IF69+'[1]2006 baljdata'!IP69</f>
        <v>8</v>
      </c>
      <c r="GA69" s="15">
        <f>'[1]2006 baljdata'!K69+'[1]2006 baljdata'!U69+'[1]2006 baljdata'!AE69+'[1]2006 baljdata'!AO69+'[1]2006 baljdata'!AY69+'[1]2006 baljdata'!BI69+'[1]2006 baljdata'!BS69+'[1]2006 baljdata'!CC69+'[1]2006 baljdata'!CM69+'[1]2006 baljdata'!CW69+'[1]2006 baljdata'!DG69+'[1]2006 baljdata'!DQ69+'[1]2006 baljdata'!EA69+'[1]2006 baljdata'!EK69+'[1]2006 baljdata'!EU69+'[1]2006 baljdata'!FE69+'[1]2006 baljdata'!FO69+'[1]2006 baljdata'!FY69+'[1]2006 baljdata'!GI69+'[1]2006 baljdata'!GS69+'[1]2006 baljdata'!HC69+'[1]2006 baljdata'!HM69+'[1]2006 baljdata'!HW69+'[1]2006 baljdata'!IG69+'[1]2006 baljdata'!IQ69</f>
        <v>5</v>
      </c>
      <c r="GB69" s="15" t="str">
        <f>IF(FZ69&gt;GA69,"P&gt;S",IF(FZ69=GA69,"P=S","P&lt;S"))</f>
        <v>P&gt;S</v>
      </c>
      <c r="GC69" s="15">
        <f>IF(GB69="P&gt;S",FZ69,GA69)</f>
        <v>8</v>
      </c>
      <c r="GD69" s="14">
        <v>5</v>
      </c>
      <c r="GE69" s="15">
        <f>'[1]2006 baljdata'!L69+'[1]2006 baljdata'!V69+'[1]2006 baljdata'!AF69+'[1]2006 baljdata'!AP69+'[1]2006 baljdata'!AZ69+'[1]2006 baljdata'!BJ69+'[1]2006 baljdata'!BT69+'[1]2006 baljdata'!CD69+'[1]2006 baljdata'!CN69+'[1]2006 baljdata'!CX69+'[1]2006 baljdata'!DH69+'[1]2006 baljdata'!DR69+'[1]2006 baljdata'!EB69+'[1]2006 baljdata'!EL69+'[1]2006 baljdata'!EV69+'[1]2006 baljdata'!FF69+'[1]2006 baljdata'!FP69+'[1]2006 baljdata'!FZ69+'[1]2006 baljdata'!GJ69+'[1]2006 baljdata'!GT69+'[1]2006 baljdata'!HD69+'[1]2006 baljdata'!HN69+'[1]2006 baljdata'!HX69+'[1]2006 baljdata'!IH69+'[1]2006 baljdata'!IR69</f>
        <v>5</v>
      </c>
      <c r="GF69" s="15">
        <f>IF(GB69="P&gt;S",FZ69*(GE69/GA69),GE69)</f>
        <v>8</v>
      </c>
      <c r="GG69" s="15">
        <f t="shared" si="6"/>
        <v>0</v>
      </c>
      <c r="GH69" s="14"/>
      <c r="GI69" s="91"/>
      <c r="GJ69" s="102"/>
      <c r="GK69" s="20">
        <v>1</v>
      </c>
    </row>
    <row r="70" spans="1:193" ht="14.4" x14ac:dyDescent="0.3">
      <c r="A70" s="50">
        <v>65</v>
      </c>
      <c r="B70" s="88">
        <v>65</v>
      </c>
      <c r="C70" s="89">
        <v>1</v>
      </c>
      <c r="D70" s="88">
        <v>0</v>
      </c>
      <c r="E70" s="90">
        <v>38853</v>
      </c>
      <c r="F70" s="91">
        <v>1</v>
      </c>
      <c r="G70" s="92">
        <v>1</v>
      </c>
      <c r="H70" s="91">
        <f t="shared" ref="H70:H133" si="21">IF(G70=1,1,0)</f>
        <v>1</v>
      </c>
      <c r="I70" s="13"/>
      <c r="J70" s="13"/>
      <c r="K70" s="13"/>
      <c r="L70" s="13">
        <v>2</v>
      </c>
      <c r="M70" s="13"/>
      <c r="N70" s="13"/>
      <c r="O70" s="13"/>
      <c r="P70" s="13"/>
      <c r="Q70" s="13"/>
      <c r="R70" s="13"/>
      <c r="S70" s="13"/>
      <c r="T70" s="13"/>
      <c r="U70" s="93">
        <f t="shared" ref="U70:U133" si="22">MAX(I70:T70)</f>
        <v>2</v>
      </c>
      <c r="V70" s="13"/>
      <c r="W70" s="13"/>
      <c r="X70" s="13"/>
      <c r="Y70" s="13" t="s">
        <v>112</v>
      </c>
      <c r="Z70" s="13"/>
      <c r="AA70" s="13"/>
      <c r="AB70" s="13"/>
      <c r="AC70" s="13"/>
      <c r="AD70" s="13"/>
      <c r="AE70" s="13"/>
      <c r="AF70" s="94"/>
      <c r="AG70" s="13"/>
      <c r="AH70" s="13"/>
      <c r="AI70" s="13"/>
      <c r="AJ70" s="13">
        <v>21</v>
      </c>
      <c r="AK70" s="13"/>
      <c r="AL70" s="13"/>
      <c r="AM70" s="13"/>
      <c r="AN70" s="13"/>
      <c r="AO70" s="13"/>
      <c r="AP70" s="13"/>
      <c r="AQ70" s="94"/>
      <c r="AR70" s="13"/>
      <c r="AS70" s="13" t="s">
        <v>247</v>
      </c>
      <c r="AT70" s="13"/>
      <c r="AU70" s="13" t="s">
        <v>248</v>
      </c>
      <c r="AV70" s="13"/>
      <c r="AW70" s="13">
        <v>3</v>
      </c>
      <c r="AX70" s="13"/>
      <c r="AY70" s="13"/>
      <c r="AZ70" s="13">
        <v>1</v>
      </c>
      <c r="BA70" s="94">
        <v>0</v>
      </c>
      <c r="BB70" s="95"/>
      <c r="BC70" s="95">
        <v>38853</v>
      </c>
      <c r="BD70" s="95"/>
      <c r="BE70" s="95"/>
      <c r="BF70" s="95"/>
      <c r="BG70" s="95"/>
      <c r="BH70" s="95"/>
      <c r="BI70" s="95"/>
      <c r="BJ70" s="95"/>
      <c r="BK70" s="95"/>
      <c r="BL70" s="96">
        <f t="shared" si="18"/>
        <v>38853</v>
      </c>
      <c r="BM70" s="96" t="s">
        <v>183</v>
      </c>
      <c r="BN70" s="74">
        <f>1/4</f>
        <v>0.25</v>
      </c>
      <c r="BO70" s="97"/>
      <c r="BP70" s="74">
        <f t="shared" si="19"/>
        <v>0</v>
      </c>
      <c r="BQ70" s="74" t="str">
        <f t="shared" si="20"/>
        <v>4(1)</v>
      </c>
      <c r="BR70" s="97">
        <v>38851</v>
      </c>
      <c r="BS70" s="118"/>
      <c r="BT70" s="13"/>
      <c r="BU70" s="13"/>
      <c r="BV70" s="13">
        <v>2</v>
      </c>
      <c r="BW70" s="13"/>
      <c r="BX70" s="13">
        <v>0</v>
      </c>
      <c r="BY70" s="94">
        <v>0</v>
      </c>
      <c r="BZ70" s="13"/>
      <c r="CA70" s="13"/>
      <c r="CB70" s="13"/>
      <c r="CC70" s="13"/>
      <c r="CD70" s="13"/>
      <c r="CE70" s="13">
        <v>5</v>
      </c>
      <c r="CF70" s="94">
        <v>4</v>
      </c>
      <c r="CG70" s="13"/>
      <c r="CH70" s="13"/>
      <c r="CI70" s="13"/>
      <c r="CJ70" s="13"/>
      <c r="CK70" s="13"/>
      <c r="CL70" s="13"/>
      <c r="CM70" s="13"/>
      <c r="CN70" s="13"/>
      <c r="CO70" s="13"/>
      <c r="CP70" s="94"/>
      <c r="CQ70" s="99">
        <f>IF(COUNTBLANK(CG70:CP70)=10,0,"calc")</f>
        <v>0</v>
      </c>
      <c r="CR70" s="91"/>
      <c r="CS70" s="91"/>
      <c r="CT70" s="91">
        <v>1</v>
      </c>
      <c r="CU70" s="91"/>
      <c r="CV70" s="91"/>
      <c r="CW70" s="91"/>
      <c r="CX70" s="91"/>
      <c r="CY70" s="91"/>
      <c r="CZ70" s="91"/>
      <c r="DA70" s="92"/>
      <c r="DB70" s="50"/>
      <c r="DC70" s="50"/>
      <c r="DD70" s="50"/>
      <c r="DE70" s="50"/>
      <c r="DF70" s="50"/>
      <c r="DG70" s="50"/>
      <c r="DH70" s="50"/>
      <c r="DI70" s="50"/>
      <c r="DJ70" s="100">
        <f t="shared" ref="DJ70:DJ133" si="23">DK70+EL70</f>
        <v>2</v>
      </c>
      <c r="DK70" s="14">
        <v>2</v>
      </c>
      <c r="DL70" s="14">
        <v>2.88</v>
      </c>
      <c r="DM70" s="14">
        <v>1.99</v>
      </c>
      <c r="DN70" s="14"/>
      <c r="DO70" s="14"/>
      <c r="DP70" s="14"/>
      <c r="DQ70" s="14"/>
      <c r="DR70" s="14"/>
      <c r="DS70" s="14"/>
      <c r="DT70" s="14"/>
      <c r="DU70" s="14"/>
      <c r="DV70" s="14"/>
      <c r="DW70" s="14"/>
      <c r="DX70" s="14"/>
      <c r="DY70" s="14">
        <v>270</v>
      </c>
      <c r="DZ70" s="14">
        <v>221</v>
      </c>
      <c r="EA70" s="14"/>
      <c r="EB70" s="14"/>
      <c r="EC70" s="14"/>
      <c r="ED70" s="14"/>
      <c r="EE70" s="14"/>
      <c r="EF70" s="14"/>
      <c r="EG70" s="14"/>
      <c r="EH70" s="14"/>
      <c r="EI70" s="14"/>
      <c r="EJ70" s="14"/>
      <c r="EK70" s="14"/>
      <c r="EL70" s="14"/>
      <c r="EM70" s="14"/>
      <c r="EN70" s="14"/>
      <c r="EO70" s="14"/>
      <c r="EP70" s="14"/>
      <c r="EQ70" s="14"/>
      <c r="ER70" s="14"/>
      <c r="ES70" s="14"/>
      <c r="ET70" s="14"/>
      <c r="EU70" s="14"/>
      <c r="EV70" s="14"/>
      <c r="EW70" s="102"/>
      <c r="EX70" s="16"/>
      <c r="EY70" s="103">
        <f t="shared" ref="EY70:EY133" si="24">((DL70^2*PI()*DY70)/4)+((DM70^2*PI()*DZ70)/4)+((DN70^2*PI()*EA70)/4)+((DO70^2*PI()*EB70)/4)+((DP70^2*PI()*EC70)/4)+((DQ70^2*PI()*ED70)/4)+((DR70^2*PI()*EE70)/4)+((DS70^2*PI()*EF70)/4)+((DT70^2*PI()*EG70)/4)+((DU70^2*PI()*EH70)/4)+((DV70^2*PI()*EI70)/4)+((DW70^2*PI()*EJ70)/4)+((DX70^2*PI()*EK70)/4)</f>
        <v>2446.2561761289467</v>
      </c>
      <c r="EZ70" s="104">
        <f t="shared" si="11"/>
        <v>0</v>
      </c>
      <c r="FA70" s="104">
        <f t="shared" si="15"/>
        <v>2446.2561761289467</v>
      </c>
      <c r="FB70" s="105">
        <f t="shared" si="17"/>
        <v>2446.2561761289467</v>
      </c>
      <c r="FC70" s="105" t="s">
        <v>121</v>
      </c>
      <c r="FD70" s="105"/>
      <c r="FE70" s="106"/>
      <c r="FF70" s="106"/>
      <c r="FG70" s="107">
        <v>65</v>
      </c>
      <c r="FH70" s="135">
        <v>2</v>
      </c>
      <c r="FI70" s="10">
        <v>65</v>
      </c>
      <c r="FJ70" s="13">
        <v>2</v>
      </c>
      <c r="FK70" s="13">
        <v>2</v>
      </c>
      <c r="FL70" s="14">
        <v>2</v>
      </c>
      <c r="FM70" s="109">
        <v>2.88</v>
      </c>
      <c r="FN70" s="122">
        <v>270</v>
      </c>
      <c r="FO70" s="111">
        <v>2446.2561761289467</v>
      </c>
      <c r="FP70" s="14">
        <v>21</v>
      </c>
      <c r="FQ70" s="15" t="s">
        <v>121</v>
      </c>
      <c r="FS70" s="112">
        <v>38853</v>
      </c>
      <c r="FT70" s="82"/>
      <c r="FU70" s="120">
        <v>38868</v>
      </c>
      <c r="FV70" s="121"/>
      <c r="FW70" s="123">
        <v>2</v>
      </c>
      <c r="FX70" s="14">
        <v>7</v>
      </c>
      <c r="FY70" s="14">
        <v>18</v>
      </c>
      <c r="FZ70" s="15">
        <f>'[1]2006 baljdata'!J70+'[1]2006 baljdata'!T70+'[1]2006 baljdata'!AD70+'[1]2006 baljdata'!AN70+'[1]2006 baljdata'!AX70+'[1]2006 baljdata'!BH70+'[1]2006 baljdata'!BR70+'[1]2006 baljdata'!CB70+'[1]2006 baljdata'!CL70+'[1]2006 baljdata'!CV70+'[1]2006 baljdata'!DF70+'[1]2006 baljdata'!DP70+'[1]2006 baljdata'!DZ70+'[1]2006 baljdata'!EJ70+'[1]2006 baljdata'!ET70+'[1]2006 baljdata'!FD70+'[1]2006 baljdata'!FN70+'[1]2006 baljdata'!FX70+'[1]2006 baljdata'!GH70+'[1]2006 baljdata'!GR70+'[1]2006 baljdata'!HB70+'[1]2006 baljdata'!HL70+'[1]2006 baljdata'!HV70+'[1]2006 baljdata'!IF70+'[1]2006 baljdata'!IP70</f>
        <v>18</v>
      </c>
      <c r="GA70" s="15">
        <f>'[1]2006 baljdata'!K70+'[1]2006 baljdata'!U70+'[1]2006 baljdata'!AE70+'[1]2006 baljdata'!AO70+'[1]2006 baljdata'!AY70+'[1]2006 baljdata'!BI70+'[1]2006 baljdata'!BS70+'[1]2006 baljdata'!CC70+'[1]2006 baljdata'!CM70+'[1]2006 baljdata'!CW70+'[1]2006 baljdata'!DG70+'[1]2006 baljdata'!DQ70+'[1]2006 baljdata'!EA70+'[1]2006 baljdata'!EK70+'[1]2006 baljdata'!EU70+'[1]2006 baljdata'!FE70+'[1]2006 baljdata'!FO70+'[1]2006 baljdata'!FY70+'[1]2006 baljdata'!GI70+'[1]2006 baljdata'!GS70+'[1]2006 baljdata'!HC70+'[1]2006 baljdata'!HM70+'[1]2006 baljdata'!HW70+'[1]2006 baljdata'!IG70+'[1]2006 baljdata'!IQ70</f>
        <v>18</v>
      </c>
      <c r="GB70" s="15" t="str">
        <f>IF(FZ70&gt;GA70,"P&gt;S",IF(FZ70=GA70,"P=S","P&lt;S"))</f>
        <v>P=S</v>
      </c>
      <c r="GC70" s="15">
        <f>IF(GB70="P&gt;S",FZ70,GA70)</f>
        <v>18</v>
      </c>
      <c r="GD70" s="14">
        <v>7</v>
      </c>
      <c r="GE70" s="15">
        <f>'[1]2006 baljdata'!L70+'[1]2006 baljdata'!V70+'[1]2006 baljdata'!AF70+'[1]2006 baljdata'!AP70+'[1]2006 baljdata'!AZ70+'[1]2006 baljdata'!BJ70+'[1]2006 baljdata'!BT70+'[1]2006 baljdata'!CD70+'[1]2006 baljdata'!CN70+'[1]2006 baljdata'!CX70+'[1]2006 baljdata'!DH70+'[1]2006 baljdata'!DR70+'[1]2006 baljdata'!EB70+'[1]2006 baljdata'!EL70+'[1]2006 baljdata'!EV70+'[1]2006 baljdata'!FF70+'[1]2006 baljdata'!FP70+'[1]2006 baljdata'!FZ70+'[1]2006 baljdata'!GJ70+'[1]2006 baljdata'!GT70+'[1]2006 baljdata'!HD70+'[1]2006 baljdata'!HN70+'[1]2006 baljdata'!HX70+'[1]2006 baljdata'!IH70+'[1]2006 baljdata'!IR70</f>
        <v>7</v>
      </c>
      <c r="GF70" s="15">
        <f>IF(GB70="P&gt;S",FZ70*(GE70/GA70),GE70)</f>
        <v>7</v>
      </c>
      <c r="GG70" s="15">
        <f t="shared" si="6"/>
        <v>11</v>
      </c>
      <c r="GH70" s="14"/>
      <c r="GI70" s="91"/>
      <c r="GJ70" s="102" t="s">
        <v>249</v>
      </c>
      <c r="GK70" s="20">
        <v>0</v>
      </c>
    </row>
    <row r="71" spans="1:193" ht="14.4" x14ac:dyDescent="0.3">
      <c r="A71" s="50">
        <v>66</v>
      </c>
      <c r="B71" s="88">
        <v>66</v>
      </c>
      <c r="C71" s="89">
        <v>1</v>
      </c>
      <c r="D71" s="88">
        <v>0</v>
      </c>
      <c r="E71" s="90">
        <v>38853</v>
      </c>
      <c r="F71" s="91">
        <v>1</v>
      </c>
      <c r="G71" s="92">
        <v>1</v>
      </c>
      <c r="H71" s="91">
        <f t="shared" si="21"/>
        <v>1</v>
      </c>
      <c r="I71" s="13"/>
      <c r="J71" s="13"/>
      <c r="K71" s="13"/>
      <c r="L71" s="13">
        <v>4</v>
      </c>
      <c r="M71" s="13"/>
      <c r="N71" s="13">
        <v>4</v>
      </c>
      <c r="O71" s="13"/>
      <c r="P71" s="13"/>
      <c r="Q71" s="13"/>
      <c r="R71" s="13"/>
      <c r="S71" s="13"/>
      <c r="T71" s="13"/>
      <c r="U71" s="93">
        <f t="shared" si="22"/>
        <v>4</v>
      </c>
      <c r="V71" s="13"/>
      <c r="W71" s="13"/>
      <c r="X71" s="13"/>
      <c r="Y71" s="13" t="s">
        <v>112</v>
      </c>
      <c r="Z71" s="13"/>
      <c r="AA71" s="13"/>
      <c r="AB71" s="13"/>
      <c r="AC71" s="13"/>
      <c r="AD71" s="13"/>
      <c r="AE71" s="13"/>
      <c r="AF71" s="94"/>
      <c r="AG71" s="13"/>
      <c r="AH71" s="13"/>
      <c r="AI71" s="13"/>
      <c r="AJ71" s="13">
        <v>22</v>
      </c>
      <c r="AK71" s="13"/>
      <c r="AL71" s="13"/>
      <c r="AM71" s="13"/>
      <c r="AN71" s="13"/>
      <c r="AO71" s="13"/>
      <c r="AP71" s="13"/>
      <c r="AQ71" s="94"/>
      <c r="AR71" s="13"/>
      <c r="AS71" s="13" t="s">
        <v>250</v>
      </c>
      <c r="AT71" s="13"/>
      <c r="AU71" s="13"/>
      <c r="AV71" s="13"/>
      <c r="AW71" s="13"/>
      <c r="AX71" s="13"/>
      <c r="AY71" s="13"/>
      <c r="AZ71" s="13"/>
      <c r="BA71" s="94"/>
      <c r="BB71" s="95"/>
      <c r="BC71" s="95">
        <v>38853</v>
      </c>
      <c r="BD71" s="95"/>
      <c r="BE71" s="95"/>
      <c r="BF71" s="95"/>
      <c r="BG71" s="95"/>
      <c r="BH71" s="95"/>
      <c r="BI71" s="95"/>
      <c r="BJ71" s="95"/>
      <c r="BK71" s="95"/>
      <c r="BL71" s="96">
        <f t="shared" si="18"/>
        <v>38853</v>
      </c>
      <c r="BM71" s="96" t="s">
        <v>183</v>
      </c>
      <c r="BN71" s="74">
        <f>4/11</f>
        <v>0.36363636363636365</v>
      </c>
      <c r="BO71" s="97"/>
      <c r="BP71" s="74">
        <f t="shared" si="19"/>
        <v>0</v>
      </c>
      <c r="BQ71" s="74" t="str">
        <f t="shared" si="20"/>
        <v>11(4)</v>
      </c>
      <c r="BR71" s="97">
        <v>38851</v>
      </c>
      <c r="BS71" s="118"/>
      <c r="BT71" s="13"/>
      <c r="BU71" s="13"/>
      <c r="BV71" s="13"/>
      <c r="BW71" s="13"/>
      <c r="BX71" s="13"/>
      <c r="BY71" s="94"/>
      <c r="BZ71" s="13"/>
      <c r="CA71" s="13"/>
      <c r="CB71" s="13"/>
      <c r="CC71" s="13"/>
      <c r="CD71" s="13"/>
      <c r="CE71" s="13"/>
      <c r="CF71" s="94"/>
      <c r="CG71" s="13"/>
      <c r="CH71" s="13"/>
      <c r="CI71" s="13"/>
      <c r="CJ71" s="13"/>
      <c r="CK71" s="13">
        <v>4</v>
      </c>
      <c r="CL71" s="13"/>
      <c r="CM71" s="13"/>
      <c r="CN71" s="13"/>
      <c r="CO71" s="13"/>
      <c r="CP71" s="94"/>
      <c r="CQ71" s="99">
        <f>4/4</f>
        <v>1</v>
      </c>
      <c r="CR71" s="91"/>
      <c r="CS71" s="91"/>
      <c r="CT71" s="91"/>
      <c r="CU71" s="91"/>
      <c r="CV71" s="91"/>
      <c r="CW71" s="91"/>
      <c r="CX71" s="91"/>
      <c r="CY71" s="91"/>
      <c r="CZ71" s="91"/>
      <c r="DA71" s="92"/>
      <c r="DB71" s="50"/>
      <c r="DC71" s="50"/>
      <c r="DD71" s="50"/>
      <c r="DE71" s="50"/>
      <c r="DF71" s="50"/>
      <c r="DG71" s="50"/>
      <c r="DH71" s="50"/>
      <c r="DI71" s="50"/>
      <c r="DJ71" s="100">
        <f t="shared" si="23"/>
        <v>3</v>
      </c>
      <c r="DK71" s="14">
        <v>3</v>
      </c>
      <c r="DL71" s="14">
        <v>1.74</v>
      </c>
      <c r="DM71" s="14">
        <v>1.54</v>
      </c>
      <c r="DN71" s="14">
        <v>2.2599999999999998</v>
      </c>
      <c r="DO71" s="14"/>
      <c r="DP71" s="14"/>
      <c r="DQ71" s="14"/>
      <c r="DR71" s="14"/>
      <c r="DS71" s="14"/>
      <c r="DT71" s="14"/>
      <c r="DU71" s="14"/>
      <c r="DV71" s="14"/>
      <c r="DW71" s="14"/>
      <c r="DX71" s="14"/>
      <c r="DY71" s="14">
        <v>182</v>
      </c>
      <c r="DZ71" s="14">
        <v>147</v>
      </c>
      <c r="EA71" s="14">
        <v>212</v>
      </c>
      <c r="EB71" s="14"/>
      <c r="EC71" s="14"/>
      <c r="ED71" s="14"/>
      <c r="EE71" s="14"/>
      <c r="EF71" s="14"/>
      <c r="EG71" s="14"/>
      <c r="EH71" s="14"/>
      <c r="EI71" s="14"/>
      <c r="EJ71" s="14"/>
      <c r="EK71" s="14"/>
      <c r="EL71" s="14"/>
      <c r="EM71" s="15">
        <f>AVERAGE(DL71:DN71)</f>
        <v>1.8466666666666667</v>
      </c>
      <c r="EN71" s="14"/>
      <c r="EO71" s="14"/>
      <c r="EP71" s="14"/>
      <c r="EQ71" s="14"/>
      <c r="ER71" s="15">
        <f>AVERAGE(DY71:EA71)</f>
        <v>180.33333333333334</v>
      </c>
      <c r="ES71" s="14"/>
      <c r="ET71" s="14"/>
      <c r="EU71" s="14"/>
      <c r="EV71" s="14"/>
      <c r="EW71" s="102"/>
      <c r="EX71" s="16" t="s">
        <v>126</v>
      </c>
      <c r="EY71" s="103">
        <f t="shared" si="24"/>
        <v>1557.0201288496396</v>
      </c>
      <c r="EZ71" s="105">
        <f t="shared" si="11"/>
        <v>482.99530788909101</v>
      </c>
      <c r="FA71" s="105">
        <f t="shared" si="15"/>
        <v>2040.0154367387306</v>
      </c>
      <c r="FB71" s="105">
        <f t="shared" si="17"/>
        <v>2040.0154367387306</v>
      </c>
      <c r="FC71" s="105" t="s">
        <v>127</v>
      </c>
      <c r="FD71" s="105" t="s">
        <v>128</v>
      </c>
      <c r="FE71" s="106" t="s">
        <v>251</v>
      </c>
      <c r="FF71" s="106"/>
      <c r="FG71" s="107">
        <v>66</v>
      </c>
      <c r="FH71" s="135">
        <v>0</v>
      </c>
      <c r="FI71" s="10">
        <v>66</v>
      </c>
      <c r="FJ71" s="13">
        <v>4</v>
      </c>
      <c r="FK71" s="13">
        <v>3</v>
      </c>
      <c r="FL71" s="14">
        <v>4</v>
      </c>
      <c r="FM71" s="109">
        <v>1.74</v>
      </c>
      <c r="FN71" s="110">
        <v>182</v>
      </c>
      <c r="FO71" s="111">
        <v>1557.0201288496396</v>
      </c>
      <c r="FP71" s="142">
        <v>22</v>
      </c>
      <c r="FQ71" s="125" t="s">
        <v>121</v>
      </c>
      <c r="FS71" s="112">
        <v>38853</v>
      </c>
      <c r="FT71" s="82"/>
      <c r="FU71" s="156">
        <v>38868</v>
      </c>
      <c r="FV71" s="157"/>
      <c r="FW71" s="115">
        <v>0</v>
      </c>
      <c r="FX71" s="15">
        <v>0</v>
      </c>
      <c r="FY71" s="15">
        <v>0</v>
      </c>
      <c r="FZ71" s="15">
        <f>'[1]2006 baljdata'!J71+'[1]2006 baljdata'!T71+'[1]2006 baljdata'!AD71+'[1]2006 baljdata'!AN71+'[1]2006 baljdata'!AX71+'[1]2006 baljdata'!BH71+'[1]2006 baljdata'!BR71+'[1]2006 baljdata'!CB71+'[1]2006 baljdata'!CL71+'[1]2006 baljdata'!CV71+'[1]2006 baljdata'!DF71+'[1]2006 baljdata'!DP71+'[1]2006 baljdata'!DZ71+'[1]2006 baljdata'!EJ71+'[1]2006 baljdata'!ET71+'[1]2006 baljdata'!FD71+'[1]2006 baljdata'!FN71+'[1]2006 baljdata'!FX71+'[1]2006 baljdata'!GH71+'[1]2006 baljdata'!GR71+'[1]2006 baljdata'!HB71+'[1]2006 baljdata'!HL71+'[1]2006 baljdata'!HV71+'[1]2006 baljdata'!IF71+'[1]2006 baljdata'!IP71</f>
        <v>0</v>
      </c>
      <c r="GA71" s="15">
        <f>'[1]2006 baljdata'!K71+'[1]2006 baljdata'!U71+'[1]2006 baljdata'!AE71+'[1]2006 baljdata'!AO71+'[1]2006 baljdata'!AY71+'[1]2006 baljdata'!BI71+'[1]2006 baljdata'!BS71+'[1]2006 baljdata'!CC71+'[1]2006 baljdata'!CM71+'[1]2006 baljdata'!CW71+'[1]2006 baljdata'!DG71+'[1]2006 baljdata'!DQ71+'[1]2006 baljdata'!EA71+'[1]2006 baljdata'!EK71+'[1]2006 baljdata'!EU71+'[1]2006 baljdata'!FE71+'[1]2006 baljdata'!FO71+'[1]2006 baljdata'!FY71+'[1]2006 baljdata'!GI71+'[1]2006 baljdata'!GS71+'[1]2006 baljdata'!HC71+'[1]2006 baljdata'!HM71+'[1]2006 baljdata'!HW71+'[1]2006 baljdata'!IG71+'[1]2006 baljdata'!IQ71</f>
        <v>0</v>
      </c>
      <c r="GB71" s="15" t="str">
        <f>IF(FZ71&gt;GA71,"P&gt;S",IF(FZ71=GA71,"P=S","P&lt;S"))</f>
        <v>P=S</v>
      </c>
      <c r="GC71" s="15">
        <f>IF(GB71="P&gt;S",FZ71,GA71)</f>
        <v>0</v>
      </c>
      <c r="GD71" s="15">
        <v>0</v>
      </c>
      <c r="GE71" s="15">
        <f>'[1]2006 baljdata'!L71+'[1]2006 baljdata'!V71+'[1]2006 baljdata'!AF71+'[1]2006 baljdata'!AP71+'[1]2006 baljdata'!AZ71+'[1]2006 baljdata'!BJ71+'[1]2006 baljdata'!BT71+'[1]2006 baljdata'!CD71+'[1]2006 baljdata'!CN71+'[1]2006 baljdata'!CX71+'[1]2006 baljdata'!DH71+'[1]2006 baljdata'!DR71+'[1]2006 baljdata'!EB71+'[1]2006 baljdata'!EL71+'[1]2006 baljdata'!EV71+'[1]2006 baljdata'!FF71+'[1]2006 baljdata'!FP71+'[1]2006 baljdata'!FZ71+'[1]2006 baljdata'!GJ71+'[1]2006 baljdata'!GT71+'[1]2006 baljdata'!HD71+'[1]2006 baljdata'!HN71+'[1]2006 baljdata'!HX71+'[1]2006 baljdata'!IH71+'[1]2006 baljdata'!IR71</f>
        <v>0</v>
      </c>
      <c r="GF71" s="15">
        <f>IF(GB71="P&gt;S",FZ71*(GE71/GA71),GE71)</f>
        <v>0</v>
      </c>
      <c r="GG71" s="15">
        <f t="shared" ref="GG71:GG134" si="25">GC71-GF71</f>
        <v>0</v>
      </c>
      <c r="GH71" s="14"/>
      <c r="GI71" s="91">
        <v>4</v>
      </c>
      <c r="GJ71" s="102" t="s">
        <v>249</v>
      </c>
      <c r="GK71" s="20">
        <v>0</v>
      </c>
    </row>
    <row r="72" spans="1:193" ht="14.4" x14ac:dyDescent="0.3">
      <c r="A72" s="50">
        <v>67</v>
      </c>
      <c r="B72" s="88">
        <v>67</v>
      </c>
      <c r="C72" s="89">
        <v>1</v>
      </c>
      <c r="D72" s="88">
        <v>0</v>
      </c>
      <c r="E72" s="90">
        <v>38853</v>
      </c>
      <c r="F72" s="91">
        <v>1</v>
      </c>
      <c r="G72" s="92">
        <v>1</v>
      </c>
      <c r="H72" s="91">
        <f t="shared" si="21"/>
        <v>1</v>
      </c>
      <c r="I72" s="13"/>
      <c r="J72" s="13"/>
      <c r="K72" s="13"/>
      <c r="L72" s="13">
        <v>1</v>
      </c>
      <c r="M72" s="13"/>
      <c r="N72" s="13"/>
      <c r="O72" s="13"/>
      <c r="P72" s="13"/>
      <c r="Q72" s="13"/>
      <c r="R72" s="13"/>
      <c r="S72" s="13"/>
      <c r="T72" s="13"/>
      <c r="U72" s="93">
        <f t="shared" si="22"/>
        <v>1</v>
      </c>
      <c r="V72" s="13"/>
      <c r="W72" s="13"/>
      <c r="X72" s="13"/>
      <c r="Y72" s="13" t="s">
        <v>112</v>
      </c>
      <c r="Z72" s="13"/>
      <c r="AA72" s="13"/>
      <c r="AB72" s="13"/>
      <c r="AC72" s="13"/>
      <c r="AD72" s="13"/>
      <c r="AE72" s="13"/>
      <c r="AF72" s="94"/>
      <c r="AG72" s="13"/>
      <c r="AH72" s="13"/>
      <c r="AI72" s="13"/>
      <c r="AJ72" s="13">
        <v>13</v>
      </c>
      <c r="AK72" s="13"/>
      <c r="AL72" s="13"/>
      <c r="AM72" s="13"/>
      <c r="AN72" s="13"/>
      <c r="AO72" s="13"/>
      <c r="AP72" s="13"/>
      <c r="AQ72" s="94"/>
      <c r="AR72" s="13"/>
      <c r="AS72" s="13">
        <v>1</v>
      </c>
      <c r="AT72" s="13"/>
      <c r="AU72" s="13">
        <v>2</v>
      </c>
      <c r="AV72" s="13"/>
      <c r="AW72" s="13" t="s">
        <v>240</v>
      </c>
      <c r="AX72" s="13"/>
      <c r="AY72" s="13"/>
      <c r="AZ72" s="13">
        <v>0</v>
      </c>
      <c r="BA72" s="94">
        <v>0</v>
      </c>
      <c r="BB72" s="95"/>
      <c r="BC72" s="95">
        <v>38853</v>
      </c>
      <c r="BD72" s="95"/>
      <c r="BE72" s="95"/>
      <c r="BF72" s="95"/>
      <c r="BG72" s="95"/>
      <c r="BH72" s="95"/>
      <c r="BI72" s="95"/>
      <c r="BJ72" s="95"/>
      <c r="BK72" s="95"/>
      <c r="BL72" s="96">
        <f t="shared" si="18"/>
        <v>38853</v>
      </c>
      <c r="BM72" s="96" t="s">
        <v>121</v>
      </c>
      <c r="BN72" s="96"/>
      <c r="BO72" s="97"/>
      <c r="BP72" s="74">
        <f t="shared" si="19"/>
        <v>0</v>
      </c>
      <c r="BQ72" s="74">
        <f t="shared" si="20"/>
        <v>1</v>
      </c>
      <c r="BR72" s="97">
        <v>38853</v>
      </c>
      <c r="BS72" s="118"/>
      <c r="BT72" s="13"/>
      <c r="BU72" s="13"/>
      <c r="BV72" s="13">
        <v>0</v>
      </c>
      <c r="BW72" s="13"/>
      <c r="BX72" s="13">
        <v>0</v>
      </c>
      <c r="BY72" s="94">
        <v>0</v>
      </c>
      <c r="BZ72" s="13"/>
      <c r="CA72" s="13"/>
      <c r="CB72" s="13"/>
      <c r="CC72" s="13"/>
      <c r="CD72" s="13"/>
      <c r="CE72" s="13">
        <v>7</v>
      </c>
      <c r="CF72" s="94">
        <v>6</v>
      </c>
      <c r="CG72" s="13"/>
      <c r="CH72" s="13"/>
      <c r="CI72" s="13"/>
      <c r="CJ72" s="13"/>
      <c r="CK72" s="13"/>
      <c r="CL72" s="13"/>
      <c r="CM72" s="13"/>
      <c r="CN72" s="13"/>
      <c r="CO72" s="13"/>
      <c r="CP72" s="94"/>
      <c r="CQ72" s="99">
        <f t="shared" ref="CQ72:CQ78" si="26">IF(COUNTBLANK(CG72:CP72)=10,0,"calc")</f>
        <v>0</v>
      </c>
      <c r="CR72" s="91"/>
      <c r="CS72" s="91"/>
      <c r="CT72" s="91"/>
      <c r="CU72" s="91"/>
      <c r="CV72" s="91"/>
      <c r="CW72" s="91"/>
      <c r="CX72" s="91"/>
      <c r="CY72" s="91"/>
      <c r="CZ72" s="91">
        <v>1</v>
      </c>
      <c r="DA72" s="92"/>
      <c r="DB72" s="50"/>
      <c r="DC72" s="50"/>
      <c r="DD72" s="50"/>
      <c r="DE72" s="50"/>
      <c r="DF72" s="50"/>
      <c r="DG72" s="50"/>
      <c r="DH72" s="50"/>
      <c r="DI72" s="50"/>
      <c r="DJ72" s="100">
        <f t="shared" si="23"/>
        <v>1</v>
      </c>
      <c r="DK72" s="14">
        <v>1</v>
      </c>
      <c r="DL72" s="14">
        <v>2.62</v>
      </c>
      <c r="DM72" s="14"/>
      <c r="DN72" s="14"/>
      <c r="DO72" s="14"/>
      <c r="DP72" s="14"/>
      <c r="DQ72" s="14"/>
      <c r="DR72" s="14"/>
      <c r="DS72" s="14"/>
      <c r="DT72" s="14"/>
      <c r="DU72" s="14"/>
      <c r="DV72" s="14"/>
      <c r="DW72" s="14"/>
      <c r="DX72" s="14"/>
      <c r="DY72" s="14">
        <v>215</v>
      </c>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02"/>
      <c r="EX72" s="16"/>
      <c r="EY72" s="103">
        <f t="shared" si="24"/>
        <v>1159.1267378574707</v>
      </c>
      <c r="EZ72" s="104">
        <f t="shared" si="11"/>
        <v>0</v>
      </c>
      <c r="FA72" s="104">
        <f t="shared" si="15"/>
        <v>1159.1267378574707</v>
      </c>
      <c r="FB72" s="105">
        <f t="shared" si="17"/>
        <v>1159.1267378574707</v>
      </c>
      <c r="FC72" s="105" t="s">
        <v>121</v>
      </c>
      <c r="FD72" s="105"/>
      <c r="FE72" s="106"/>
      <c r="FF72" s="106"/>
      <c r="FG72" s="107">
        <v>67</v>
      </c>
      <c r="FH72" s="108">
        <v>3</v>
      </c>
      <c r="FI72" s="10">
        <v>67</v>
      </c>
      <c r="FJ72" s="13">
        <v>1</v>
      </c>
      <c r="FK72" s="13">
        <v>1</v>
      </c>
      <c r="FL72" s="14">
        <v>1</v>
      </c>
      <c r="FM72" s="109">
        <v>2.62</v>
      </c>
      <c r="FN72" s="122">
        <v>215</v>
      </c>
      <c r="FO72" s="111">
        <v>1159.1267378574707</v>
      </c>
      <c r="FP72" s="14">
        <v>13</v>
      </c>
      <c r="FQ72" s="15" t="s">
        <v>121</v>
      </c>
      <c r="FS72" s="112">
        <v>38853</v>
      </c>
      <c r="FT72" s="82"/>
      <c r="FU72" s="120">
        <v>38859</v>
      </c>
      <c r="FV72" s="121"/>
      <c r="FW72" s="123">
        <v>3</v>
      </c>
      <c r="FX72" s="14">
        <v>30</v>
      </c>
      <c r="FY72" s="14">
        <v>10</v>
      </c>
      <c r="FZ72" s="15">
        <f>'[1]2006 baljdata'!J72+'[1]2006 baljdata'!T72+'[1]2006 baljdata'!AD72+'[1]2006 baljdata'!AN72+'[1]2006 baljdata'!AX72+'[1]2006 baljdata'!BH72+'[1]2006 baljdata'!BR72+'[1]2006 baljdata'!CB72+'[1]2006 baljdata'!CL72+'[1]2006 baljdata'!CV72+'[1]2006 baljdata'!DF72+'[1]2006 baljdata'!DP72+'[1]2006 baljdata'!DZ72+'[1]2006 baljdata'!EJ72+'[1]2006 baljdata'!ET72+'[1]2006 baljdata'!FD72+'[1]2006 baljdata'!FN72+'[1]2006 baljdata'!FX72+'[1]2006 baljdata'!GH72+'[1]2006 baljdata'!GR72+'[1]2006 baljdata'!HB72+'[1]2006 baljdata'!HL72+'[1]2006 baljdata'!HV72+'[1]2006 baljdata'!IF72+'[1]2006 baljdata'!IP72</f>
        <v>10</v>
      </c>
      <c r="GA72" s="15">
        <f>'[1]2006 baljdata'!K72+'[1]2006 baljdata'!U72+'[1]2006 baljdata'!AE72+'[1]2006 baljdata'!AO72+'[1]2006 baljdata'!AY72+'[1]2006 baljdata'!BI72+'[1]2006 baljdata'!BS72+'[1]2006 baljdata'!CC72+'[1]2006 baljdata'!CM72+'[1]2006 baljdata'!CW72+'[1]2006 baljdata'!DG72+'[1]2006 baljdata'!DQ72+'[1]2006 baljdata'!EA72+'[1]2006 baljdata'!EK72+'[1]2006 baljdata'!EU72+'[1]2006 baljdata'!FE72+'[1]2006 baljdata'!FO72+'[1]2006 baljdata'!FY72+'[1]2006 baljdata'!GI72+'[1]2006 baljdata'!GS72+'[1]2006 baljdata'!HC72+'[1]2006 baljdata'!HM72+'[1]2006 baljdata'!HW72+'[1]2006 baljdata'!IG72+'[1]2006 baljdata'!IQ72</f>
        <v>3</v>
      </c>
      <c r="GB72" s="15" t="str">
        <f>IF(FZ72&gt;GA72,"P&gt;S",IF(FZ72=GA72,"P=S","P&lt;S"))</f>
        <v>P&gt;S</v>
      </c>
      <c r="GC72" s="15">
        <f>IF(GB72="P&gt;S",FZ72,GA72)</f>
        <v>10</v>
      </c>
      <c r="GD72" s="14">
        <v>0</v>
      </c>
      <c r="GE72" s="15">
        <f>'[1]2006 baljdata'!L72+'[1]2006 baljdata'!V72+'[1]2006 baljdata'!AF72+'[1]2006 baljdata'!AP72+'[1]2006 baljdata'!AZ72+'[1]2006 baljdata'!BJ72+'[1]2006 baljdata'!BT72+'[1]2006 baljdata'!CD72+'[1]2006 baljdata'!CN72+'[1]2006 baljdata'!CX72+'[1]2006 baljdata'!DH72+'[1]2006 baljdata'!DR72+'[1]2006 baljdata'!EB72+'[1]2006 baljdata'!EL72+'[1]2006 baljdata'!EV72+'[1]2006 baljdata'!FF72+'[1]2006 baljdata'!FP72+'[1]2006 baljdata'!FZ72+'[1]2006 baljdata'!GJ72+'[1]2006 baljdata'!GT72+'[1]2006 baljdata'!HD72+'[1]2006 baljdata'!HN72+'[1]2006 baljdata'!HX72+'[1]2006 baljdata'!IH72+'[1]2006 baljdata'!IR72</f>
        <v>0</v>
      </c>
      <c r="GF72" s="15">
        <f>IF(GB72="P&gt;S",FZ72*(GE72/GA72),GE72)</f>
        <v>0</v>
      </c>
      <c r="GG72" s="15">
        <f t="shared" si="25"/>
        <v>10</v>
      </c>
      <c r="GH72" s="14"/>
      <c r="GI72" s="91"/>
      <c r="GJ72" s="102" t="s">
        <v>249</v>
      </c>
      <c r="GK72" s="20">
        <v>1</v>
      </c>
    </row>
    <row r="73" spans="1:193" ht="14.4" x14ac:dyDescent="0.3">
      <c r="A73" s="50">
        <v>68</v>
      </c>
      <c r="B73" s="88">
        <v>68</v>
      </c>
      <c r="C73" s="89">
        <v>1</v>
      </c>
      <c r="D73" s="88">
        <v>0</v>
      </c>
      <c r="E73" s="90">
        <v>38853</v>
      </c>
      <c r="F73" s="91">
        <v>1</v>
      </c>
      <c r="G73" s="92">
        <v>1</v>
      </c>
      <c r="H73" s="91">
        <f t="shared" si="21"/>
        <v>1</v>
      </c>
      <c r="I73" s="13"/>
      <c r="J73" s="13"/>
      <c r="K73" s="13"/>
      <c r="L73" s="13">
        <v>2</v>
      </c>
      <c r="M73" s="13"/>
      <c r="N73" s="13"/>
      <c r="O73" s="13"/>
      <c r="P73" s="13"/>
      <c r="Q73" s="13"/>
      <c r="R73" s="13"/>
      <c r="S73" s="13"/>
      <c r="T73" s="13"/>
      <c r="U73" s="93">
        <f t="shared" si="22"/>
        <v>2</v>
      </c>
      <c r="V73" s="13"/>
      <c r="W73" s="13"/>
      <c r="X73" s="13"/>
      <c r="Y73" s="13" t="s">
        <v>112</v>
      </c>
      <c r="Z73" s="13"/>
      <c r="AA73" s="13"/>
      <c r="AB73" s="13"/>
      <c r="AC73" s="13"/>
      <c r="AD73" s="13"/>
      <c r="AE73" s="13"/>
      <c r="AF73" s="94"/>
      <c r="AG73" s="13"/>
      <c r="AH73" s="13"/>
      <c r="AI73" s="13"/>
      <c r="AJ73" s="13">
        <v>14</v>
      </c>
      <c r="AK73" s="13"/>
      <c r="AL73" s="13"/>
      <c r="AM73" s="13"/>
      <c r="AN73" s="13"/>
      <c r="AO73" s="13"/>
      <c r="AP73" s="13"/>
      <c r="AQ73" s="94"/>
      <c r="AR73" s="13"/>
      <c r="AS73" s="13">
        <v>1</v>
      </c>
      <c r="AT73" s="13"/>
      <c r="AU73" s="13" t="s">
        <v>252</v>
      </c>
      <c r="AV73" s="13"/>
      <c r="AW73" s="13" t="s">
        <v>239</v>
      </c>
      <c r="AX73" s="13"/>
      <c r="AY73" s="13"/>
      <c r="AZ73" s="13">
        <v>0</v>
      </c>
      <c r="BA73" s="94">
        <v>0</v>
      </c>
      <c r="BB73" s="95"/>
      <c r="BC73" s="95">
        <v>38853</v>
      </c>
      <c r="BD73" s="95"/>
      <c r="BE73" s="95"/>
      <c r="BF73" s="95"/>
      <c r="BG73" s="95"/>
      <c r="BH73" s="95"/>
      <c r="BI73" s="95"/>
      <c r="BJ73" s="95"/>
      <c r="BK73" s="95"/>
      <c r="BL73" s="96">
        <f t="shared" si="18"/>
        <v>38853</v>
      </c>
      <c r="BM73" s="96" t="s">
        <v>121</v>
      </c>
      <c r="BN73" s="96"/>
      <c r="BO73" s="97"/>
      <c r="BP73" s="74">
        <f t="shared" si="19"/>
        <v>0</v>
      </c>
      <c r="BQ73" s="74">
        <f t="shared" si="20"/>
        <v>1</v>
      </c>
      <c r="BR73" s="97">
        <v>38853</v>
      </c>
      <c r="BS73" s="118"/>
      <c r="BT73" s="13"/>
      <c r="BU73" s="13"/>
      <c r="BV73" s="13">
        <v>0</v>
      </c>
      <c r="BW73" s="13"/>
      <c r="BX73" s="13">
        <v>0</v>
      </c>
      <c r="BY73" s="94">
        <v>0</v>
      </c>
      <c r="BZ73" s="13"/>
      <c r="CA73" s="13"/>
      <c r="CB73" s="13"/>
      <c r="CC73" s="13"/>
      <c r="CD73" s="13"/>
      <c r="CE73" s="13">
        <v>6</v>
      </c>
      <c r="CF73" s="94">
        <v>5</v>
      </c>
      <c r="CG73" s="13"/>
      <c r="CH73" s="13"/>
      <c r="CI73" s="13"/>
      <c r="CJ73" s="13"/>
      <c r="CK73" s="13"/>
      <c r="CL73" s="13"/>
      <c r="CM73" s="13"/>
      <c r="CN73" s="13"/>
      <c r="CO73" s="13"/>
      <c r="CP73" s="94"/>
      <c r="CQ73" s="99">
        <f t="shared" si="26"/>
        <v>0</v>
      </c>
      <c r="CR73" s="91"/>
      <c r="CS73" s="91"/>
      <c r="CT73" s="91">
        <v>1</v>
      </c>
      <c r="CU73" s="91"/>
      <c r="CV73" s="91"/>
      <c r="CW73" s="91"/>
      <c r="CX73" s="91"/>
      <c r="CY73" s="91"/>
      <c r="CZ73" s="91"/>
      <c r="DA73" s="92"/>
      <c r="DB73" s="50"/>
      <c r="DC73" s="50"/>
      <c r="DD73" s="50"/>
      <c r="DE73" s="50"/>
      <c r="DF73" s="50"/>
      <c r="DG73" s="50"/>
      <c r="DH73" s="50"/>
      <c r="DI73" s="50"/>
      <c r="DJ73" s="100">
        <f t="shared" si="23"/>
        <v>2</v>
      </c>
      <c r="DK73" s="14">
        <v>2</v>
      </c>
      <c r="DL73" s="14">
        <v>1.85</v>
      </c>
      <c r="DM73" s="14">
        <v>1.9</v>
      </c>
      <c r="DN73" s="14"/>
      <c r="DO73" s="14"/>
      <c r="DP73" s="14"/>
      <c r="DQ73" s="14"/>
      <c r="DR73" s="14"/>
      <c r="DS73" s="14"/>
      <c r="DT73" s="14"/>
      <c r="DU73" s="14"/>
      <c r="DV73" s="14"/>
      <c r="DW73" s="14"/>
      <c r="DX73" s="14"/>
      <c r="DY73" s="14">
        <v>200</v>
      </c>
      <c r="DZ73" s="14">
        <v>207</v>
      </c>
      <c r="EA73" s="14"/>
      <c r="EB73" s="14"/>
      <c r="EC73" s="14"/>
      <c r="ED73" s="14"/>
      <c r="EE73" s="14"/>
      <c r="EF73" s="14"/>
      <c r="EG73" s="14"/>
      <c r="EH73" s="14"/>
      <c r="EI73" s="14"/>
      <c r="EJ73" s="14"/>
      <c r="EK73" s="14"/>
      <c r="EL73" s="14"/>
      <c r="EM73" s="14"/>
      <c r="EN73" s="14"/>
      <c r="EO73" s="14"/>
      <c r="EP73" s="14"/>
      <c r="EQ73" s="14"/>
      <c r="ER73" s="14"/>
      <c r="ES73" s="14"/>
      <c r="ET73" s="14"/>
      <c r="EU73" s="14"/>
      <c r="EV73" s="14"/>
      <c r="EW73" s="102"/>
      <c r="EX73" s="16"/>
      <c r="EY73" s="103">
        <f t="shared" si="24"/>
        <v>1124.5095284075646</v>
      </c>
      <c r="EZ73" s="104">
        <f t="shared" si="11"/>
        <v>0</v>
      </c>
      <c r="FA73" s="104">
        <f t="shared" si="15"/>
        <v>1124.5095284075646</v>
      </c>
      <c r="FB73" s="105">
        <f t="shared" si="17"/>
        <v>1124.5095284075646</v>
      </c>
      <c r="FC73" s="105" t="s">
        <v>121</v>
      </c>
      <c r="FD73" s="105"/>
      <c r="FE73" s="106"/>
      <c r="FF73" s="106"/>
      <c r="FG73" s="107">
        <v>68</v>
      </c>
      <c r="FH73" s="108">
        <v>0</v>
      </c>
      <c r="FI73" s="10">
        <v>68</v>
      </c>
      <c r="FJ73" s="13">
        <v>2</v>
      </c>
      <c r="FK73" s="13">
        <v>2</v>
      </c>
      <c r="FL73" s="14">
        <v>2</v>
      </c>
      <c r="FM73" s="109">
        <v>1.9</v>
      </c>
      <c r="FN73" s="122">
        <v>207</v>
      </c>
      <c r="FO73" s="111">
        <v>1124.5095284075646</v>
      </c>
      <c r="FP73" s="14">
        <v>14</v>
      </c>
      <c r="FQ73" s="15" t="s">
        <v>121</v>
      </c>
      <c r="FS73" s="112">
        <v>38853</v>
      </c>
      <c r="FT73" s="82"/>
      <c r="FU73" s="120">
        <v>38859</v>
      </c>
      <c r="FV73" s="121"/>
      <c r="FW73" s="115">
        <v>0</v>
      </c>
      <c r="FX73" s="15">
        <v>0</v>
      </c>
      <c r="FY73" s="15">
        <v>0</v>
      </c>
      <c r="FZ73" s="15">
        <f>'[1]2006 baljdata'!J73+'[1]2006 baljdata'!T73+'[1]2006 baljdata'!AD73+'[1]2006 baljdata'!AN73+'[1]2006 baljdata'!AX73+'[1]2006 baljdata'!BH73+'[1]2006 baljdata'!BR73+'[1]2006 baljdata'!CB73+'[1]2006 baljdata'!CL73+'[1]2006 baljdata'!CV73+'[1]2006 baljdata'!DF73+'[1]2006 baljdata'!DP73+'[1]2006 baljdata'!DZ73+'[1]2006 baljdata'!EJ73+'[1]2006 baljdata'!ET73+'[1]2006 baljdata'!FD73+'[1]2006 baljdata'!FN73+'[1]2006 baljdata'!FX73+'[1]2006 baljdata'!GH73+'[1]2006 baljdata'!GR73+'[1]2006 baljdata'!HB73+'[1]2006 baljdata'!HL73+'[1]2006 baljdata'!HV73+'[1]2006 baljdata'!IF73+'[1]2006 baljdata'!IP73</f>
        <v>0</v>
      </c>
      <c r="GA73" s="15">
        <f>'[1]2006 baljdata'!K73+'[1]2006 baljdata'!U73+'[1]2006 baljdata'!AE73+'[1]2006 baljdata'!AO73+'[1]2006 baljdata'!AY73+'[1]2006 baljdata'!BI73+'[1]2006 baljdata'!BS73+'[1]2006 baljdata'!CC73+'[1]2006 baljdata'!CM73+'[1]2006 baljdata'!CW73+'[1]2006 baljdata'!DG73+'[1]2006 baljdata'!DQ73+'[1]2006 baljdata'!EA73+'[1]2006 baljdata'!EK73+'[1]2006 baljdata'!EU73+'[1]2006 baljdata'!FE73+'[1]2006 baljdata'!FO73+'[1]2006 baljdata'!FY73+'[1]2006 baljdata'!GI73+'[1]2006 baljdata'!GS73+'[1]2006 baljdata'!HC73+'[1]2006 baljdata'!HM73+'[1]2006 baljdata'!HW73+'[1]2006 baljdata'!IG73+'[1]2006 baljdata'!IQ73</f>
        <v>0</v>
      </c>
      <c r="GB73" s="15" t="str">
        <f>IF(FZ73&gt;GA73,"P&gt;S",IF(FZ73=GA73,"P=S","P&lt;S"))</f>
        <v>P=S</v>
      </c>
      <c r="GC73" s="15">
        <f>IF(GB73="P&gt;S",FZ73,GA73)</f>
        <v>0</v>
      </c>
      <c r="GD73" s="15">
        <v>0</v>
      </c>
      <c r="GE73" s="15">
        <f>'[1]2006 baljdata'!L73+'[1]2006 baljdata'!V73+'[1]2006 baljdata'!AF73+'[1]2006 baljdata'!AP73+'[1]2006 baljdata'!AZ73+'[1]2006 baljdata'!BJ73+'[1]2006 baljdata'!BT73+'[1]2006 baljdata'!CD73+'[1]2006 baljdata'!CN73+'[1]2006 baljdata'!CX73+'[1]2006 baljdata'!DH73+'[1]2006 baljdata'!DR73+'[1]2006 baljdata'!EB73+'[1]2006 baljdata'!EL73+'[1]2006 baljdata'!EV73+'[1]2006 baljdata'!FF73+'[1]2006 baljdata'!FP73+'[1]2006 baljdata'!FZ73+'[1]2006 baljdata'!GJ73+'[1]2006 baljdata'!GT73+'[1]2006 baljdata'!HD73+'[1]2006 baljdata'!HN73+'[1]2006 baljdata'!HX73+'[1]2006 baljdata'!IH73+'[1]2006 baljdata'!IR73</f>
        <v>0</v>
      </c>
      <c r="GF73" s="15">
        <f>IF(GB73="P&gt;S",FZ73*(GE73/GA73),GE73)</f>
        <v>0</v>
      </c>
      <c r="GG73" s="15">
        <f t="shared" si="25"/>
        <v>0</v>
      </c>
      <c r="GH73" s="14"/>
      <c r="GI73" s="91"/>
      <c r="GJ73" s="102" t="s">
        <v>249</v>
      </c>
      <c r="GK73" s="20">
        <v>1</v>
      </c>
    </row>
    <row r="74" spans="1:193" ht="14.4" x14ac:dyDescent="0.3">
      <c r="A74" s="50">
        <v>69</v>
      </c>
      <c r="B74" s="88">
        <v>69</v>
      </c>
      <c r="C74" s="89">
        <v>1</v>
      </c>
      <c r="D74" s="88">
        <v>0</v>
      </c>
      <c r="E74" s="90">
        <v>38853</v>
      </c>
      <c r="F74" s="91">
        <v>1</v>
      </c>
      <c r="G74" s="92">
        <v>1</v>
      </c>
      <c r="H74" s="91">
        <f t="shared" si="21"/>
        <v>1</v>
      </c>
      <c r="I74" s="13"/>
      <c r="J74" s="13"/>
      <c r="K74" s="13"/>
      <c r="L74" s="13">
        <v>2</v>
      </c>
      <c r="M74" s="13"/>
      <c r="N74" s="13"/>
      <c r="O74" s="13"/>
      <c r="P74" s="13"/>
      <c r="Q74" s="13"/>
      <c r="R74" s="13"/>
      <c r="S74" s="13"/>
      <c r="T74" s="13"/>
      <c r="U74" s="93">
        <f t="shared" si="22"/>
        <v>2</v>
      </c>
      <c r="V74" s="13"/>
      <c r="W74" s="13"/>
      <c r="X74" s="13"/>
      <c r="Y74" s="13" t="s">
        <v>112</v>
      </c>
      <c r="Z74" s="13"/>
      <c r="AA74" s="13"/>
      <c r="AB74" s="13"/>
      <c r="AC74" s="13"/>
      <c r="AD74" s="13"/>
      <c r="AE74" s="13"/>
      <c r="AF74" s="94"/>
      <c r="AG74" s="13"/>
      <c r="AH74" s="13"/>
      <c r="AI74" s="13"/>
      <c r="AJ74" s="13">
        <v>26</v>
      </c>
      <c r="AK74" s="13"/>
      <c r="AL74" s="13">
        <v>34</v>
      </c>
      <c r="AM74" s="13"/>
      <c r="AN74" s="13"/>
      <c r="AO74" s="13"/>
      <c r="AP74" s="13"/>
      <c r="AQ74" s="94"/>
      <c r="AR74" s="13"/>
      <c r="AS74" s="13">
        <v>4</v>
      </c>
      <c r="AT74" s="13"/>
      <c r="AU74" s="13" t="s">
        <v>245</v>
      </c>
      <c r="AV74" s="13"/>
      <c r="AW74" s="13" t="s">
        <v>253</v>
      </c>
      <c r="AX74" s="13"/>
      <c r="AY74" s="13"/>
      <c r="AZ74" s="13">
        <v>0</v>
      </c>
      <c r="BA74" s="94">
        <v>0</v>
      </c>
      <c r="BB74" s="95"/>
      <c r="BC74" s="95">
        <v>38853</v>
      </c>
      <c r="BD74" s="95"/>
      <c r="BE74" s="95"/>
      <c r="BF74" s="95"/>
      <c r="BG74" s="95"/>
      <c r="BH74" s="95"/>
      <c r="BI74" s="95"/>
      <c r="BJ74" s="95"/>
      <c r="BK74" s="95"/>
      <c r="BL74" s="96">
        <f t="shared" si="18"/>
        <v>38853</v>
      </c>
      <c r="BM74" s="96" t="s">
        <v>121</v>
      </c>
      <c r="BN74" s="96"/>
      <c r="BO74" s="97"/>
      <c r="BP74" s="74">
        <f t="shared" si="19"/>
        <v>0</v>
      </c>
      <c r="BQ74" s="74">
        <f t="shared" si="20"/>
        <v>4</v>
      </c>
      <c r="BR74" s="97">
        <v>38852</v>
      </c>
      <c r="BS74" s="118"/>
      <c r="BT74" s="13"/>
      <c r="BU74" s="13"/>
      <c r="BV74" s="13">
        <v>6</v>
      </c>
      <c r="BW74" s="13"/>
      <c r="BX74" s="13">
        <v>0</v>
      </c>
      <c r="BY74" s="94">
        <v>0</v>
      </c>
      <c r="BZ74" s="13"/>
      <c r="CA74" s="13"/>
      <c r="CB74" s="13"/>
      <c r="CC74" s="13"/>
      <c r="CD74" s="13"/>
      <c r="CE74" s="13">
        <v>7</v>
      </c>
      <c r="CF74" s="94">
        <v>11</v>
      </c>
      <c r="CG74" s="13"/>
      <c r="CH74" s="13"/>
      <c r="CI74" s="13"/>
      <c r="CJ74" s="13"/>
      <c r="CK74" s="13"/>
      <c r="CL74" s="13"/>
      <c r="CM74" s="13"/>
      <c r="CN74" s="13"/>
      <c r="CO74" s="13"/>
      <c r="CP74" s="94"/>
      <c r="CQ74" s="99">
        <f t="shared" si="26"/>
        <v>0</v>
      </c>
      <c r="CR74" s="91"/>
      <c r="CS74" s="91"/>
      <c r="CT74" s="91"/>
      <c r="CU74" s="91"/>
      <c r="CV74" s="91">
        <v>1</v>
      </c>
      <c r="CW74" s="91"/>
      <c r="CX74" s="91"/>
      <c r="CY74" s="91"/>
      <c r="CZ74" s="91"/>
      <c r="DA74" s="92"/>
      <c r="DB74" s="50"/>
      <c r="DC74" s="50"/>
      <c r="DD74" s="50" t="s">
        <v>254</v>
      </c>
      <c r="DE74" s="50"/>
      <c r="DF74" s="50"/>
      <c r="DG74" s="50"/>
      <c r="DH74" s="50"/>
      <c r="DI74" s="50"/>
      <c r="DJ74" s="100">
        <f t="shared" si="23"/>
        <v>1</v>
      </c>
      <c r="DK74" s="14">
        <v>1</v>
      </c>
      <c r="DL74" s="14">
        <v>2.42</v>
      </c>
      <c r="DM74" s="15">
        <v>2.42</v>
      </c>
      <c r="DN74" s="14"/>
      <c r="DO74" s="14"/>
      <c r="DP74" s="14"/>
      <c r="DQ74" s="14"/>
      <c r="DR74" s="14"/>
      <c r="DS74" s="14"/>
      <c r="DT74" s="14"/>
      <c r="DU74" s="14"/>
      <c r="DV74" s="14"/>
      <c r="DW74" s="14"/>
      <c r="DX74" s="14"/>
      <c r="DY74" s="14">
        <v>266</v>
      </c>
      <c r="DZ74" s="15">
        <v>266</v>
      </c>
      <c r="EA74" s="14"/>
      <c r="EB74" s="14"/>
      <c r="EC74" s="14"/>
      <c r="ED74" s="14"/>
      <c r="EE74" s="14"/>
      <c r="EF74" s="14"/>
      <c r="EG74" s="14"/>
      <c r="EH74" s="14"/>
      <c r="EI74" s="14"/>
      <c r="EJ74" s="14"/>
      <c r="EK74" s="14"/>
      <c r="EL74" s="14"/>
      <c r="EM74" s="14"/>
      <c r="EN74" s="14"/>
      <c r="EO74" s="14"/>
      <c r="EP74" s="14"/>
      <c r="EQ74" s="14"/>
      <c r="ER74" s="14"/>
      <c r="ES74" s="14"/>
      <c r="ET74" s="14"/>
      <c r="EU74" s="14"/>
      <c r="EV74" s="14"/>
      <c r="EW74" s="102"/>
      <c r="EX74" s="16"/>
      <c r="EY74" s="126">
        <f t="shared" si="24"/>
        <v>2446.9902877922741</v>
      </c>
      <c r="EZ74" s="104">
        <f t="shared" si="11"/>
        <v>0</v>
      </c>
      <c r="FA74" s="105">
        <f t="shared" si="15"/>
        <v>2446.9902877922741</v>
      </c>
      <c r="FB74" s="105">
        <f t="shared" si="17"/>
        <v>2446.9902877922741</v>
      </c>
      <c r="FC74" s="105" t="s">
        <v>127</v>
      </c>
      <c r="FD74" s="105" t="s">
        <v>163</v>
      </c>
      <c r="FE74" s="106" t="s">
        <v>255</v>
      </c>
      <c r="FF74" s="106"/>
      <c r="FG74" s="107">
        <v>69</v>
      </c>
      <c r="FH74" s="108">
        <v>2</v>
      </c>
      <c r="FI74" s="10">
        <v>69</v>
      </c>
      <c r="FJ74" s="13">
        <v>2</v>
      </c>
      <c r="FK74" s="13">
        <v>1</v>
      </c>
      <c r="FL74" s="14">
        <v>2</v>
      </c>
      <c r="FM74" s="109">
        <v>2.42</v>
      </c>
      <c r="FN74" s="122">
        <v>266</v>
      </c>
      <c r="FO74" s="111">
        <v>1223.4951438961371</v>
      </c>
      <c r="FP74" s="14">
        <v>34</v>
      </c>
      <c r="FQ74" s="15" t="s">
        <v>121</v>
      </c>
      <c r="FS74" s="112">
        <v>38853</v>
      </c>
      <c r="FT74" s="82"/>
      <c r="FU74" s="120">
        <v>38866</v>
      </c>
      <c r="FV74" s="121"/>
      <c r="FW74" s="123">
        <v>2</v>
      </c>
      <c r="FX74" s="14">
        <v>14</v>
      </c>
      <c r="FY74" s="14">
        <v>8</v>
      </c>
      <c r="FZ74" s="15">
        <f>'[1]2006 baljdata'!J74+'[1]2006 baljdata'!T74+'[1]2006 baljdata'!AD74+'[1]2006 baljdata'!AN74+'[1]2006 baljdata'!AX74+'[1]2006 baljdata'!BH74+'[1]2006 baljdata'!BR74+'[1]2006 baljdata'!CB74+'[1]2006 baljdata'!CL74+'[1]2006 baljdata'!CV74+'[1]2006 baljdata'!DF74+'[1]2006 baljdata'!DP74+'[1]2006 baljdata'!DZ74+'[1]2006 baljdata'!EJ74+'[1]2006 baljdata'!ET74+'[1]2006 baljdata'!FD74+'[1]2006 baljdata'!FN74+'[1]2006 baljdata'!FX74+'[1]2006 baljdata'!GH74+'[1]2006 baljdata'!GR74+'[1]2006 baljdata'!HB74+'[1]2006 baljdata'!HL74+'[1]2006 baljdata'!HV74+'[1]2006 baljdata'!IF74+'[1]2006 baljdata'!IP74</f>
        <v>8</v>
      </c>
      <c r="GA74" s="15">
        <f>'[1]2006 baljdata'!K74+'[1]2006 baljdata'!U74+'[1]2006 baljdata'!AE74+'[1]2006 baljdata'!AO74+'[1]2006 baljdata'!AY74+'[1]2006 baljdata'!BI74+'[1]2006 baljdata'!BS74+'[1]2006 baljdata'!CC74+'[1]2006 baljdata'!CM74+'[1]2006 baljdata'!CW74+'[1]2006 baljdata'!DG74+'[1]2006 baljdata'!DQ74+'[1]2006 baljdata'!EA74+'[1]2006 baljdata'!EK74+'[1]2006 baljdata'!EU74+'[1]2006 baljdata'!FE74+'[1]2006 baljdata'!FO74+'[1]2006 baljdata'!FY74+'[1]2006 baljdata'!GI74+'[1]2006 baljdata'!GS74+'[1]2006 baljdata'!HC74+'[1]2006 baljdata'!HM74+'[1]2006 baljdata'!HW74+'[1]2006 baljdata'!IG74+'[1]2006 baljdata'!IQ74</f>
        <v>0</v>
      </c>
      <c r="GB74" s="15" t="str">
        <f>IF(FZ74&gt;GA74,"P&gt;S",IF(FZ74=GA74,"P=S","P&lt;S"))</f>
        <v>P&gt;S</v>
      </c>
      <c r="GC74" s="15">
        <f>IF(GB74="P&gt;S",FZ74,GA74)</f>
        <v>8</v>
      </c>
      <c r="GD74" s="14">
        <v>0</v>
      </c>
      <c r="GE74" s="15">
        <f>'[1]2006 baljdata'!L74+'[1]2006 baljdata'!V74+'[1]2006 baljdata'!AF74+'[1]2006 baljdata'!AP74+'[1]2006 baljdata'!AZ74+'[1]2006 baljdata'!BJ74+'[1]2006 baljdata'!BT74+'[1]2006 baljdata'!CD74+'[1]2006 baljdata'!CN74+'[1]2006 baljdata'!CX74+'[1]2006 baljdata'!DH74+'[1]2006 baljdata'!DR74+'[1]2006 baljdata'!EB74+'[1]2006 baljdata'!EL74+'[1]2006 baljdata'!EV74+'[1]2006 baljdata'!FF74+'[1]2006 baljdata'!FP74+'[1]2006 baljdata'!FZ74+'[1]2006 baljdata'!GJ74+'[1]2006 baljdata'!GT74+'[1]2006 baljdata'!HD74+'[1]2006 baljdata'!HN74+'[1]2006 baljdata'!HX74+'[1]2006 baljdata'!IH74+'[1]2006 baljdata'!IR74</f>
        <v>0</v>
      </c>
      <c r="GF74" s="15">
        <v>0</v>
      </c>
      <c r="GG74" s="15">
        <f t="shared" si="25"/>
        <v>8</v>
      </c>
      <c r="GH74" s="14"/>
      <c r="GI74" s="91"/>
      <c r="GJ74" s="102" t="s">
        <v>249</v>
      </c>
      <c r="GK74" s="20">
        <v>0</v>
      </c>
    </row>
    <row r="75" spans="1:193" ht="14.4" x14ac:dyDescent="0.3">
      <c r="A75" s="50">
        <v>70</v>
      </c>
      <c r="B75" s="88">
        <v>70</v>
      </c>
      <c r="C75" s="89">
        <v>1</v>
      </c>
      <c r="D75" s="88">
        <v>0</v>
      </c>
      <c r="E75" s="90">
        <v>38853</v>
      </c>
      <c r="F75" s="91">
        <v>1</v>
      </c>
      <c r="G75" s="92">
        <v>1</v>
      </c>
      <c r="H75" s="91">
        <f t="shared" si="21"/>
        <v>1</v>
      </c>
      <c r="I75" s="13"/>
      <c r="J75" s="13"/>
      <c r="K75" s="13"/>
      <c r="L75" s="13">
        <v>3</v>
      </c>
      <c r="M75" s="13"/>
      <c r="N75" s="13"/>
      <c r="O75" s="13"/>
      <c r="P75" s="13"/>
      <c r="Q75" s="13"/>
      <c r="R75" s="13"/>
      <c r="S75" s="13"/>
      <c r="T75" s="13"/>
      <c r="U75" s="93">
        <f t="shared" si="22"/>
        <v>3</v>
      </c>
      <c r="V75" s="13"/>
      <c r="W75" s="13"/>
      <c r="X75" s="13"/>
      <c r="Y75" s="13" t="s">
        <v>112</v>
      </c>
      <c r="Z75" s="13"/>
      <c r="AA75" s="13"/>
      <c r="AB75" s="13"/>
      <c r="AC75" s="13"/>
      <c r="AD75" s="13"/>
      <c r="AE75" s="13"/>
      <c r="AF75" s="94"/>
      <c r="AG75" s="13"/>
      <c r="AH75" s="13"/>
      <c r="AI75" s="13"/>
      <c r="AJ75" s="13">
        <v>3</v>
      </c>
      <c r="AK75" s="13"/>
      <c r="AL75" s="13"/>
      <c r="AM75" s="13"/>
      <c r="AN75" s="13"/>
      <c r="AO75" s="13"/>
      <c r="AP75" s="13"/>
      <c r="AQ75" s="94"/>
      <c r="AR75" s="13"/>
      <c r="AS75" s="13"/>
      <c r="AT75" s="13"/>
      <c r="AU75" s="13">
        <v>1</v>
      </c>
      <c r="AV75" s="13"/>
      <c r="AW75" s="13">
        <v>3</v>
      </c>
      <c r="AX75" s="13"/>
      <c r="AY75" s="13"/>
      <c r="AZ75" s="13">
        <v>0</v>
      </c>
      <c r="BA75" s="94">
        <v>0</v>
      </c>
      <c r="BB75" s="95"/>
      <c r="BC75" s="95"/>
      <c r="BD75" s="95"/>
      <c r="BE75" s="95">
        <v>38855</v>
      </c>
      <c r="BF75" s="95"/>
      <c r="BG75" s="95"/>
      <c r="BH75" s="95"/>
      <c r="BI75" s="95"/>
      <c r="BJ75" s="95"/>
      <c r="BK75" s="95"/>
      <c r="BL75" s="96">
        <f t="shared" si="18"/>
        <v>38855</v>
      </c>
      <c r="BM75" s="96" t="s">
        <v>121</v>
      </c>
      <c r="BN75" s="96"/>
      <c r="BO75" s="97"/>
      <c r="BP75" s="74"/>
      <c r="BQ75" s="74"/>
      <c r="BR75" s="97">
        <v>38855</v>
      </c>
      <c r="BS75" s="118"/>
      <c r="BT75" s="13"/>
      <c r="BU75" s="13">
        <v>0</v>
      </c>
      <c r="BV75" s="13">
        <v>0</v>
      </c>
      <c r="BW75" s="13"/>
      <c r="BX75" s="13">
        <v>0</v>
      </c>
      <c r="BY75" s="94">
        <v>0</v>
      </c>
      <c r="BZ75" s="13"/>
      <c r="CA75" s="13"/>
      <c r="CB75" s="13"/>
      <c r="CC75" s="13"/>
      <c r="CD75" s="13"/>
      <c r="CE75" s="13">
        <v>2</v>
      </c>
      <c r="CF75" s="94">
        <v>2</v>
      </c>
      <c r="CG75" s="13"/>
      <c r="CH75" s="13"/>
      <c r="CI75" s="13"/>
      <c r="CJ75" s="13"/>
      <c r="CK75" s="13"/>
      <c r="CL75" s="13"/>
      <c r="CM75" s="13"/>
      <c r="CN75" s="13"/>
      <c r="CO75" s="13"/>
      <c r="CP75" s="94"/>
      <c r="CQ75" s="99">
        <f t="shared" si="26"/>
        <v>0</v>
      </c>
      <c r="CR75" s="91"/>
      <c r="CS75" s="91"/>
      <c r="CT75" s="91"/>
      <c r="CU75" s="91"/>
      <c r="CV75" s="91"/>
      <c r="CW75" s="91"/>
      <c r="CX75" s="91">
        <v>1</v>
      </c>
      <c r="CY75" s="91"/>
      <c r="CZ75" s="91"/>
      <c r="DA75" s="92"/>
      <c r="DB75" s="50"/>
      <c r="DC75" s="50"/>
      <c r="DD75" s="50"/>
      <c r="DE75" s="50"/>
      <c r="DF75" s="50"/>
      <c r="DG75" s="50"/>
      <c r="DH75" s="50"/>
      <c r="DI75" s="50"/>
      <c r="DJ75" s="100">
        <f t="shared" si="23"/>
        <v>3</v>
      </c>
      <c r="DK75" s="14">
        <v>3</v>
      </c>
      <c r="DL75" s="14">
        <v>1.93</v>
      </c>
      <c r="DM75" s="14">
        <v>1.19</v>
      </c>
      <c r="DN75" s="14">
        <v>1.17</v>
      </c>
      <c r="DO75" s="14"/>
      <c r="DP75" s="14"/>
      <c r="DQ75" s="14"/>
      <c r="DR75" s="14"/>
      <c r="DS75" s="14"/>
      <c r="DT75" s="14"/>
      <c r="DU75" s="14"/>
      <c r="DV75" s="14"/>
      <c r="DW75" s="14"/>
      <c r="DX75" s="14"/>
      <c r="DY75" s="14">
        <v>203</v>
      </c>
      <c r="DZ75" s="14">
        <v>121</v>
      </c>
      <c r="EA75" s="14">
        <v>135</v>
      </c>
      <c r="EB75" s="14"/>
      <c r="EC75" s="14"/>
      <c r="ED75" s="14"/>
      <c r="EE75" s="14"/>
      <c r="EF75" s="14"/>
      <c r="EG75" s="14"/>
      <c r="EH75" s="14"/>
      <c r="EI75" s="14"/>
      <c r="EJ75" s="14"/>
      <c r="EK75" s="14"/>
      <c r="EL75" s="14"/>
      <c r="EM75" s="14"/>
      <c r="EN75" s="14"/>
      <c r="EO75" s="14"/>
      <c r="EP75" s="14"/>
      <c r="EQ75" s="14"/>
      <c r="ER75" s="14"/>
      <c r="ES75" s="14"/>
      <c r="ET75" s="14"/>
      <c r="EU75" s="14"/>
      <c r="EV75" s="14"/>
      <c r="EW75" s="102"/>
      <c r="EX75" s="16"/>
      <c r="EY75" s="103">
        <f t="shared" si="24"/>
        <v>873.60175435908423</v>
      </c>
      <c r="EZ75" s="104">
        <f t="shared" si="11"/>
        <v>0</v>
      </c>
      <c r="FA75" s="104">
        <f t="shared" si="15"/>
        <v>873.60175435908423</v>
      </c>
      <c r="FB75" s="105">
        <f t="shared" si="17"/>
        <v>873.60175435908423</v>
      </c>
      <c r="FC75" s="105" t="s">
        <v>121</v>
      </c>
      <c r="FD75" s="105"/>
      <c r="FE75" s="106"/>
      <c r="FF75" s="106"/>
      <c r="FG75" s="107">
        <v>70</v>
      </c>
      <c r="FH75" s="108">
        <v>0</v>
      </c>
      <c r="FI75" s="10">
        <v>70</v>
      </c>
      <c r="FJ75" s="13">
        <v>3</v>
      </c>
      <c r="FK75" s="13">
        <v>3</v>
      </c>
      <c r="FL75" s="14">
        <v>3</v>
      </c>
      <c r="FM75" s="109">
        <v>1.17</v>
      </c>
      <c r="FN75" s="122">
        <v>135</v>
      </c>
      <c r="FO75" s="111">
        <v>873.60175435908423</v>
      </c>
      <c r="FP75" s="14">
        <v>3</v>
      </c>
      <c r="FQ75" s="15" t="s">
        <v>121</v>
      </c>
      <c r="FS75" s="112">
        <v>38855</v>
      </c>
      <c r="FT75" s="82"/>
      <c r="FU75" s="120">
        <v>38859</v>
      </c>
      <c r="FV75" s="121"/>
      <c r="FW75" s="115">
        <v>0</v>
      </c>
      <c r="FX75" s="15">
        <v>0</v>
      </c>
      <c r="FY75" s="15">
        <v>0</v>
      </c>
      <c r="FZ75" s="15">
        <f>'[1]2006 baljdata'!J75+'[1]2006 baljdata'!T75+'[1]2006 baljdata'!AD75+'[1]2006 baljdata'!AN75+'[1]2006 baljdata'!AX75+'[1]2006 baljdata'!BH75+'[1]2006 baljdata'!BR75+'[1]2006 baljdata'!CB75+'[1]2006 baljdata'!CL75+'[1]2006 baljdata'!CV75+'[1]2006 baljdata'!DF75+'[1]2006 baljdata'!DP75+'[1]2006 baljdata'!DZ75+'[1]2006 baljdata'!EJ75+'[1]2006 baljdata'!ET75+'[1]2006 baljdata'!FD75+'[1]2006 baljdata'!FN75+'[1]2006 baljdata'!FX75+'[1]2006 baljdata'!GH75+'[1]2006 baljdata'!GR75+'[1]2006 baljdata'!HB75+'[1]2006 baljdata'!HL75+'[1]2006 baljdata'!HV75+'[1]2006 baljdata'!IF75+'[1]2006 baljdata'!IP75</f>
        <v>0</v>
      </c>
      <c r="GA75" s="15">
        <f>'[1]2006 baljdata'!K75+'[1]2006 baljdata'!U75+'[1]2006 baljdata'!AE75+'[1]2006 baljdata'!AO75+'[1]2006 baljdata'!AY75+'[1]2006 baljdata'!BI75+'[1]2006 baljdata'!BS75+'[1]2006 baljdata'!CC75+'[1]2006 baljdata'!CM75+'[1]2006 baljdata'!CW75+'[1]2006 baljdata'!DG75+'[1]2006 baljdata'!DQ75+'[1]2006 baljdata'!EA75+'[1]2006 baljdata'!EK75+'[1]2006 baljdata'!EU75+'[1]2006 baljdata'!FE75+'[1]2006 baljdata'!FO75+'[1]2006 baljdata'!FY75+'[1]2006 baljdata'!GI75+'[1]2006 baljdata'!GS75+'[1]2006 baljdata'!HC75+'[1]2006 baljdata'!HM75+'[1]2006 baljdata'!HW75+'[1]2006 baljdata'!IG75+'[1]2006 baljdata'!IQ75</f>
        <v>0</v>
      </c>
      <c r="GB75" s="15" t="str">
        <f>IF(FZ75&gt;GA75,"P&gt;S",IF(FZ75=GA75,"P=S","P&lt;S"))</f>
        <v>P=S</v>
      </c>
      <c r="GC75" s="15">
        <f>IF(GB75="P&gt;S",FZ75,GA75)</f>
        <v>0</v>
      </c>
      <c r="GD75" s="15">
        <v>0</v>
      </c>
      <c r="GE75" s="15">
        <f>'[1]2006 baljdata'!L75+'[1]2006 baljdata'!V75+'[1]2006 baljdata'!AF75+'[1]2006 baljdata'!AP75+'[1]2006 baljdata'!AZ75+'[1]2006 baljdata'!BJ75+'[1]2006 baljdata'!BT75+'[1]2006 baljdata'!CD75+'[1]2006 baljdata'!CN75+'[1]2006 baljdata'!CX75+'[1]2006 baljdata'!DH75+'[1]2006 baljdata'!DR75+'[1]2006 baljdata'!EB75+'[1]2006 baljdata'!EL75+'[1]2006 baljdata'!EV75+'[1]2006 baljdata'!FF75+'[1]2006 baljdata'!FP75+'[1]2006 baljdata'!FZ75+'[1]2006 baljdata'!GJ75+'[1]2006 baljdata'!GT75+'[1]2006 baljdata'!HD75+'[1]2006 baljdata'!HN75+'[1]2006 baljdata'!HX75+'[1]2006 baljdata'!IH75+'[1]2006 baljdata'!IR75</f>
        <v>0</v>
      </c>
      <c r="GF75" s="15">
        <f>IF(GB75="P&gt;S",FZ75*(GE75/GA75),GE75)</f>
        <v>0</v>
      </c>
      <c r="GG75" s="15">
        <f t="shared" si="25"/>
        <v>0</v>
      </c>
      <c r="GH75" s="14"/>
      <c r="GI75" s="91"/>
      <c r="GJ75" s="102" t="s">
        <v>249</v>
      </c>
      <c r="GK75" s="20">
        <v>1</v>
      </c>
    </row>
    <row r="76" spans="1:193" ht="14.4" x14ac:dyDescent="0.3">
      <c r="A76" s="50">
        <v>71</v>
      </c>
      <c r="B76" s="88">
        <v>71</v>
      </c>
      <c r="C76" s="89">
        <v>1</v>
      </c>
      <c r="D76" s="88">
        <v>0</v>
      </c>
      <c r="E76" s="90">
        <v>38853</v>
      </c>
      <c r="F76" s="91">
        <v>1</v>
      </c>
      <c r="G76" s="92">
        <v>1</v>
      </c>
      <c r="H76" s="91">
        <f t="shared" si="21"/>
        <v>1</v>
      </c>
      <c r="I76" s="13"/>
      <c r="J76" s="13"/>
      <c r="K76" s="13"/>
      <c r="L76" s="13">
        <v>1</v>
      </c>
      <c r="M76" s="13"/>
      <c r="N76" s="13"/>
      <c r="O76" s="13"/>
      <c r="P76" s="13"/>
      <c r="Q76" s="13"/>
      <c r="R76" s="13"/>
      <c r="S76" s="13"/>
      <c r="T76" s="13"/>
      <c r="U76" s="93">
        <f t="shared" si="22"/>
        <v>1</v>
      </c>
      <c r="V76" s="13"/>
      <c r="W76" s="13"/>
      <c r="X76" s="13"/>
      <c r="Y76" s="13" t="s">
        <v>112</v>
      </c>
      <c r="Z76" s="13"/>
      <c r="AA76" s="13"/>
      <c r="AB76" s="13"/>
      <c r="AC76" s="13"/>
      <c r="AD76" s="13"/>
      <c r="AE76" s="13"/>
      <c r="AF76" s="94"/>
      <c r="AG76" s="13"/>
      <c r="AH76" s="13"/>
      <c r="AI76" s="13"/>
      <c r="AJ76" s="13">
        <v>7</v>
      </c>
      <c r="AK76" s="13"/>
      <c r="AL76" s="13"/>
      <c r="AM76" s="13"/>
      <c r="AN76" s="13"/>
      <c r="AO76" s="13"/>
      <c r="AP76" s="13"/>
      <c r="AQ76" s="94"/>
      <c r="AR76" s="13"/>
      <c r="AS76" s="13">
        <v>1</v>
      </c>
      <c r="AT76" s="13"/>
      <c r="AU76" s="13" t="s">
        <v>256</v>
      </c>
      <c r="AV76" s="13"/>
      <c r="AW76" s="13" t="s">
        <v>232</v>
      </c>
      <c r="AX76" s="13"/>
      <c r="AY76" s="13"/>
      <c r="AZ76" s="13">
        <v>1</v>
      </c>
      <c r="BA76" s="94">
        <v>0</v>
      </c>
      <c r="BB76" s="95"/>
      <c r="BC76" s="95">
        <v>38853</v>
      </c>
      <c r="BD76" s="95"/>
      <c r="BE76" s="95"/>
      <c r="BF76" s="95"/>
      <c r="BG76" s="95"/>
      <c r="BH76" s="95"/>
      <c r="BI76" s="95"/>
      <c r="BJ76" s="95"/>
      <c r="BK76" s="95"/>
      <c r="BL76" s="96">
        <f t="shared" si="18"/>
        <v>38853</v>
      </c>
      <c r="BM76" s="96" t="s">
        <v>121</v>
      </c>
      <c r="BN76" s="96"/>
      <c r="BO76" s="97"/>
      <c r="BP76" s="74">
        <f>X76</f>
        <v>0</v>
      </c>
      <c r="BQ76" s="74">
        <f>AS76</f>
        <v>1</v>
      </c>
      <c r="BR76" s="97">
        <v>38853</v>
      </c>
      <c r="BS76" s="118"/>
      <c r="BT76" s="13"/>
      <c r="BU76" s="13"/>
      <c r="BV76" s="13">
        <v>1</v>
      </c>
      <c r="BW76" s="13"/>
      <c r="BX76" s="13">
        <v>1</v>
      </c>
      <c r="BY76" s="94">
        <v>0</v>
      </c>
      <c r="BZ76" s="13"/>
      <c r="CA76" s="13"/>
      <c r="CB76" s="13"/>
      <c r="CC76" s="13"/>
      <c r="CD76" s="13"/>
      <c r="CE76" s="13">
        <v>2</v>
      </c>
      <c r="CF76" s="94">
        <v>2</v>
      </c>
      <c r="CG76" s="13"/>
      <c r="CH76" s="13"/>
      <c r="CI76" s="13"/>
      <c r="CJ76" s="13"/>
      <c r="CK76" s="13"/>
      <c r="CL76" s="13"/>
      <c r="CM76" s="13"/>
      <c r="CN76" s="13"/>
      <c r="CO76" s="13"/>
      <c r="CP76" s="94"/>
      <c r="CQ76" s="99">
        <f t="shared" si="26"/>
        <v>0</v>
      </c>
      <c r="CR76" s="91"/>
      <c r="CS76" s="91"/>
      <c r="CT76" s="91"/>
      <c r="CU76" s="91"/>
      <c r="CV76" s="91"/>
      <c r="CW76" s="91"/>
      <c r="CX76" s="91">
        <v>1</v>
      </c>
      <c r="CY76" s="91"/>
      <c r="CZ76" s="91"/>
      <c r="DA76" s="92"/>
      <c r="DB76" s="50"/>
      <c r="DC76" s="50"/>
      <c r="DD76" s="50"/>
      <c r="DE76" s="50"/>
      <c r="DF76" s="50"/>
      <c r="DG76" s="50"/>
      <c r="DH76" s="50"/>
      <c r="DI76" s="50"/>
      <c r="DJ76" s="100">
        <f t="shared" si="23"/>
        <v>1</v>
      </c>
      <c r="DK76" s="14">
        <v>1</v>
      </c>
      <c r="DL76" s="14">
        <v>2</v>
      </c>
      <c r="DM76" s="14"/>
      <c r="DN76" s="14"/>
      <c r="DO76" s="14"/>
      <c r="DP76" s="14"/>
      <c r="DQ76" s="14"/>
      <c r="DR76" s="14"/>
      <c r="DS76" s="14"/>
      <c r="DT76" s="14"/>
      <c r="DU76" s="14"/>
      <c r="DV76" s="14"/>
      <c r="DW76" s="14"/>
      <c r="DX76" s="14"/>
      <c r="DY76" s="14">
        <v>231</v>
      </c>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02"/>
      <c r="EX76" s="16"/>
      <c r="EY76" s="103">
        <f t="shared" si="24"/>
        <v>725.70790297924225</v>
      </c>
      <c r="EZ76" s="104">
        <f t="shared" si="11"/>
        <v>0</v>
      </c>
      <c r="FA76" s="104">
        <f t="shared" si="15"/>
        <v>725.70790297924225</v>
      </c>
      <c r="FB76" s="105">
        <f t="shared" si="17"/>
        <v>725.70790297924225</v>
      </c>
      <c r="FC76" s="105" t="s">
        <v>121</v>
      </c>
      <c r="FD76" s="105"/>
      <c r="FE76" s="106"/>
      <c r="FF76" s="106"/>
      <c r="FG76" s="107">
        <v>71</v>
      </c>
      <c r="FH76" s="108">
        <v>1</v>
      </c>
      <c r="FI76" s="10">
        <v>71</v>
      </c>
      <c r="FJ76" s="13">
        <v>1</v>
      </c>
      <c r="FK76" s="13">
        <v>1</v>
      </c>
      <c r="FL76" s="14">
        <v>1</v>
      </c>
      <c r="FM76" s="109">
        <v>2</v>
      </c>
      <c r="FN76" s="122">
        <v>231</v>
      </c>
      <c r="FO76" s="111">
        <v>725.70790297924225</v>
      </c>
      <c r="FP76" s="14">
        <v>7</v>
      </c>
      <c r="FQ76" s="15" t="s">
        <v>121</v>
      </c>
      <c r="FS76" s="112">
        <v>38853</v>
      </c>
      <c r="FT76" s="82"/>
      <c r="FU76" s="120">
        <v>38871</v>
      </c>
      <c r="FV76" s="121"/>
      <c r="FW76" s="123">
        <v>1</v>
      </c>
      <c r="FX76" s="14">
        <v>0</v>
      </c>
      <c r="FY76" s="14">
        <v>0</v>
      </c>
      <c r="FZ76" s="15">
        <f>'[1]2006 baljdata'!J76+'[1]2006 baljdata'!T76+'[1]2006 baljdata'!AD76+'[1]2006 baljdata'!AN76+'[1]2006 baljdata'!AX76+'[1]2006 baljdata'!BH76+'[1]2006 baljdata'!BR76+'[1]2006 baljdata'!CB76+'[1]2006 baljdata'!CL76+'[1]2006 baljdata'!CV76+'[1]2006 baljdata'!DF76+'[1]2006 baljdata'!DP76+'[1]2006 baljdata'!DZ76+'[1]2006 baljdata'!EJ76+'[1]2006 baljdata'!ET76+'[1]2006 baljdata'!FD76+'[1]2006 baljdata'!FN76+'[1]2006 baljdata'!FX76+'[1]2006 baljdata'!GH76+'[1]2006 baljdata'!GR76+'[1]2006 baljdata'!HB76+'[1]2006 baljdata'!HL76+'[1]2006 baljdata'!HV76+'[1]2006 baljdata'!IF76+'[1]2006 baljdata'!IP76</f>
        <v>0</v>
      </c>
      <c r="GA76" s="15">
        <f>'[1]2006 baljdata'!K76+'[1]2006 baljdata'!U76+'[1]2006 baljdata'!AE76+'[1]2006 baljdata'!AO76+'[1]2006 baljdata'!AY76+'[1]2006 baljdata'!BI76+'[1]2006 baljdata'!BS76+'[1]2006 baljdata'!CC76+'[1]2006 baljdata'!CM76+'[1]2006 baljdata'!CW76+'[1]2006 baljdata'!DG76+'[1]2006 baljdata'!DQ76+'[1]2006 baljdata'!EA76+'[1]2006 baljdata'!EK76+'[1]2006 baljdata'!EU76+'[1]2006 baljdata'!FE76+'[1]2006 baljdata'!FO76+'[1]2006 baljdata'!FY76+'[1]2006 baljdata'!GI76+'[1]2006 baljdata'!GS76+'[1]2006 baljdata'!HC76+'[1]2006 baljdata'!HM76+'[1]2006 baljdata'!HW76+'[1]2006 baljdata'!IG76+'[1]2006 baljdata'!IQ76</f>
        <v>0</v>
      </c>
      <c r="GB76" s="15" t="str">
        <f>IF(FZ76&gt;GA76,"P&gt;S",IF(FZ76=GA76,"P=S","P&lt;S"))</f>
        <v>P=S</v>
      </c>
      <c r="GC76" s="15">
        <f>IF(GB76="P&gt;S",FZ76,GA76)</f>
        <v>0</v>
      </c>
      <c r="GD76" s="14">
        <v>0</v>
      </c>
      <c r="GE76" s="15">
        <f>'[1]2006 baljdata'!L76+'[1]2006 baljdata'!V76+'[1]2006 baljdata'!AF76+'[1]2006 baljdata'!AP76+'[1]2006 baljdata'!AZ76+'[1]2006 baljdata'!BJ76+'[1]2006 baljdata'!BT76+'[1]2006 baljdata'!CD76+'[1]2006 baljdata'!CN76+'[1]2006 baljdata'!CX76+'[1]2006 baljdata'!DH76+'[1]2006 baljdata'!DR76+'[1]2006 baljdata'!EB76+'[1]2006 baljdata'!EL76+'[1]2006 baljdata'!EV76+'[1]2006 baljdata'!FF76+'[1]2006 baljdata'!FP76+'[1]2006 baljdata'!FZ76+'[1]2006 baljdata'!GJ76+'[1]2006 baljdata'!GT76+'[1]2006 baljdata'!HD76+'[1]2006 baljdata'!HN76+'[1]2006 baljdata'!HX76+'[1]2006 baljdata'!IH76+'[1]2006 baljdata'!IR76</f>
        <v>0</v>
      </c>
      <c r="GF76" s="15">
        <f>IF(GB76="P&gt;S",FZ76*(GE76/GA76),GE76)</f>
        <v>0</v>
      </c>
      <c r="GG76" s="15">
        <f t="shared" si="25"/>
        <v>0</v>
      </c>
      <c r="GH76" s="14"/>
      <c r="GI76" s="91"/>
      <c r="GJ76" s="102" t="s">
        <v>249</v>
      </c>
      <c r="GK76" s="20">
        <v>1</v>
      </c>
    </row>
    <row r="77" spans="1:193" ht="14.4" x14ac:dyDescent="0.3">
      <c r="A77" s="50">
        <v>72</v>
      </c>
      <c r="B77" s="88">
        <v>72</v>
      </c>
      <c r="C77" s="89">
        <v>1</v>
      </c>
      <c r="D77" s="88">
        <v>0</v>
      </c>
      <c r="E77" s="90">
        <v>38853</v>
      </c>
      <c r="F77" s="91">
        <v>1</v>
      </c>
      <c r="G77" s="92">
        <v>1</v>
      </c>
      <c r="H77" s="91">
        <f t="shared" si="21"/>
        <v>1</v>
      </c>
      <c r="I77" s="13"/>
      <c r="J77" s="13"/>
      <c r="K77" s="13"/>
      <c r="L77" s="13">
        <v>2</v>
      </c>
      <c r="M77" s="13"/>
      <c r="N77" s="13"/>
      <c r="O77" s="13"/>
      <c r="P77" s="13"/>
      <c r="Q77" s="13"/>
      <c r="R77" s="13"/>
      <c r="S77" s="13"/>
      <c r="T77" s="13"/>
      <c r="U77" s="93">
        <f t="shared" si="22"/>
        <v>2</v>
      </c>
      <c r="V77" s="13"/>
      <c r="W77" s="13"/>
      <c r="X77" s="13"/>
      <c r="Y77" s="13" t="s">
        <v>112</v>
      </c>
      <c r="Z77" s="13"/>
      <c r="AA77" s="13"/>
      <c r="AB77" s="13"/>
      <c r="AC77" s="13"/>
      <c r="AD77" s="13"/>
      <c r="AE77" s="13"/>
      <c r="AF77" s="94"/>
      <c r="AG77" s="13"/>
      <c r="AH77" s="13"/>
      <c r="AI77" s="13"/>
      <c r="AJ77" s="13">
        <v>20</v>
      </c>
      <c r="AK77" s="13"/>
      <c r="AL77" s="13"/>
      <c r="AM77" s="13"/>
      <c r="AN77" s="13"/>
      <c r="AO77" s="13"/>
      <c r="AP77" s="13"/>
      <c r="AQ77" s="94"/>
      <c r="AR77" s="13"/>
      <c r="AS77" s="13" t="s">
        <v>245</v>
      </c>
      <c r="AT77" s="13"/>
      <c r="AU77" s="13" t="s">
        <v>257</v>
      </c>
      <c r="AV77" s="13"/>
      <c r="AW77" s="13" t="s">
        <v>253</v>
      </c>
      <c r="AX77" s="13"/>
      <c r="AY77" s="13"/>
      <c r="AZ77" s="13">
        <v>1</v>
      </c>
      <c r="BA77" s="94">
        <v>1</v>
      </c>
      <c r="BB77" s="95"/>
      <c r="BC77" s="95">
        <v>38853</v>
      </c>
      <c r="BD77" s="95"/>
      <c r="BE77" s="95"/>
      <c r="BF77" s="95"/>
      <c r="BG77" s="95"/>
      <c r="BH77" s="95"/>
      <c r="BI77" s="95"/>
      <c r="BJ77" s="95"/>
      <c r="BK77" s="95"/>
      <c r="BL77" s="96">
        <f t="shared" si="18"/>
        <v>38853</v>
      </c>
      <c r="BM77" s="96" t="s">
        <v>183</v>
      </c>
      <c r="BN77" s="74">
        <f>2/4</f>
        <v>0.5</v>
      </c>
      <c r="BO77" s="97"/>
      <c r="BP77" s="74">
        <f>X77</f>
        <v>0</v>
      </c>
      <c r="BQ77" s="74" t="str">
        <f>AS77</f>
        <v>4(2)</v>
      </c>
      <c r="BR77" s="97">
        <v>38851</v>
      </c>
      <c r="BS77" s="118"/>
      <c r="BT77" s="13"/>
      <c r="BU77" s="13"/>
      <c r="BV77" s="13">
        <v>4</v>
      </c>
      <c r="BW77" s="13"/>
      <c r="BX77" s="13">
        <v>2</v>
      </c>
      <c r="BY77" s="94">
        <v>0</v>
      </c>
      <c r="BZ77" s="13"/>
      <c r="CA77" s="13"/>
      <c r="CB77" s="13"/>
      <c r="CC77" s="13"/>
      <c r="CD77" s="13"/>
      <c r="CE77" s="13">
        <v>12</v>
      </c>
      <c r="CF77" s="94">
        <v>14</v>
      </c>
      <c r="CG77" s="13"/>
      <c r="CH77" s="13"/>
      <c r="CI77" s="13"/>
      <c r="CJ77" s="13"/>
      <c r="CK77" s="13"/>
      <c r="CL77" s="13"/>
      <c r="CM77" s="13"/>
      <c r="CN77" s="13"/>
      <c r="CO77" s="13"/>
      <c r="CP77" s="94"/>
      <c r="CQ77" s="99">
        <f t="shared" si="26"/>
        <v>0</v>
      </c>
      <c r="CR77" s="91"/>
      <c r="CS77" s="91"/>
      <c r="CT77" s="91">
        <v>1</v>
      </c>
      <c r="CU77" s="91"/>
      <c r="CV77" s="91"/>
      <c r="CW77" s="91"/>
      <c r="CX77" s="91"/>
      <c r="CY77" s="91"/>
      <c r="CZ77" s="91"/>
      <c r="DA77" s="92"/>
      <c r="DB77" s="50"/>
      <c r="DC77" s="50"/>
      <c r="DD77" s="50"/>
      <c r="DE77" s="50"/>
      <c r="DF77" s="50"/>
      <c r="DG77" s="50"/>
      <c r="DH77" s="50"/>
      <c r="DI77" s="50"/>
      <c r="DJ77" s="100">
        <f t="shared" si="23"/>
        <v>1</v>
      </c>
      <c r="DK77" s="14">
        <v>1</v>
      </c>
      <c r="DL77" s="14">
        <v>2.79</v>
      </c>
      <c r="DM77" s="15">
        <v>2.79</v>
      </c>
      <c r="DN77" s="14"/>
      <c r="DO77" s="14"/>
      <c r="DP77" s="14"/>
      <c r="DQ77" s="14"/>
      <c r="DR77" s="14"/>
      <c r="DS77" s="14"/>
      <c r="DT77" s="14"/>
      <c r="DU77" s="14"/>
      <c r="DV77" s="14"/>
      <c r="DW77" s="14"/>
      <c r="DX77" s="14"/>
      <c r="DY77" s="14">
        <v>308</v>
      </c>
      <c r="DZ77" s="15">
        <v>308</v>
      </c>
      <c r="EA77" s="14"/>
      <c r="EB77" s="14"/>
      <c r="EC77" s="14"/>
      <c r="ED77" s="14"/>
      <c r="EE77" s="14"/>
      <c r="EF77" s="14"/>
      <c r="EG77" s="14"/>
      <c r="EH77" s="14"/>
      <c r="EI77" s="14"/>
      <c r="EJ77" s="14"/>
      <c r="EK77" s="14"/>
      <c r="EL77" s="14"/>
      <c r="EM77" s="14"/>
      <c r="EN77" s="14"/>
      <c r="EO77" s="14"/>
      <c r="EP77" s="14"/>
      <c r="EQ77" s="14"/>
      <c r="ER77" s="14"/>
      <c r="ES77" s="14"/>
      <c r="ET77" s="14"/>
      <c r="EU77" s="14"/>
      <c r="EV77" s="14"/>
      <c r="EW77" s="102"/>
      <c r="EX77" s="16"/>
      <c r="EY77" s="126">
        <f t="shared" si="24"/>
        <v>3765.9885917204797</v>
      </c>
      <c r="EZ77" s="104">
        <f t="shared" si="11"/>
        <v>0</v>
      </c>
      <c r="FA77" s="105">
        <f t="shared" si="15"/>
        <v>3765.9885917204797</v>
      </c>
      <c r="FB77" s="105">
        <f t="shared" si="17"/>
        <v>3765.9885917204797</v>
      </c>
      <c r="FC77" s="105" t="s">
        <v>127</v>
      </c>
      <c r="FD77" s="105" t="s">
        <v>163</v>
      </c>
      <c r="FE77" s="106" t="s">
        <v>258</v>
      </c>
      <c r="FF77" s="106"/>
      <c r="FG77" s="107">
        <v>72</v>
      </c>
      <c r="FH77" s="135">
        <v>3</v>
      </c>
      <c r="FI77" s="10">
        <v>72</v>
      </c>
      <c r="FJ77" s="13">
        <v>2</v>
      </c>
      <c r="FK77" s="13">
        <v>1</v>
      </c>
      <c r="FL77" s="14">
        <v>2</v>
      </c>
      <c r="FM77" s="111">
        <v>2.79</v>
      </c>
      <c r="FN77" s="135">
        <v>308</v>
      </c>
      <c r="FO77" s="111">
        <v>1882.9942958602398</v>
      </c>
      <c r="FP77" s="14">
        <v>20</v>
      </c>
      <c r="FQ77" s="15" t="s">
        <v>121</v>
      </c>
      <c r="FS77" s="112">
        <v>38853</v>
      </c>
      <c r="FT77" s="82"/>
      <c r="FU77" s="120">
        <v>38873</v>
      </c>
      <c r="FV77" s="121"/>
      <c r="FW77" s="123">
        <v>3</v>
      </c>
      <c r="FX77" s="14">
        <v>19</v>
      </c>
      <c r="FY77" s="14">
        <v>13</v>
      </c>
      <c r="FZ77" s="15">
        <f>'[1]2006 baljdata'!J77+'[1]2006 baljdata'!T77+'[1]2006 baljdata'!AD77+'[1]2006 baljdata'!AN77+'[1]2006 baljdata'!AX77+'[1]2006 baljdata'!BH77+'[1]2006 baljdata'!BR77+'[1]2006 baljdata'!CB77+'[1]2006 baljdata'!CL77+'[1]2006 baljdata'!CV77+'[1]2006 baljdata'!DF77+'[1]2006 baljdata'!DP77+'[1]2006 baljdata'!DZ77+'[1]2006 baljdata'!EJ77+'[1]2006 baljdata'!ET77+'[1]2006 baljdata'!FD77+'[1]2006 baljdata'!FN77+'[1]2006 baljdata'!FX77+'[1]2006 baljdata'!GH77+'[1]2006 baljdata'!GR77+'[1]2006 baljdata'!HB77+'[1]2006 baljdata'!HL77+'[1]2006 baljdata'!HV77+'[1]2006 baljdata'!IF77+'[1]2006 baljdata'!IP77</f>
        <v>13</v>
      </c>
      <c r="GA77" s="15">
        <f>'[1]2006 baljdata'!K77+'[1]2006 baljdata'!U77+'[1]2006 baljdata'!AE77+'[1]2006 baljdata'!AO77+'[1]2006 baljdata'!AY77+'[1]2006 baljdata'!BI77+'[1]2006 baljdata'!BS77+'[1]2006 baljdata'!CC77+'[1]2006 baljdata'!CM77+'[1]2006 baljdata'!CW77+'[1]2006 baljdata'!DG77+'[1]2006 baljdata'!DQ77+'[1]2006 baljdata'!EA77+'[1]2006 baljdata'!EK77+'[1]2006 baljdata'!EU77+'[1]2006 baljdata'!FE77+'[1]2006 baljdata'!FO77+'[1]2006 baljdata'!FY77+'[1]2006 baljdata'!GI77+'[1]2006 baljdata'!GS77+'[1]2006 baljdata'!HC77+'[1]2006 baljdata'!HM77+'[1]2006 baljdata'!HW77+'[1]2006 baljdata'!IG77+'[1]2006 baljdata'!IQ77</f>
        <v>0</v>
      </c>
      <c r="GB77" s="15" t="str">
        <f>IF(FZ77&gt;GA77,"P&gt;S",IF(FZ77=GA77,"P=S","P&lt;S"))</f>
        <v>P&gt;S</v>
      </c>
      <c r="GC77" s="15">
        <f>IF(GB77="P&gt;S",FZ77,GA77)</f>
        <v>13</v>
      </c>
      <c r="GD77" s="14">
        <v>0</v>
      </c>
      <c r="GE77" s="15">
        <f>'[1]2006 baljdata'!L77+'[1]2006 baljdata'!V77+'[1]2006 baljdata'!AF77+'[1]2006 baljdata'!AP77+'[1]2006 baljdata'!AZ77+'[1]2006 baljdata'!BJ77+'[1]2006 baljdata'!BT77+'[1]2006 baljdata'!CD77+'[1]2006 baljdata'!CN77+'[1]2006 baljdata'!CX77+'[1]2006 baljdata'!DH77+'[1]2006 baljdata'!DR77+'[1]2006 baljdata'!EB77+'[1]2006 baljdata'!EL77+'[1]2006 baljdata'!EV77+'[1]2006 baljdata'!FF77+'[1]2006 baljdata'!FP77+'[1]2006 baljdata'!FZ77+'[1]2006 baljdata'!GJ77+'[1]2006 baljdata'!GT77+'[1]2006 baljdata'!HD77+'[1]2006 baljdata'!HN77+'[1]2006 baljdata'!HX77+'[1]2006 baljdata'!IH77+'[1]2006 baljdata'!IR77</f>
        <v>0</v>
      </c>
      <c r="GF77" s="15">
        <v>0</v>
      </c>
      <c r="GG77" s="15">
        <f t="shared" si="25"/>
        <v>13</v>
      </c>
      <c r="GH77" s="14"/>
      <c r="GI77" s="91"/>
      <c r="GJ77" s="102" t="s">
        <v>249</v>
      </c>
      <c r="GK77" s="20">
        <v>0</v>
      </c>
    </row>
    <row r="78" spans="1:193" ht="14.4" x14ac:dyDescent="0.3">
      <c r="A78" s="50">
        <v>73</v>
      </c>
      <c r="B78" s="88">
        <v>73</v>
      </c>
      <c r="C78" s="89">
        <v>1</v>
      </c>
      <c r="D78" s="88">
        <v>0</v>
      </c>
      <c r="E78" s="90">
        <v>38853</v>
      </c>
      <c r="F78" s="91">
        <v>1</v>
      </c>
      <c r="G78" s="92">
        <v>1</v>
      </c>
      <c r="H78" s="91">
        <f t="shared" si="21"/>
        <v>1</v>
      </c>
      <c r="I78" s="13"/>
      <c r="J78" s="13"/>
      <c r="K78" s="13"/>
      <c r="L78" s="13">
        <v>3</v>
      </c>
      <c r="M78" s="13"/>
      <c r="N78" s="13"/>
      <c r="O78" s="13"/>
      <c r="P78" s="13"/>
      <c r="Q78" s="13"/>
      <c r="R78" s="13"/>
      <c r="S78" s="13"/>
      <c r="T78" s="13"/>
      <c r="U78" s="93">
        <f t="shared" si="22"/>
        <v>3</v>
      </c>
      <c r="V78" s="13"/>
      <c r="W78" s="13"/>
      <c r="X78" s="13"/>
      <c r="Y78" s="13" t="s">
        <v>112</v>
      </c>
      <c r="Z78" s="13"/>
      <c r="AA78" s="13"/>
      <c r="AB78" s="13"/>
      <c r="AC78" s="13"/>
      <c r="AD78" s="13"/>
      <c r="AE78" s="13"/>
      <c r="AF78" s="94"/>
      <c r="AG78" s="13"/>
      <c r="AH78" s="13"/>
      <c r="AI78" s="13"/>
      <c r="AJ78" s="13">
        <v>22</v>
      </c>
      <c r="AK78" s="13"/>
      <c r="AL78" s="13"/>
      <c r="AM78" s="13"/>
      <c r="AN78" s="13"/>
      <c r="AO78" s="13"/>
      <c r="AP78" s="13"/>
      <c r="AQ78" s="94"/>
      <c r="AR78" s="13"/>
      <c r="AS78" s="13" t="s">
        <v>259</v>
      </c>
      <c r="AT78" s="13"/>
      <c r="AU78" s="13" t="s">
        <v>260</v>
      </c>
      <c r="AV78" s="13"/>
      <c r="AW78" s="13" t="s">
        <v>261</v>
      </c>
      <c r="AX78" s="13"/>
      <c r="AY78" s="13"/>
      <c r="AZ78" s="13">
        <v>0</v>
      </c>
      <c r="BA78" s="94">
        <v>0</v>
      </c>
      <c r="BB78" s="95"/>
      <c r="BC78" s="95">
        <v>38853</v>
      </c>
      <c r="BD78" s="95"/>
      <c r="BE78" s="95"/>
      <c r="BF78" s="95"/>
      <c r="BG78" s="95"/>
      <c r="BH78" s="95"/>
      <c r="BI78" s="95"/>
      <c r="BJ78" s="95"/>
      <c r="BK78" s="95"/>
      <c r="BL78" s="96">
        <f t="shared" si="18"/>
        <v>38853</v>
      </c>
      <c r="BM78" s="96" t="s">
        <v>183</v>
      </c>
      <c r="BN78" s="74">
        <f>6/10</f>
        <v>0.6</v>
      </c>
      <c r="BO78" s="97"/>
      <c r="BP78" s="74">
        <f>X78</f>
        <v>0</v>
      </c>
      <c r="BQ78" s="74" t="str">
        <f>AS78</f>
        <v>10(6)</v>
      </c>
      <c r="BR78" s="97">
        <v>38851</v>
      </c>
      <c r="BS78" s="118"/>
      <c r="BT78" s="13"/>
      <c r="BU78" s="13"/>
      <c r="BV78" s="13">
        <v>1</v>
      </c>
      <c r="BW78" s="13"/>
      <c r="BX78" s="13">
        <v>0</v>
      </c>
      <c r="BY78" s="94">
        <v>0</v>
      </c>
      <c r="BZ78" s="13"/>
      <c r="CA78" s="13"/>
      <c r="CB78" s="13"/>
      <c r="CC78" s="13"/>
      <c r="CD78" s="13"/>
      <c r="CE78" s="13">
        <v>6</v>
      </c>
      <c r="CF78" s="94">
        <v>5</v>
      </c>
      <c r="CG78" s="13"/>
      <c r="CH78" s="13"/>
      <c r="CI78" s="13"/>
      <c r="CJ78" s="13"/>
      <c r="CK78" s="13"/>
      <c r="CL78" s="13"/>
      <c r="CM78" s="13"/>
      <c r="CN78" s="13"/>
      <c r="CO78" s="13"/>
      <c r="CP78" s="94"/>
      <c r="CQ78" s="99">
        <f t="shared" si="26"/>
        <v>0</v>
      </c>
      <c r="CR78" s="91"/>
      <c r="CS78" s="91"/>
      <c r="CT78" s="91">
        <v>1</v>
      </c>
      <c r="CU78" s="91"/>
      <c r="CV78" s="91"/>
      <c r="CW78" s="91"/>
      <c r="CX78" s="91"/>
      <c r="CY78" s="91"/>
      <c r="CZ78" s="91"/>
      <c r="DA78" s="92"/>
      <c r="DB78" s="50"/>
      <c r="DC78" s="50"/>
      <c r="DD78" s="50"/>
      <c r="DE78" s="50" t="s">
        <v>262</v>
      </c>
      <c r="DF78" s="50"/>
      <c r="DG78" s="50"/>
      <c r="DH78" s="50"/>
      <c r="DI78" s="50"/>
      <c r="DJ78" s="100">
        <f t="shared" si="23"/>
        <v>2</v>
      </c>
      <c r="DK78" s="14">
        <v>2</v>
      </c>
      <c r="DL78" s="14">
        <v>1.88</v>
      </c>
      <c r="DM78" s="14">
        <v>1.29</v>
      </c>
      <c r="DN78" s="15">
        <f>AVERAGE(DL78:DM78)</f>
        <v>1.585</v>
      </c>
      <c r="DO78" s="14"/>
      <c r="DP78" s="14"/>
      <c r="DQ78" s="14"/>
      <c r="DR78" s="14"/>
      <c r="DS78" s="14"/>
      <c r="DT78" s="14"/>
      <c r="DU78" s="14"/>
      <c r="DV78" s="14"/>
      <c r="DW78" s="14"/>
      <c r="DX78" s="14"/>
      <c r="DY78" s="14">
        <v>228</v>
      </c>
      <c r="DZ78" s="14">
        <v>173</v>
      </c>
      <c r="EA78" s="15">
        <f>AVERAGE(DY78:DZ78)</f>
        <v>200.5</v>
      </c>
      <c r="EB78" s="14"/>
      <c r="EC78" s="14"/>
      <c r="ED78" s="14"/>
      <c r="EE78" s="14"/>
      <c r="EF78" s="14"/>
      <c r="EG78" s="14"/>
      <c r="EH78" s="14"/>
      <c r="EI78" s="14"/>
      <c r="EJ78" s="14"/>
      <c r="EK78" s="14"/>
      <c r="EL78" s="14"/>
      <c r="EM78" s="14"/>
      <c r="EN78" s="14"/>
      <c r="EO78" s="14"/>
      <c r="EP78" s="14"/>
      <c r="EQ78" s="14"/>
      <c r="ER78" s="14"/>
      <c r="ES78" s="14"/>
      <c r="ET78" s="14"/>
      <c r="EU78" s="14"/>
      <c r="EV78" s="14"/>
      <c r="EW78" s="102"/>
      <c r="EX78" s="16"/>
      <c r="EY78" s="126">
        <f t="shared" si="24"/>
        <v>1254.6214254068511</v>
      </c>
      <c r="EZ78" s="104">
        <f t="shared" si="11"/>
        <v>0</v>
      </c>
      <c r="FA78" s="105">
        <f t="shared" si="15"/>
        <v>1254.6214254068511</v>
      </c>
      <c r="FB78" s="105">
        <f t="shared" si="17"/>
        <v>1254.6214254068511</v>
      </c>
      <c r="FC78" s="105" t="s">
        <v>127</v>
      </c>
      <c r="FD78" s="105" t="s">
        <v>163</v>
      </c>
      <c r="FE78" s="106" t="s">
        <v>263</v>
      </c>
      <c r="FF78" s="106"/>
      <c r="FG78" s="107">
        <v>73</v>
      </c>
      <c r="FH78" s="135">
        <v>2</v>
      </c>
      <c r="FI78" s="10">
        <v>73</v>
      </c>
      <c r="FJ78" s="13">
        <v>3</v>
      </c>
      <c r="FK78" s="13">
        <v>2</v>
      </c>
      <c r="FL78" s="14">
        <v>3</v>
      </c>
      <c r="FM78" s="109">
        <v>1.88</v>
      </c>
      <c r="FN78" s="122">
        <v>228</v>
      </c>
      <c r="FO78" s="111">
        <v>859.01549674809962</v>
      </c>
      <c r="FP78" s="14">
        <v>22</v>
      </c>
      <c r="FQ78" s="15" t="s">
        <v>121</v>
      </c>
      <c r="FS78" s="112">
        <v>38853</v>
      </c>
      <c r="FT78" s="82"/>
      <c r="FU78" s="120">
        <v>38866</v>
      </c>
      <c r="FV78" s="121"/>
      <c r="FW78" s="123">
        <v>2</v>
      </c>
      <c r="FX78" s="14">
        <v>14</v>
      </c>
      <c r="FY78" s="14">
        <v>12</v>
      </c>
      <c r="FZ78" s="15">
        <f>'[1]2006 baljdata'!J78+'[1]2006 baljdata'!T78+'[1]2006 baljdata'!AD78+'[1]2006 baljdata'!AN78+'[1]2006 baljdata'!AX78+'[1]2006 baljdata'!BH78+'[1]2006 baljdata'!BR78+'[1]2006 baljdata'!CB78+'[1]2006 baljdata'!CL78+'[1]2006 baljdata'!CV78+'[1]2006 baljdata'!DF78+'[1]2006 baljdata'!DP78+'[1]2006 baljdata'!DZ78+'[1]2006 baljdata'!EJ78+'[1]2006 baljdata'!ET78+'[1]2006 baljdata'!FD78+'[1]2006 baljdata'!FN78+'[1]2006 baljdata'!FX78+'[1]2006 baljdata'!GH78+'[1]2006 baljdata'!GR78+'[1]2006 baljdata'!HB78+'[1]2006 baljdata'!HL78+'[1]2006 baljdata'!HV78+'[1]2006 baljdata'!IF78+'[1]2006 baljdata'!IP78</f>
        <v>12</v>
      </c>
      <c r="GA78" s="15">
        <f>'[1]2006 baljdata'!K78+'[1]2006 baljdata'!U78+'[1]2006 baljdata'!AE78+'[1]2006 baljdata'!AO78+'[1]2006 baljdata'!AY78+'[1]2006 baljdata'!BI78+'[1]2006 baljdata'!BS78+'[1]2006 baljdata'!CC78+'[1]2006 baljdata'!CM78+'[1]2006 baljdata'!CW78+'[1]2006 baljdata'!DG78+'[1]2006 baljdata'!DQ78+'[1]2006 baljdata'!EA78+'[1]2006 baljdata'!EK78+'[1]2006 baljdata'!EU78+'[1]2006 baljdata'!FE78+'[1]2006 baljdata'!FO78+'[1]2006 baljdata'!FY78+'[1]2006 baljdata'!GI78+'[1]2006 baljdata'!GS78+'[1]2006 baljdata'!HC78+'[1]2006 baljdata'!HM78+'[1]2006 baljdata'!HW78+'[1]2006 baljdata'!IG78+'[1]2006 baljdata'!IQ78</f>
        <v>1</v>
      </c>
      <c r="GB78" s="15" t="str">
        <f>IF(FZ78&gt;GA78,"P&gt;S",IF(FZ78=GA78,"P=S","P&lt;S"))</f>
        <v>P&gt;S</v>
      </c>
      <c r="GC78" s="15">
        <f>IF(GB78="P&gt;S",FZ78,GA78)</f>
        <v>12</v>
      </c>
      <c r="GD78" s="14">
        <v>0</v>
      </c>
      <c r="GE78" s="15">
        <f>'[1]2006 baljdata'!L78+'[1]2006 baljdata'!V78+'[1]2006 baljdata'!AF78+'[1]2006 baljdata'!AP78+'[1]2006 baljdata'!AZ78+'[1]2006 baljdata'!BJ78+'[1]2006 baljdata'!BT78+'[1]2006 baljdata'!CD78+'[1]2006 baljdata'!CN78+'[1]2006 baljdata'!CX78+'[1]2006 baljdata'!DH78+'[1]2006 baljdata'!DR78+'[1]2006 baljdata'!EB78+'[1]2006 baljdata'!EL78+'[1]2006 baljdata'!EV78+'[1]2006 baljdata'!FF78+'[1]2006 baljdata'!FP78+'[1]2006 baljdata'!FZ78+'[1]2006 baljdata'!GJ78+'[1]2006 baljdata'!GT78+'[1]2006 baljdata'!HD78+'[1]2006 baljdata'!HN78+'[1]2006 baljdata'!HX78+'[1]2006 baljdata'!IH78+'[1]2006 baljdata'!IR78</f>
        <v>0</v>
      </c>
      <c r="GF78" s="15">
        <f>IF(GB78="P&gt;S",FZ78*(GE78/GA78),GE78)</f>
        <v>0</v>
      </c>
      <c r="GG78" s="15">
        <f t="shared" si="25"/>
        <v>12</v>
      </c>
      <c r="GH78" s="14"/>
      <c r="GI78" s="91"/>
      <c r="GJ78" s="102" t="s">
        <v>249</v>
      </c>
      <c r="GK78" s="20">
        <v>0</v>
      </c>
    </row>
    <row r="79" spans="1:193" ht="14.4" x14ac:dyDescent="0.3">
      <c r="A79" s="50">
        <v>74</v>
      </c>
      <c r="B79" s="88">
        <v>74</v>
      </c>
      <c r="C79" s="89">
        <v>1</v>
      </c>
      <c r="D79" s="88">
        <v>0</v>
      </c>
      <c r="E79" s="90">
        <v>38853</v>
      </c>
      <c r="F79" s="91">
        <v>1</v>
      </c>
      <c r="G79" s="92">
        <v>1</v>
      </c>
      <c r="H79" s="91">
        <f t="shared" si="21"/>
        <v>1</v>
      </c>
      <c r="I79" s="13"/>
      <c r="J79" s="13"/>
      <c r="K79" s="13"/>
      <c r="L79" s="13">
        <v>2</v>
      </c>
      <c r="M79" s="13"/>
      <c r="N79" s="13"/>
      <c r="O79" s="13"/>
      <c r="P79" s="13"/>
      <c r="Q79" s="13"/>
      <c r="R79" s="13"/>
      <c r="S79" s="13"/>
      <c r="T79" s="13"/>
      <c r="U79" s="93">
        <f t="shared" si="22"/>
        <v>2</v>
      </c>
      <c r="V79" s="13"/>
      <c r="W79" s="13"/>
      <c r="X79" s="13"/>
      <c r="Y79" s="13" t="s">
        <v>112</v>
      </c>
      <c r="Z79" s="13"/>
      <c r="AA79" s="13"/>
      <c r="AB79" s="13"/>
      <c r="AC79" s="13"/>
      <c r="AD79" s="13"/>
      <c r="AE79" s="13"/>
      <c r="AF79" s="94"/>
      <c r="AG79" s="13"/>
      <c r="AH79" s="13"/>
      <c r="AI79" s="13"/>
      <c r="AJ79" s="13">
        <v>9</v>
      </c>
      <c r="AK79" s="13"/>
      <c r="AL79" s="13"/>
      <c r="AM79" s="13"/>
      <c r="AN79" s="13"/>
      <c r="AO79" s="13"/>
      <c r="AP79" s="13"/>
      <c r="AQ79" s="94"/>
      <c r="AR79" s="13"/>
      <c r="AS79" s="13"/>
      <c r="AT79" s="13"/>
      <c r="AU79" s="13"/>
      <c r="AV79" s="13"/>
      <c r="AW79" s="13" t="s">
        <v>264</v>
      </c>
      <c r="AX79" s="13"/>
      <c r="AY79" s="13"/>
      <c r="AZ79" s="13">
        <v>0</v>
      </c>
      <c r="BA79" s="94">
        <v>0</v>
      </c>
      <c r="BB79" s="95"/>
      <c r="BC79" s="95"/>
      <c r="BD79" s="95"/>
      <c r="BE79" s="95"/>
      <c r="BF79" s="95"/>
      <c r="BG79" s="95"/>
      <c r="BH79" s="95">
        <v>38859</v>
      </c>
      <c r="BI79" s="95"/>
      <c r="BJ79" s="95"/>
      <c r="BK79" s="95"/>
      <c r="BL79" s="96">
        <f t="shared" si="18"/>
        <v>38859</v>
      </c>
      <c r="BM79" s="96" t="s">
        <v>183</v>
      </c>
      <c r="BN79" s="74">
        <f>3/7</f>
        <v>0.42857142857142855</v>
      </c>
      <c r="BO79" s="97"/>
      <c r="BP79" s="74"/>
      <c r="BQ79" s="74"/>
      <c r="BR79" s="97">
        <v>38859</v>
      </c>
      <c r="BS79" s="118">
        <v>9</v>
      </c>
      <c r="BT79" s="13"/>
      <c r="BU79" s="13"/>
      <c r="BV79" s="13">
        <v>2</v>
      </c>
      <c r="BW79" s="13"/>
      <c r="BX79" s="13">
        <v>0</v>
      </c>
      <c r="BY79" s="94">
        <v>0</v>
      </c>
      <c r="BZ79" s="13"/>
      <c r="CA79" s="13"/>
      <c r="CB79" s="13"/>
      <c r="CC79" s="13"/>
      <c r="CD79" s="13"/>
      <c r="CE79" s="13">
        <v>3</v>
      </c>
      <c r="CF79" s="94">
        <v>5</v>
      </c>
      <c r="CG79" s="13"/>
      <c r="CH79" s="13"/>
      <c r="CI79" s="13"/>
      <c r="CJ79" s="13"/>
      <c r="CK79" s="13"/>
      <c r="CL79" s="13"/>
      <c r="CM79" s="13"/>
      <c r="CN79" s="13"/>
      <c r="CO79" s="13">
        <v>1</v>
      </c>
      <c r="CP79" s="94"/>
      <c r="CQ79" s="99">
        <f>1/2</f>
        <v>0.5</v>
      </c>
      <c r="CR79" s="91"/>
      <c r="CS79" s="91"/>
      <c r="CT79" s="91">
        <v>1</v>
      </c>
      <c r="CU79" s="91"/>
      <c r="CV79" s="91"/>
      <c r="CW79" s="91"/>
      <c r="CX79" s="91"/>
      <c r="CY79" s="91"/>
      <c r="CZ79" s="91"/>
      <c r="DA79" s="92"/>
      <c r="DB79" s="50"/>
      <c r="DC79" s="50"/>
      <c r="DD79" s="50"/>
      <c r="DE79" s="50"/>
      <c r="DF79" s="50"/>
      <c r="DG79" s="50"/>
      <c r="DH79" s="50"/>
      <c r="DI79" s="50"/>
      <c r="DJ79" s="100">
        <f t="shared" si="23"/>
        <v>0</v>
      </c>
      <c r="DK79" s="14">
        <v>0</v>
      </c>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02"/>
      <c r="EX79" s="16"/>
      <c r="EY79" s="103">
        <f t="shared" si="24"/>
        <v>0</v>
      </c>
      <c r="EZ79" s="104">
        <f t="shared" si="11"/>
        <v>0</v>
      </c>
      <c r="FA79" s="109"/>
      <c r="FB79" s="105" t="str">
        <f t="shared" si="17"/>
        <v/>
      </c>
      <c r="FC79" s="140" t="s">
        <v>113</v>
      </c>
      <c r="FD79" s="140"/>
      <c r="FE79" s="147" t="s">
        <v>265</v>
      </c>
      <c r="FF79" s="147"/>
      <c r="FG79" s="107">
        <v>74</v>
      </c>
      <c r="FH79" s="108">
        <v>0</v>
      </c>
      <c r="FI79" s="10">
        <v>74</v>
      </c>
      <c r="FJ79" s="13">
        <v>2</v>
      </c>
      <c r="FK79" s="13">
        <v>0</v>
      </c>
      <c r="FL79" s="14">
        <v>2</v>
      </c>
      <c r="FM79" s="109"/>
      <c r="FN79" s="122"/>
      <c r="FO79" s="111"/>
      <c r="FP79" s="14">
        <v>9</v>
      </c>
      <c r="FQ79" s="15" t="s">
        <v>121</v>
      </c>
      <c r="FS79" s="112">
        <v>38859</v>
      </c>
      <c r="FT79" s="82"/>
      <c r="FU79" s="120">
        <v>38866</v>
      </c>
      <c r="FV79" s="121"/>
      <c r="FW79" s="115">
        <v>0</v>
      </c>
      <c r="FX79" s="15">
        <v>0</v>
      </c>
      <c r="FY79" s="15">
        <v>0</v>
      </c>
      <c r="FZ79" s="15">
        <f>'[1]2006 baljdata'!J79+'[1]2006 baljdata'!T79+'[1]2006 baljdata'!AD79+'[1]2006 baljdata'!AN79+'[1]2006 baljdata'!AX79+'[1]2006 baljdata'!BH79+'[1]2006 baljdata'!BR79+'[1]2006 baljdata'!CB79+'[1]2006 baljdata'!CL79+'[1]2006 baljdata'!CV79+'[1]2006 baljdata'!DF79+'[1]2006 baljdata'!DP79+'[1]2006 baljdata'!DZ79+'[1]2006 baljdata'!EJ79+'[1]2006 baljdata'!ET79+'[1]2006 baljdata'!FD79+'[1]2006 baljdata'!FN79+'[1]2006 baljdata'!FX79+'[1]2006 baljdata'!GH79+'[1]2006 baljdata'!GR79+'[1]2006 baljdata'!HB79+'[1]2006 baljdata'!HL79+'[1]2006 baljdata'!HV79+'[1]2006 baljdata'!IF79+'[1]2006 baljdata'!IP79</f>
        <v>0</v>
      </c>
      <c r="GA79" s="15">
        <f>'[1]2006 baljdata'!K79+'[1]2006 baljdata'!U79+'[1]2006 baljdata'!AE79+'[1]2006 baljdata'!AO79+'[1]2006 baljdata'!AY79+'[1]2006 baljdata'!BI79+'[1]2006 baljdata'!BS79+'[1]2006 baljdata'!CC79+'[1]2006 baljdata'!CM79+'[1]2006 baljdata'!CW79+'[1]2006 baljdata'!DG79+'[1]2006 baljdata'!DQ79+'[1]2006 baljdata'!EA79+'[1]2006 baljdata'!EK79+'[1]2006 baljdata'!EU79+'[1]2006 baljdata'!FE79+'[1]2006 baljdata'!FO79+'[1]2006 baljdata'!FY79+'[1]2006 baljdata'!GI79+'[1]2006 baljdata'!GS79+'[1]2006 baljdata'!HC79+'[1]2006 baljdata'!HM79+'[1]2006 baljdata'!HW79+'[1]2006 baljdata'!IG79+'[1]2006 baljdata'!IQ79</f>
        <v>0</v>
      </c>
      <c r="GB79" s="15" t="str">
        <f>IF(FZ79&gt;GA79,"P&gt;S",IF(FZ79=GA79,"P=S","P&lt;S"))</f>
        <v>P=S</v>
      </c>
      <c r="GC79" s="15">
        <f>IF(GB79="P&gt;S",FZ79,GA79)</f>
        <v>0</v>
      </c>
      <c r="GD79" s="15">
        <v>0</v>
      </c>
      <c r="GE79" s="15">
        <f>'[1]2006 baljdata'!L79+'[1]2006 baljdata'!V79+'[1]2006 baljdata'!AF79+'[1]2006 baljdata'!AP79+'[1]2006 baljdata'!AZ79+'[1]2006 baljdata'!BJ79+'[1]2006 baljdata'!BT79+'[1]2006 baljdata'!CD79+'[1]2006 baljdata'!CN79+'[1]2006 baljdata'!CX79+'[1]2006 baljdata'!DH79+'[1]2006 baljdata'!DR79+'[1]2006 baljdata'!EB79+'[1]2006 baljdata'!EL79+'[1]2006 baljdata'!EV79+'[1]2006 baljdata'!FF79+'[1]2006 baljdata'!FP79+'[1]2006 baljdata'!FZ79+'[1]2006 baljdata'!GJ79+'[1]2006 baljdata'!GT79+'[1]2006 baljdata'!HD79+'[1]2006 baljdata'!HN79+'[1]2006 baljdata'!HX79+'[1]2006 baljdata'!IH79+'[1]2006 baljdata'!IR79</f>
        <v>0</v>
      </c>
      <c r="GF79" s="15">
        <f>IF(GB79="P&gt;S",FZ79*(GE79/GA79),GE79)</f>
        <v>0</v>
      </c>
      <c r="GG79" s="15">
        <f t="shared" si="25"/>
        <v>0</v>
      </c>
      <c r="GH79" s="14"/>
      <c r="GI79" s="91">
        <v>1</v>
      </c>
      <c r="GJ79" s="102" t="s">
        <v>249</v>
      </c>
      <c r="GK79" s="20">
        <v>0</v>
      </c>
    </row>
    <row r="80" spans="1:193" ht="14.4" x14ac:dyDescent="0.3">
      <c r="A80" s="50">
        <v>75</v>
      </c>
      <c r="B80" s="88">
        <v>75</v>
      </c>
      <c r="C80" s="89">
        <v>1</v>
      </c>
      <c r="D80" s="88">
        <v>0</v>
      </c>
      <c r="E80" s="90">
        <v>38853</v>
      </c>
      <c r="F80" s="91">
        <v>1</v>
      </c>
      <c r="G80" s="92">
        <v>1</v>
      </c>
      <c r="H80" s="91">
        <f t="shared" si="21"/>
        <v>1</v>
      </c>
      <c r="I80" s="14"/>
      <c r="J80" s="13"/>
      <c r="K80" s="13"/>
      <c r="L80" s="13">
        <v>2</v>
      </c>
      <c r="M80" s="13"/>
      <c r="N80" s="13"/>
      <c r="O80" s="13"/>
      <c r="P80" s="13"/>
      <c r="Q80" s="13"/>
      <c r="R80" s="13"/>
      <c r="S80" s="13"/>
      <c r="T80" s="13"/>
      <c r="U80" s="93">
        <f t="shared" si="22"/>
        <v>2</v>
      </c>
      <c r="V80" s="14"/>
      <c r="W80" s="13"/>
      <c r="X80" s="13"/>
      <c r="Y80" s="13" t="s">
        <v>144</v>
      </c>
      <c r="Z80" s="13"/>
      <c r="AA80" s="13"/>
      <c r="AB80" s="13"/>
      <c r="AC80" s="13" t="s">
        <v>112</v>
      </c>
      <c r="AD80" s="13"/>
      <c r="AE80" s="13"/>
      <c r="AF80" s="94"/>
      <c r="AG80" s="14"/>
      <c r="AH80" s="13"/>
      <c r="AI80" s="13"/>
      <c r="AJ80" s="13"/>
      <c r="AK80" s="13"/>
      <c r="AL80" s="13"/>
      <c r="AM80" s="13"/>
      <c r="AN80" s="13">
        <v>3</v>
      </c>
      <c r="AO80" s="13"/>
      <c r="AP80" s="13"/>
      <c r="AQ80" s="94"/>
      <c r="AR80" s="13"/>
      <c r="AS80" s="13"/>
      <c r="AT80" s="13"/>
      <c r="AU80" s="13"/>
      <c r="AV80" s="13"/>
      <c r="AW80" s="13"/>
      <c r="AX80" s="13"/>
      <c r="AY80" s="13"/>
      <c r="AZ80" s="13" t="s">
        <v>209</v>
      </c>
      <c r="BA80" s="94">
        <v>1</v>
      </c>
      <c r="BB80" s="117"/>
      <c r="BC80" s="95"/>
      <c r="BD80" s="95"/>
      <c r="BE80" s="95"/>
      <c r="BF80" s="95"/>
      <c r="BG80" s="95"/>
      <c r="BH80" s="95"/>
      <c r="BI80" s="95"/>
      <c r="BJ80" s="95"/>
      <c r="BK80" s="95">
        <v>38868</v>
      </c>
      <c r="BL80" s="96">
        <f t="shared" si="18"/>
        <v>38868</v>
      </c>
      <c r="BM80" s="96" t="s">
        <v>183</v>
      </c>
      <c r="BN80" s="74">
        <f>2/2</f>
        <v>1</v>
      </c>
      <c r="BO80" s="97"/>
      <c r="BP80" s="74"/>
      <c r="BQ80" s="74"/>
      <c r="BR80" s="97">
        <v>38867</v>
      </c>
      <c r="BS80" s="118"/>
      <c r="BT80" s="13"/>
      <c r="BU80" s="13"/>
      <c r="BV80" s="13">
        <v>3</v>
      </c>
      <c r="BW80" s="13"/>
      <c r="BX80" s="13">
        <v>1</v>
      </c>
      <c r="BY80" s="94">
        <v>0</v>
      </c>
      <c r="BZ80" s="13"/>
      <c r="CA80" s="13"/>
      <c r="CB80" s="13"/>
      <c r="CC80" s="13"/>
      <c r="CD80" s="13"/>
      <c r="CE80" s="13">
        <v>0</v>
      </c>
      <c r="CF80" s="94">
        <v>0</v>
      </c>
      <c r="CG80" s="13"/>
      <c r="CH80" s="13"/>
      <c r="CI80" s="13"/>
      <c r="CJ80" s="13"/>
      <c r="CK80" s="13"/>
      <c r="CL80" s="13"/>
      <c r="CM80" s="13"/>
      <c r="CN80" s="13"/>
      <c r="CO80" s="13"/>
      <c r="CP80" s="94"/>
      <c r="CQ80" s="99">
        <f t="shared" ref="CQ80:CQ90" si="27">IF(COUNTBLANK(CG80:CP80)=10,0,"calc")</f>
        <v>0</v>
      </c>
      <c r="CR80" s="91"/>
      <c r="CS80" s="91"/>
      <c r="CT80" s="91">
        <v>1</v>
      </c>
      <c r="CU80" s="91"/>
      <c r="CV80" s="91"/>
      <c r="CW80" s="91"/>
      <c r="CX80" s="91"/>
      <c r="CY80" s="91"/>
      <c r="CZ80" s="91"/>
      <c r="DA80" s="92"/>
      <c r="DB80" s="50"/>
      <c r="DC80" s="50"/>
      <c r="DD80" s="50"/>
      <c r="DE80" s="50"/>
      <c r="DF80" s="50"/>
      <c r="DG80" s="50"/>
      <c r="DH80" s="50"/>
      <c r="DI80" s="50"/>
      <c r="DJ80" s="100">
        <f t="shared" si="23"/>
        <v>2</v>
      </c>
      <c r="DK80" s="14">
        <v>2</v>
      </c>
      <c r="DL80" s="14">
        <v>2.39</v>
      </c>
      <c r="DM80" s="14">
        <v>1.43</v>
      </c>
      <c r="DN80" s="14"/>
      <c r="DO80" s="14"/>
      <c r="DP80" s="14"/>
      <c r="DQ80" s="14"/>
      <c r="DR80" s="14"/>
      <c r="DS80" s="14"/>
      <c r="DT80" s="14"/>
      <c r="DU80" s="14"/>
      <c r="DV80" s="14"/>
      <c r="DW80" s="14"/>
      <c r="DX80" s="14"/>
      <c r="DY80" s="14">
        <v>260</v>
      </c>
      <c r="DZ80" s="14">
        <v>104</v>
      </c>
      <c r="EA80" s="14"/>
      <c r="EB80" s="14"/>
      <c r="EC80" s="14"/>
      <c r="ED80" s="14"/>
      <c r="EE80" s="14"/>
      <c r="EF80" s="14"/>
      <c r="EG80" s="14"/>
      <c r="EH80" s="14"/>
      <c r="EI80" s="14"/>
      <c r="EJ80" s="14"/>
      <c r="EK80" s="14"/>
      <c r="EL80" s="14"/>
      <c r="EM80" s="14"/>
      <c r="EN80" s="14"/>
      <c r="EO80" s="14"/>
      <c r="EP80" s="14"/>
      <c r="EQ80" s="14"/>
      <c r="ER80" s="14"/>
      <c r="ES80" s="14"/>
      <c r="ET80" s="14"/>
      <c r="EU80" s="14"/>
      <c r="EV80" s="14"/>
      <c r="EW80" s="102"/>
      <c r="EX80" s="16"/>
      <c r="EY80" s="103">
        <f t="shared" si="24"/>
        <v>1333.4612540275366</v>
      </c>
      <c r="EZ80" s="104">
        <f t="shared" si="11"/>
        <v>0</v>
      </c>
      <c r="FA80" s="104">
        <f t="shared" ref="FA80:FA90" si="28">EY80+EZ80</f>
        <v>1333.4612540275366</v>
      </c>
      <c r="FB80" s="105">
        <f t="shared" si="17"/>
        <v>1333.4612540275366</v>
      </c>
      <c r="FC80" s="105" t="s">
        <v>121</v>
      </c>
      <c r="FD80" s="105"/>
      <c r="FE80" s="106"/>
      <c r="FF80" s="106"/>
      <c r="FG80" s="107">
        <v>75</v>
      </c>
      <c r="FH80" s="108">
        <v>0</v>
      </c>
      <c r="FI80" s="10">
        <v>75</v>
      </c>
      <c r="FJ80" s="13">
        <v>2</v>
      </c>
      <c r="FK80" s="13">
        <v>2</v>
      </c>
      <c r="FL80" s="14">
        <v>2</v>
      </c>
      <c r="FM80" s="109">
        <v>2.39</v>
      </c>
      <c r="FN80" s="122">
        <v>260</v>
      </c>
      <c r="FO80" s="111">
        <v>1333.4612540275366</v>
      </c>
      <c r="FP80" s="14">
        <v>3</v>
      </c>
      <c r="FQ80" s="15" t="s">
        <v>121</v>
      </c>
      <c r="FS80" s="95">
        <v>38861</v>
      </c>
      <c r="FT80" s="82"/>
      <c r="FU80" s="120">
        <v>38873</v>
      </c>
      <c r="FV80" s="121"/>
      <c r="FW80" s="115">
        <v>0</v>
      </c>
      <c r="FX80" s="15">
        <v>0</v>
      </c>
      <c r="FY80" s="15">
        <v>0</v>
      </c>
      <c r="FZ80" s="15">
        <f>'[1]2006 baljdata'!J80+'[1]2006 baljdata'!T80+'[1]2006 baljdata'!AD80+'[1]2006 baljdata'!AN80+'[1]2006 baljdata'!AX80+'[1]2006 baljdata'!BH80+'[1]2006 baljdata'!BR80+'[1]2006 baljdata'!CB80+'[1]2006 baljdata'!CL80+'[1]2006 baljdata'!CV80+'[1]2006 baljdata'!DF80+'[1]2006 baljdata'!DP80+'[1]2006 baljdata'!DZ80+'[1]2006 baljdata'!EJ80+'[1]2006 baljdata'!ET80+'[1]2006 baljdata'!FD80+'[1]2006 baljdata'!FN80+'[1]2006 baljdata'!FX80+'[1]2006 baljdata'!GH80+'[1]2006 baljdata'!GR80+'[1]2006 baljdata'!HB80+'[1]2006 baljdata'!HL80+'[1]2006 baljdata'!HV80+'[1]2006 baljdata'!IF80+'[1]2006 baljdata'!IP80</f>
        <v>0</v>
      </c>
      <c r="GA80" s="15">
        <f>'[1]2006 baljdata'!K80+'[1]2006 baljdata'!U80+'[1]2006 baljdata'!AE80+'[1]2006 baljdata'!AO80+'[1]2006 baljdata'!AY80+'[1]2006 baljdata'!BI80+'[1]2006 baljdata'!BS80+'[1]2006 baljdata'!CC80+'[1]2006 baljdata'!CM80+'[1]2006 baljdata'!CW80+'[1]2006 baljdata'!DG80+'[1]2006 baljdata'!DQ80+'[1]2006 baljdata'!EA80+'[1]2006 baljdata'!EK80+'[1]2006 baljdata'!EU80+'[1]2006 baljdata'!FE80+'[1]2006 baljdata'!FO80+'[1]2006 baljdata'!FY80+'[1]2006 baljdata'!GI80+'[1]2006 baljdata'!GS80+'[1]2006 baljdata'!HC80+'[1]2006 baljdata'!HM80+'[1]2006 baljdata'!HW80+'[1]2006 baljdata'!IG80+'[1]2006 baljdata'!IQ80</f>
        <v>0</v>
      </c>
      <c r="GB80" s="15" t="str">
        <f>IF(FZ80&gt;GA80,"P&gt;S",IF(FZ80=GA80,"P=S","P&lt;S"))</f>
        <v>P=S</v>
      </c>
      <c r="GC80" s="15">
        <f>IF(GB80="P&gt;S",FZ80,GA80)</f>
        <v>0</v>
      </c>
      <c r="GD80" s="15">
        <v>0</v>
      </c>
      <c r="GE80" s="15">
        <f>'[1]2006 baljdata'!L80+'[1]2006 baljdata'!V80+'[1]2006 baljdata'!AF80+'[1]2006 baljdata'!AP80+'[1]2006 baljdata'!AZ80+'[1]2006 baljdata'!BJ80+'[1]2006 baljdata'!BT80+'[1]2006 baljdata'!CD80+'[1]2006 baljdata'!CN80+'[1]2006 baljdata'!CX80+'[1]2006 baljdata'!DH80+'[1]2006 baljdata'!DR80+'[1]2006 baljdata'!EB80+'[1]2006 baljdata'!EL80+'[1]2006 baljdata'!EV80+'[1]2006 baljdata'!FF80+'[1]2006 baljdata'!FP80+'[1]2006 baljdata'!FZ80+'[1]2006 baljdata'!GJ80+'[1]2006 baljdata'!GT80+'[1]2006 baljdata'!HD80+'[1]2006 baljdata'!HN80+'[1]2006 baljdata'!HX80+'[1]2006 baljdata'!IH80+'[1]2006 baljdata'!IR80</f>
        <v>0</v>
      </c>
      <c r="GF80" s="15">
        <f>IF(GB80="P&gt;S",FZ80*(GE80/GA80),GE80)</f>
        <v>0</v>
      </c>
      <c r="GG80" s="15">
        <f t="shared" si="25"/>
        <v>0</v>
      </c>
      <c r="GH80" s="14"/>
      <c r="GI80" s="91"/>
      <c r="GJ80" s="102"/>
      <c r="GK80" s="20">
        <v>0</v>
      </c>
    </row>
    <row r="81" spans="1:193" ht="14.4" x14ac:dyDescent="0.3">
      <c r="A81" s="50">
        <v>76</v>
      </c>
      <c r="B81" s="88">
        <v>76</v>
      </c>
      <c r="C81" s="89">
        <v>1</v>
      </c>
      <c r="D81" s="88">
        <v>0</v>
      </c>
      <c r="E81" s="90">
        <v>38854</v>
      </c>
      <c r="F81" s="91">
        <v>1</v>
      </c>
      <c r="G81" s="92">
        <v>1</v>
      </c>
      <c r="H81" s="91">
        <f t="shared" si="21"/>
        <v>1</v>
      </c>
      <c r="I81" s="13"/>
      <c r="J81" s="13"/>
      <c r="K81" s="13"/>
      <c r="L81" s="13"/>
      <c r="M81" s="13">
        <v>1</v>
      </c>
      <c r="N81" s="13"/>
      <c r="O81" s="13"/>
      <c r="P81" s="13">
        <v>2</v>
      </c>
      <c r="Q81" s="13"/>
      <c r="R81" s="13"/>
      <c r="S81" s="13"/>
      <c r="T81" s="13"/>
      <c r="U81" s="93">
        <f t="shared" si="22"/>
        <v>2</v>
      </c>
      <c r="V81" s="13"/>
      <c r="W81" s="13"/>
      <c r="X81" s="13"/>
      <c r="Y81" s="13"/>
      <c r="Z81" s="13" t="s">
        <v>144</v>
      </c>
      <c r="AA81" s="13"/>
      <c r="AB81" s="13"/>
      <c r="AC81" s="13" t="s">
        <v>112</v>
      </c>
      <c r="AD81" s="13"/>
      <c r="AE81" s="13"/>
      <c r="AF81" s="94"/>
      <c r="AG81" s="13"/>
      <c r="AH81" s="13"/>
      <c r="AI81" s="13"/>
      <c r="AJ81" s="13"/>
      <c r="AK81" s="13"/>
      <c r="AL81" s="13"/>
      <c r="AM81" s="13"/>
      <c r="AN81" s="13">
        <v>8</v>
      </c>
      <c r="AO81" s="13"/>
      <c r="AP81" s="13"/>
      <c r="AQ81" s="94"/>
      <c r="AR81" s="13"/>
      <c r="AS81" s="13"/>
      <c r="AT81" s="13"/>
      <c r="AU81" s="13"/>
      <c r="AV81" s="13"/>
      <c r="AW81" s="13">
        <v>1</v>
      </c>
      <c r="AX81" s="13"/>
      <c r="AY81" s="13"/>
      <c r="AZ81" s="13">
        <v>0</v>
      </c>
      <c r="BA81" s="94">
        <v>0</v>
      </c>
      <c r="BB81" s="95"/>
      <c r="BC81" s="95"/>
      <c r="BD81" s="95"/>
      <c r="BE81" s="95"/>
      <c r="BF81" s="95"/>
      <c r="BG81" s="95"/>
      <c r="BH81" s="95">
        <v>38859</v>
      </c>
      <c r="BI81" s="95"/>
      <c r="BJ81" s="95"/>
      <c r="BK81" s="95"/>
      <c r="BL81" s="96">
        <f t="shared" si="18"/>
        <v>38859</v>
      </c>
      <c r="BM81" s="96" t="s">
        <v>121</v>
      </c>
      <c r="BN81" s="96"/>
      <c r="BO81" s="97"/>
      <c r="BP81" s="74"/>
      <c r="BQ81" s="74"/>
      <c r="BR81" s="97">
        <v>38859</v>
      </c>
      <c r="BS81" s="118"/>
      <c r="BT81" s="13"/>
      <c r="BU81" s="13"/>
      <c r="BV81" s="13">
        <v>3</v>
      </c>
      <c r="BW81" s="13"/>
      <c r="BX81" s="13">
        <v>0</v>
      </c>
      <c r="BY81" s="94">
        <v>0</v>
      </c>
      <c r="BZ81" s="13"/>
      <c r="CA81" s="13"/>
      <c r="CB81" s="13"/>
      <c r="CC81" s="13"/>
      <c r="CD81" s="13"/>
      <c r="CE81" s="13">
        <v>0</v>
      </c>
      <c r="CF81" s="94">
        <v>1</v>
      </c>
      <c r="CG81" s="13"/>
      <c r="CH81" s="13"/>
      <c r="CI81" s="13"/>
      <c r="CJ81" s="13"/>
      <c r="CK81" s="13"/>
      <c r="CL81" s="13"/>
      <c r="CM81" s="13"/>
      <c r="CN81" s="13"/>
      <c r="CO81" s="13"/>
      <c r="CP81" s="94"/>
      <c r="CQ81" s="99">
        <f t="shared" si="27"/>
        <v>0</v>
      </c>
      <c r="CR81" s="91"/>
      <c r="CS81" s="91"/>
      <c r="CT81" s="91"/>
      <c r="CU81" s="91">
        <v>1</v>
      </c>
      <c r="CV81" s="91"/>
      <c r="CW81" s="91"/>
      <c r="CX81" s="91"/>
      <c r="CY81" s="91"/>
      <c r="CZ81" s="91"/>
      <c r="DA81" s="92"/>
      <c r="DB81" s="50"/>
      <c r="DC81" s="50"/>
      <c r="DD81" s="50"/>
      <c r="DE81" s="50"/>
      <c r="DF81" s="50"/>
      <c r="DG81" s="50"/>
      <c r="DH81" s="50"/>
      <c r="DI81" s="50"/>
      <c r="DJ81" s="100">
        <f t="shared" si="23"/>
        <v>2</v>
      </c>
      <c r="DK81" s="14">
        <v>2</v>
      </c>
      <c r="DL81" s="14">
        <v>2.37</v>
      </c>
      <c r="DM81" s="14">
        <v>1.72</v>
      </c>
      <c r="DN81" s="14"/>
      <c r="DO81" s="14"/>
      <c r="DP81" s="14"/>
      <c r="DQ81" s="14"/>
      <c r="DR81" s="14"/>
      <c r="DS81" s="14"/>
      <c r="DT81" s="14"/>
      <c r="DU81" s="14"/>
      <c r="DV81" s="14"/>
      <c r="DW81" s="14"/>
      <c r="DX81" s="14"/>
      <c r="DY81" s="14">
        <v>280</v>
      </c>
      <c r="DZ81" s="14">
        <v>279</v>
      </c>
      <c r="EA81" s="14"/>
      <c r="EB81" s="14"/>
      <c r="EC81" s="14"/>
      <c r="ED81" s="14"/>
      <c r="EE81" s="14"/>
      <c r="EF81" s="14"/>
      <c r="EG81" s="14"/>
      <c r="EH81" s="14"/>
      <c r="EI81" s="14"/>
      <c r="EJ81" s="14"/>
      <c r="EK81" s="14"/>
      <c r="EL81" s="14"/>
      <c r="EM81" s="14"/>
      <c r="EN81" s="14"/>
      <c r="EO81" s="14"/>
      <c r="EP81" s="14"/>
      <c r="EQ81" s="14"/>
      <c r="ER81" s="14"/>
      <c r="ES81" s="14"/>
      <c r="ET81" s="14"/>
      <c r="EU81" s="14"/>
      <c r="EV81" s="14"/>
      <c r="EW81" s="102"/>
      <c r="EX81" s="16"/>
      <c r="EY81" s="103">
        <f t="shared" si="24"/>
        <v>1883.4834418364037</v>
      </c>
      <c r="EZ81" s="104">
        <f t="shared" si="11"/>
        <v>0</v>
      </c>
      <c r="FA81" s="104">
        <f t="shared" si="28"/>
        <v>1883.4834418364037</v>
      </c>
      <c r="FB81" s="105">
        <f t="shared" si="17"/>
        <v>1883.4834418364037</v>
      </c>
      <c r="FC81" s="105" t="s">
        <v>121</v>
      </c>
      <c r="FD81" s="105"/>
      <c r="FE81" s="106"/>
      <c r="FF81" s="106"/>
      <c r="FG81" s="107">
        <v>76</v>
      </c>
      <c r="FH81" s="108">
        <v>0</v>
      </c>
      <c r="FI81" s="10">
        <v>76</v>
      </c>
      <c r="FJ81" s="13">
        <v>2</v>
      </c>
      <c r="FK81" s="13">
        <v>2</v>
      </c>
      <c r="FL81" s="14">
        <v>2</v>
      </c>
      <c r="FM81" s="109">
        <v>2.37</v>
      </c>
      <c r="FN81" s="122">
        <v>280</v>
      </c>
      <c r="FO81" s="111">
        <v>1883.4834418364037</v>
      </c>
      <c r="FP81" s="14">
        <v>8</v>
      </c>
      <c r="FQ81" s="15" t="s">
        <v>121</v>
      </c>
      <c r="FS81" s="112">
        <v>38859</v>
      </c>
      <c r="FT81" s="82"/>
      <c r="FU81" s="120">
        <v>38866</v>
      </c>
      <c r="FV81" s="121"/>
      <c r="FW81" s="115">
        <v>0</v>
      </c>
      <c r="FX81" s="15">
        <v>0</v>
      </c>
      <c r="FY81" s="15">
        <v>0</v>
      </c>
      <c r="FZ81" s="15">
        <f>'[1]2006 baljdata'!J81+'[1]2006 baljdata'!T81+'[1]2006 baljdata'!AD81+'[1]2006 baljdata'!AN81+'[1]2006 baljdata'!AX81+'[1]2006 baljdata'!BH81+'[1]2006 baljdata'!BR81+'[1]2006 baljdata'!CB81+'[1]2006 baljdata'!CL81+'[1]2006 baljdata'!CV81+'[1]2006 baljdata'!DF81+'[1]2006 baljdata'!DP81+'[1]2006 baljdata'!DZ81+'[1]2006 baljdata'!EJ81+'[1]2006 baljdata'!ET81+'[1]2006 baljdata'!FD81+'[1]2006 baljdata'!FN81+'[1]2006 baljdata'!FX81+'[1]2006 baljdata'!GH81+'[1]2006 baljdata'!GR81+'[1]2006 baljdata'!HB81+'[1]2006 baljdata'!HL81+'[1]2006 baljdata'!HV81+'[1]2006 baljdata'!IF81+'[1]2006 baljdata'!IP81</f>
        <v>0</v>
      </c>
      <c r="GA81" s="15">
        <f>'[1]2006 baljdata'!K81+'[1]2006 baljdata'!U81+'[1]2006 baljdata'!AE81+'[1]2006 baljdata'!AO81+'[1]2006 baljdata'!AY81+'[1]2006 baljdata'!BI81+'[1]2006 baljdata'!BS81+'[1]2006 baljdata'!CC81+'[1]2006 baljdata'!CM81+'[1]2006 baljdata'!CW81+'[1]2006 baljdata'!DG81+'[1]2006 baljdata'!DQ81+'[1]2006 baljdata'!EA81+'[1]2006 baljdata'!EK81+'[1]2006 baljdata'!EU81+'[1]2006 baljdata'!FE81+'[1]2006 baljdata'!FO81+'[1]2006 baljdata'!FY81+'[1]2006 baljdata'!GI81+'[1]2006 baljdata'!GS81+'[1]2006 baljdata'!HC81+'[1]2006 baljdata'!HM81+'[1]2006 baljdata'!HW81+'[1]2006 baljdata'!IG81+'[1]2006 baljdata'!IQ81</f>
        <v>0</v>
      </c>
      <c r="GB81" s="15" t="str">
        <f>IF(FZ81&gt;GA81,"P&gt;S",IF(FZ81=GA81,"P=S","P&lt;S"))</f>
        <v>P=S</v>
      </c>
      <c r="GC81" s="15">
        <f>IF(GB81="P&gt;S",FZ81,GA81)</f>
        <v>0</v>
      </c>
      <c r="GD81" s="15">
        <v>0</v>
      </c>
      <c r="GE81" s="15">
        <f>'[1]2006 baljdata'!L81+'[1]2006 baljdata'!V81+'[1]2006 baljdata'!AF81+'[1]2006 baljdata'!AP81+'[1]2006 baljdata'!AZ81+'[1]2006 baljdata'!BJ81+'[1]2006 baljdata'!BT81+'[1]2006 baljdata'!CD81+'[1]2006 baljdata'!CN81+'[1]2006 baljdata'!CX81+'[1]2006 baljdata'!DH81+'[1]2006 baljdata'!DR81+'[1]2006 baljdata'!EB81+'[1]2006 baljdata'!EL81+'[1]2006 baljdata'!EV81+'[1]2006 baljdata'!FF81+'[1]2006 baljdata'!FP81+'[1]2006 baljdata'!FZ81+'[1]2006 baljdata'!GJ81+'[1]2006 baljdata'!GT81+'[1]2006 baljdata'!HD81+'[1]2006 baljdata'!HN81+'[1]2006 baljdata'!HX81+'[1]2006 baljdata'!IH81+'[1]2006 baljdata'!IR81</f>
        <v>0</v>
      </c>
      <c r="GF81" s="15">
        <f>IF(GB81="P&gt;S",FZ81*(GE81/GA81),GE81)</f>
        <v>0</v>
      </c>
      <c r="GG81" s="15">
        <f t="shared" si="25"/>
        <v>0</v>
      </c>
      <c r="GH81" s="14"/>
      <c r="GI81" s="91"/>
      <c r="GJ81" s="102" t="s">
        <v>249</v>
      </c>
      <c r="GK81" s="20">
        <v>1</v>
      </c>
    </row>
    <row r="82" spans="1:193" ht="14.4" x14ac:dyDescent="0.3">
      <c r="A82" s="50">
        <v>77</v>
      </c>
      <c r="B82" s="88">
        <v>77</v>
      </c>
      <c r="C82" s="89">
        <v>1</v>
      </c>
      <c r="D82" s="88">
        <v>0</v>
      </c>
      <c r="E82" s="90">
        <v>38854</v>
      </c>
      <c r="F82" s="91">
        <v>1</v>
      </c>
      <c r="G82" s="92">
        <v>1</v>
      </c>
      <c r="H82" s="91">
        <f t="shared" si="21"/>
        <v>1</v>
      </c>
      <c r="I82" s="13"/>
      <c r="J82" s="13"/>
      <c r="K82" s="13"/>
      <c r="L82" s="13"/>
      <c r="M82" s="13">
        <v>2</v>
      </c>
      <c r="N82" s="13"/>
      <c r="O82" s="13"/>
      <c r="P82" s="13"/>
      <c r="Q82" s="13"/>
      <c r="R82" s="13"/>
      <c r="S82" s="13"/>
      <c r="T82" s="13"/>
      <c r="U82" s="93">
        <f t="shared" si="22"/>
        <v>2</v>
      </c>
      <c r="V82" s="13"/>
      <c r="W82" s="13"/>
      <c r="X82" s="13"/>
      <c r="Y82" s="13"/>
      <c r="Z82" s="13" t="s">
        <v>144</v>
      </c>
      <c r="AA82" s="13"/>
      <c r="AB82" s="13"/>
      <c r="AC82" s="13" t="s">
        <v>112</v>
      </c>
      <c r="AD82" s="13"/>
      <c r="AE82" s="13"/>
      <c r="AF82" s="94"/>
      <c r="AG82" s="13"/>
      <c r="AH82" s="13"/>
      <c r="AI82" s="13"/>
      <c r="AJ82" s="13"/>
      <c r="AK82" s="13"/>
      <c r="AL82" s="13"/>
      <c r="AM82" s="13"/>
      <c r="AN82" s="13">
        <v>3</v>
      </c>
      <c r="AO82" s="13"/>
      <c r="AP82" s="13"/>
      <c r="AQ82" s="94"/>
      <c r="AR82" s="13"/>
      <c r="AS82" s="13"/>
      <c r="AT82" s="13"/>
      <c r="AU82" s="13"/>
      <c r="AV82" s="13"/>
      <c r="AW82" s="13"/>
      <c r="AX82" s="13"/>
      <c r="AY82" s="13"/>
      <c r="AZ82" s="13"/>
      <c r="BA82" s="94">
        <v>1</v>
      </c>
      <c r="BB82" s="95"/>
      <c r="BC82" s="95"/>
      <c r="BD82" s="95"/>
      <c r="BE82" s="95"/>
      <c r="BF82" s="95"/>
      <c r="BG82" s="95"/>
      <c r="BH82" s="95"/>
      <c r="BI82" s="95"/>
      <c r="BJ82" s="95"/>
      <c r="BK82" s="95"/>
      <c r="BL82" s="96">
        <v>38873</v>
      </c>
      <c r="BM82" s="96" t="s">
        <v>241</v>
      </c>
      <c r="BN82" s="96"/>
      <c r="BO82" s="97"/>
      <c r="BP82" s="74"/>
      <c r="BQ82" s="74"/>
      <c r="BR82" s="97">
        <v>38872</v>
      </c>
      <c r="BS82" s="118"/>
      <c r="BT82" s="13"/>
      <c r="BU82" s="13"/>
      <c r="BV82" s="13">
        <v>3</v>
      </c>
      <c r="BW82" s="13"/>
      <c r="BX82" s="13">
        <v>3</v>
      </c>
      <c r="BY82" s="94">
        <v>0</v>
      </c>
      <c r="BZ82" s="13"/>
      <c r="CA82" s="13"/>
      <c r="CB82" s="13"/>
      <c r="CC82" s="13"/>
      <c r="CD82" s="13"/>
      <c r="CE82" s="13"/>
      <c r="CF82" s="94">
        <v>0</v>
      </c>
      <c r="CG82" s="13"/>
      <c r="CH82" s="13"/>
      <c r="CI82" s="13"/>
      <c r="CJ82" s="13"/>
      <c r="CK82" s="13"/>
      <c r="CL82" s="13"/>
      <c r="CM82" s="13"/>
      <c r="CN82" s="13"/>
      <c r="CO82" s="13"/>
      <c r="CP82" s="94"/>
      <c r="CQ82" s="99">
        <f t="shared" si="27"/>
        <v>0</v>
      </c>
      <c r="CR82" s="91"/>
      <c r="CS82" s="91"/>
      <c r="CT82" s="91"/>
      <c r="CU82" s="91"/>
      <c r="CV82" s="91"/>
      <c r="CW82" s="91"/>
      <c r="CX82" s="91">
        <v>1</v>
      </c>
      <c r="CY82" s="91"/>
      <c r="CZ82" s="91"/>
      <c r="DA82" s="92"/>
      <c r="DB82" s="50"/>
      <c r="DC82" s="50"/>
      <c r="DD82" s="50"/>
      <c r="DE82" s="50"/>
      <c r="DF82" s="50"/>
      <c r="DG82" s="50"/>
      <c r="DH82" s="50"/>
      <c r="DI82" s="50"/>
      <c r="DJ82" s="100">
        <f t="shared" si="23"/>
        <v>2</v>
      </c>
      <c r="DK82" s="14">
        <v>2</v>
      </c>
      <c r="DL82" s="14">
        <v>2.14</v>
      </c>
      <c r="DM82" s="14">
        <v>2.08</v>
      </c>
      <c r="DN82" s="14"/>
      <c r="DO82" s="14"/>
      <c r="DP82" s="14"/>
      <c r="DQ82" s="14"/>
      <c r="DR82" s="14"/>
      <c r="DS82" s="14"/>
      <c r="DT82" s="14"/>
      <c r="DU82" s="14"/>
      <c r="DV82" s="14"/>
      <c r="DW82" s="14"/>
      <c r="DX82" s="14"/>
      <c r="DY82" s="14">
        <v>247</v>
      </c>
      <c r="DZ82" s="14">
        <v>282</v>
      </c>
      <c r="EA82" s="14"/>
      <c r="EB82" s="14"/>
      <c r="EC82" s="14"/>
      <c r="ED82" s="14"/>
      <c r="EE82" s="14"/>
      <c r="EF82" s="14"/>
      <c r="EG82" s="14"/>
      <c r="EH82" s="14"/>
      <c r="EI82" s="14"/>
      <c r="EJ82" s="14"/>
      <c r="EK82" s="14"/>
      <c r="EL82" s="14"/>
      <c r="EM82" s="14"/>
      <c r="EN82" s="14"/>
      <c r="EO82" s="14"/>
      <c r="EP82" s="14"/>
      <c r="EQ82" s="14"/>
      <c r="ER82" s="14"/>
      <c r="ES82" s="14"/>
      <c r="ET82" s="14"/>
      <c r="EU82" s="14"/>
      <c r="EV82" s="14"/>
      <c r="EW82" s="102"/>
      <c r="EX82" s="16"/>
      <c r="EY82" s="103">
        <f t="shared" si="24"/>
        <v>1846.6328741690609</v>
      </c>
      <c r="EZ82" s="104">
        <f t="shared" si="11"/>
        <v>0</v>
      </c>
      <c r="FA82" s="104">
        <f t="shared" si="28"/>
        <v>1846.6328741690609</v>
      </c>
      <c r="FB82" s="105">
        <f t="shared" si="17"/>
        <v>1846.6328741690609</v>
      </c>
      <c r="FC82" s="105" t="s">
        <v>121</v>
      </c>
      <c r="FD82" s="105"/>
      <c r="FE82" s="106"/>
      <c r="FF82" s="106"/>
      <c r="FG82" s="107">
        <v>77</v>
      </c>
      <c r="FH82" s="108">
        <v>1</v>
      </c>
      <c r="FI82" s="10">
        <v>77</v>
      </c>
      <c r="FJ82" s="13">
        <v>2</v>
      </c>
      <c r="FK82" s="13">
        <v>2</v>
      </c>
      <c r="FL82" s="14">
        <v>2</v>
      </c>
      <c r="FM82" s="109">
        <v>2.08</v>
      </c>
      <c r="FN82" s="122">
        <v>282</v>
      </c>
      <c r="FO82" s="111">
        <v>1846.6328741690609</v>
      </c>
      <c r="FP82" s="14">
        <v>3</v>
      </c>
      <c r="FQ82" s="15" t="s">
        <v>121</v>
      </c>
      <c r="FS82" s="112">
        <v>38870</v>
      </c>
      <c r="FT82" s="82"/>
      <c r="FU82" s="120">
        <v>38873</v>
      </c>
      <c r="FV82" s="121"/>
      <c r="FW82" s="123">
        <v>1</v>
      </c>
      <c r="FX82" s="14">
        <v>8</v>
      </c>
      <c r="FY82" s="14">
        <v>3</v>
      </c>
      <c r="FZ82" s="15">
        <f>'[1]2006 baljdata'!J82+'[1]2006 baljdata'!T82+'[1]2006 baljdata'!AD82+'[1]2006 baljdata'!AN82+'[1]2006 baljdata'!AX82+'[1]2006 baljdata'!BH82+'[1]2006 baljdata'!BR82+'[1]2006 baljdata'!CB82+'[1]2006 baljdata'!CL82+'[1]2006 baljdata'!CV82+'[1]2006 baljdata'!DF82+'[1]2006 baljdata'!DP82+'[1]2006 baljdata'!DZ82+'[1]2006 baljdata'!EJ82+'[1]2006 baljdata'!ET82+'[1]2006 baljdata'!FD82+'[1]2006 baljdata'!FN82+'[1]2006 baljdata'!FX82+'[1]2006 baljdata'!GH82+'[1]2006 baljdata'!GR82+'[1]2006 baljdata'!HB82+'[1]2006 baljdata'!HL82+'[1]2006 baljdata'!HV82+'[1]2006 baljdata'!IF82+'[1]2006 baljdata'!IP82</f>
        <v>3</v>
      </c>
      <c r="GA82" s="15">
        <f>'[1]2006 baljdata'!K82+'[1]2006 baljdata'!U82+'[1]2006 baljdata'!AE82+'[1]2006 baljdata'!AO82+'[1]2006 baljdata'!AY82+'[1]2006 baljdata'!BI82+'[1]2006 baljdata'!BS82+'[1]2006 baljdata'!CC82+'[1]2006 baljdata'!CM82+'[1]2006 baljdata'!CW82+'[1]2006 baljdata'!DG82+'[1]2006 baljdata'!DQ82+'[1]2006 baljdata'!EA82+'[1]2006 baljdata'!EK82+'[1]2006 baljdata'!EU82+'[1]2006 baljdata'!FE82+'[1]2006 baljdata'!FO82+'[1]2006 baljdata'!FY82+'[1]2006 baljdata'!GI82+'[1]2006 baljdata'!GS82+'[1]2006 baljdata'!HC82+'[1]2006 baljdata'!HM82+'[1]2006 baljdata'!HW82+'[1]2006 baljdata'!IG82+'[1]2006 baljdata'!IQ82</f>
        <v>3</v>
      </c>
      <c r="GB82" s="15" t="str">
        <f>IF(FZ82&gt;GA82,"P&gt;S",IF(FZ82=GA82,"P=S","P&lt;S"))</f>
        <v>P=S</v>
      </c>
      <c r="GC82" s="15">
        <f>IF(GB82="P&gt;S",FZ82,GA82)</f>
        <v>3</v>
      </c>
      <c r="GD82" s="14">
        <v>0</v>
      </c>
      <c r="GE82" s="15">
        <f>'[1]2006 baljdata'!L82+'[1]2006 baljdata'!V82+'[1]2006 baljdata'!AF82+'[1]2006 baljdata'!AP82+'[1]2006 baljdata'!AZ82+'[1]2006 baljdata'!BJ82+'[1]2006 baljdata'!BT82+'[1]2006 baljdata'!CD82+'[1]2006 baljdata'!CN82+'[1]2006 baljdata'!CX82+'[1]2006 baljdata'!DH82+'[1]2006 baljdata'!DR82+'[1]2006 baljdata'!EB82+'[1]2006 baljdata'!EL82+'[1]2006 baljdata'!EV82+'[1]2006 baljdata'!FF82+'[1]2006 baljdata'!FP82+'[1]2006 baljdata'!FZ82+'[1]2006 baljdata'!GJ82+'[1]2006 baljdata'!GT82+'[1]2006 baljdata'!HD82+'[1]2006 baljdata'!HN82+'[1]2006 baljdata'!HX82+'[1]2006 baljdata'!IH82+'[1]2006 baljdata'!IR82</f>
        <v>0</v>
      </c>
      <c r="GF82" s="15">
        <f>IF(GB82="P&gt;S",FZ82*(GE82/GA82),GE82)</f>
        <v>0</v>
      </c>
      <c r="GG82" s="15">
        <f t="shared" si="25"/>
        <v>3</v>
      </c>
      <c r="GH82" s="14"/>
      <c r="GI82" s="91"/>
      <c r="GJ82" s="102" t="s">
        <v>249</v>
      </c>
      <c r="GK82" s="20">
        <v>1</v>
      </c>
    </row>
    <row r="83" spans="1:193" ht="14.4" x14ac:dyDescent="0.3">
      <c r="A83" s="50">
        <v>78</v>
      </c>
      <c r="B83" s="88">
        <v>78</v>
      </c>
      <c r="C83" s="89">
        <v>1</v>
      </c>
      <c r="D83" s="88">
        <v>0</v>
      </c>
      <c r="E83" s="90">
        <v>38854</v>
      </c>
      <c r="F83" s="91">
        <v>1</v>
      </c>
      <c r="G83" s="92">
        <v>1</v>
      </c>
      <c r="H83" s="91">
        <f t="shared" si="21"/>
        <v>1</v>
      </c>
      <c r="I83" s="13"/>
      <c r="J83" s="13"/>
      <c r="K83" s="13"/>
      <c r="L83" s="13"/>
      <c r="M83" s="13">
        <v>3</v>
      </c>
      <c r="N83" s="13"/>
      <c r="O83" s="13"/>
      <c r="P83" s="13"/>
      <c r="Q83" s="13"/>
      <c r="R83" s="13"/>
      <c r="S83" s="13"/>
      <c r="T83" s="13"/>
      <c r="U83" s="93">
        <f t="shared" si="22"/>
        <v>3</v>
      </c>
      <c r="V83" s="13"/>
      <c r="W83" s="13"/>
      <c r="X83" s="13"/>
      <c r="Y83" s="13"/>
      <c r="Z83" s="13" t="s">
        <v>155</v>
      </c>
      <c r="AA83" s="13"/>
      <c r="AB83" s="13"/>
      <c r="AC83" s="13"/>
      <c r="AD83" s="13"/>
      <c r="AE83" s="13"/>
      <c r="AF83" s="94"/>
      <c r="AG83" s="13"/>
      <c r="AH83" s="13"/>
      <c r="AI83" s="13"/>
      <c r="AJ83" s="13"/>
      <c r="AK83" s="13">
        <v>9</v>
      </c>
      <c r="AL83" s="13"/>
      <c r="AM83" s="13"/>
      <c r="AN83" s="13"/>
      <c r="AO83" s="13"/>
      <c r="AP83" s="13"/>
      <c r="AQ83" s="94"/>
      <c r="AR83" s="13"/>
      <c r="AS83" s="13"/>
      <c r="AT83" s="13"/>
      <c r="AU83" s="13"/>
      <c r="AV83" s="13"/>
      <c r="AW83" s="13">
        <v>0</v>
      </c>
      <c r="AX83" s="13">
        <v>2</v>
      </c>
      <c r="AY83" s="13"/>
      <c r="AZ83" s="13">
        <v>4</v>
      </c>
      <c r="BA83" s="94">
        <v>1</v>
      </c>
      <c r="BB83" s="95"/>
      <c r="BC83" s="95"/>
      <c r="BD83" s="95"/>
      <c r="BE83" s="95"/>
      <c r="BF83" s="95"/>
      <c r="BG83" s="95"/>
      <c r="BH83" s="95"/>
      <c r="BI83" s="95">
        <v>38863</v>
      </c>
      <c r="BJ83" s="95"/>
      <c r="BK83" s="95"/>
      <c r="BL83" s="96">
        <f t="shared" ref="BL83:BL88" si="29">IF(COUNTBLANK(BB83:BK83)=10,"NA",MIN(BB83:BK83))</f>
        <v>38863</v>
      </c>
      <c r="BM83" s="96" t="s">
        <v>121</v>
      </c>
      <c r="BN83" s="96"/>
      <c r="BO83" s="97"/>
      <c r="BP83" s="74"/>
      <c r="BQ83" s="74"/>
      <c r="BR83" s="97">
        <v>38861</v>
      </c>
      <c r="BS83" s="118"/>
      <c r="BT83" s="13"/>
      <c r="BU83" s="13">
        <v>7</v>
      </c>
      <c r="BV83" s="13">
        <v>5</v>
      </c>
      <c r="BW83" s="13"/>
      <c r="BX83" s="13">
        <v>1</v>
      </c>
      <c r="BY83" s="94">
        <v>0</v>
      </c>
      <c r="BZ83" s="13"/>
      <c r="CA83" s="13"/>
      <c r="CB83" s="13">
        <v>0</v>
      </c>
      <c r="CC83" s="13">
        <v>0</v>
      </c>
      <c r="CD83" s="13"/>
      <c r="CE83" s="13">
        <v>0</v>
      </c>
      <c r="CF83" s="94">
        <v>0</v>
      </c>
      <c r="CG83" s="13"/>
      <c r="CH83" s="13"/>
      <c r="CI83" s="13"/>
      <c r="CJ83" s="13"/>
      <c r="CK83" s="13"/>
      <c r="CL83" s="13"/>
      <c r="CM83" s="13"/>
      <c r="CN83" s="13"/>
      <c r="CO83" s="13"/>
      <c r="CP83" s="94"/>
      <c r="CQ83" s="99">
        <f t="shared" si="27"/>
        <v>0</v>
      </c>
      <c r="CR83" s="91"/>
      <c r="CS83" s="91"/>
      <c r="CT83" s="91"/>
      <c r="CU83" s="91"/>
      <c r="CV83" s="91"/>
      <c r="CW83" s="91"/>
      <c r="CX83" s="91"/>
      <c r="CY83" s="91"/>
      <c r="CZ83" s="91">
        <v>1</v>
      </c>
      <c r="DA83" s="92"/>
      <c r="DB83" s="50"/>
      <c r="DC83" s="50"/>
      <c r="DD83" s="50"/>
      <c r="DE83" s="50"/>
      <c r="DF83" s="50"/>
      <c r="DG83" s="50"/>
      <c r="DH83" s="50"/>
      <c r="DI83" s="50"/>
      <c r="DJ83" s="100">
        <f t="shared" si="23"/>
        <v>1</v>
      </c>
      <c r="DK83" s="14">
        <v>1</v>
      </c>
      <c r="DL83" s="14">
        <v>1.75</v>
      </c>
      <c r="DM83" s="15">
        <v>1.75</v>
      </c>
      <c r="DN83" s="15">
        <v>1.75</v>
      </c>
      <c r="DO83" s="14"/>
      <c r="DP83" s="14"/>
      <c r="DQ83" s="14"/>
      <c r="DR83" s="14"/>
      <c r="DS83" s="14"/>
      <c r="DT83" s="14"/>
      <c r="DU83" s="14"/>
      <c r="DV83" s="14"/>
      <c r="DW83" s="14"/>
      <c r="DX83" s="14"/>
      <c r="DY83" s="14">
        <v>204</v>
      </c>
      <c r="DZ83" s="15">
        <v>204</v>
      </c>
      <c r="EA83" s="15">
        <v>204</v>
      </c>
      <c r="EB83" s="14"/>
      <c r="EC83" s="14"/>
      <c r="ED83" s="14"/>
      <c r="EE83" s="14"/>
      <c r="EF83" s="14"/>
      <c r="EG83" s="14"/>
      <c r="EH83" s="14"/>
      <c r="EI83" s="14"/>
      <c r="EJ83" s="14"/>
      <c r="EK83" s="14"/>
      <c r="EL83" s="14"/>
      <c r="EM83" s="14"/>
      <c r="EN83" s="14"/>
      <c r="EO83" s="14"/>
      <c r="EP83" s="14"/>
      <c r="EQ83" s="14"/>
      <c r="ER83" s="14"/>
      <c r="ES83" s="14"/>
      <c r="ET83" s="14"/>
      <c r="EU83" s="14"/>
      <c r="EV83" s="14"/>
      <c r="EW83" s="102"/>
      <c r="EX83" s="16"/>
      <c r="EY83" s="126">
        <f t="shared" si="24"/>
        <v>1472.0325077476673</v>
      </c>
      <c r="EZ83" s="104">
        <f t="shared" si="11"/>
        <v>0</v>
      </c>
      <c r="FA83" s="105">
        <f t="shared" si="28"/>
        <v>1472.0325077476673</v>
      </c>
      <c r="FB83" s="105">
        <f t="shared" si="17"/>
        <v>1472.0325077476673</v>
      </c>
      <c r="FC83" s="105" t="s">
        <v>127</v>
      </c>
      <c r="FD83" s="105" t="s">
        <v>163</v>
      </c>
      <c r="FE83" s="106" t="s">
        <v>266</v>
      </c>
      <c r="FF83" s="106"/>
      <c r="FG83" s="107">
        <v>78</v>
      </c>
      <c r="FH83" s="108">
        <v>0</v>
      </c>
      <c r="FI83" s="10">
        <v>78</v>
      </c>
      <c r="FJ83" s="13">
        <v>3</v>
      </c>
      <c r="FK83" s="13">
        <v>1</v>
      </c>
      <c r="FL83" s="14">
        <v>3</v>
      </c>
      <c r="FM83" s="109">
        <v>1.75</v>
      </c>
      <c r="FN83" s="122">
        <v>204</v>
      </c>
      <c r="FO83" s="111">
        <v>490.6775025825558</v>
      </c>
      <c r="FP83" s="14">
        <v>9</v>
      </c>
      <c r="FQ83" s="15" t="s">
        <v>121</v>
      </c>
      <c r="FS83" s="112">
        <v>38863</v>
      </c>
      <c r="FT83" s="82"/>
      <c r="FU83" s="120">
        <v>38873</v>
      </c>
      <c r="FV83" s="121"/>
      <c r="FW83" s="115">
        <v>0</v>
      </c>
      <c r="FX83" s="15">
        <v>0</v>
      </c>
      <c r="FY83" s="15">
        <v>0</v>
      </c>
      <c r="FZ83" s="15">
        <f>'[1]2006 baljdata'!J83+'[1]2006 baljdata'!T83+'[1]2006 baljdata'!AD83+'[1]2006 baljdata'!AN83+'[1]2006 baljdata'!AX83+'[1]2006 baljdata'!BH83+'[1]2006 baljdata'!BR83+'[1]2006 baljdata'!CB83+'[1]2006 baljdata'!CL83+'[1]2006 baljdata'!CV83+'[1]2006 baljdata'!DF83+'[1]2006 baljdata'!DP83+'[1]2006 baljdata'!DZ83+'[1]2006 baljdata'!EJ83+'[1]2006 baljdata'!ET83+'[1]2006 baljdata'!FD83+'[1]2006 baljdata'!FN83+'[1]2006 baljdata'!FX83+'[1]2006 baljdata'!GH83+'[1]2006 baljdata'!GR83+'[1]2006 baljdata'!HB83+'[1]2006 baljdata'!HL83+'[1]2006 baljdata'!HV83+'[1]2006 baljdata'!IF83+'[1]2006 baljdata'!IP83</f>
        <v>0</v>
      </c>
      <c r="GA83" s="15">
        <f>'[1]2006 baljdata'!K83+'[1]2006 baljdata'!U83+'[1]2006 baljdata'!AE83+'[1]2006 baljdata'!AO83+'[1]2006 baljdata'!AY83+'[1]2006 baljdata'!BI83+'[1]2006 baljdata'!BS83+'[1]2006 baljdata'!CC83+'[1]2006 baljdata'!CM83+'[1]2006 baljdata'!CW83+'[1]2006 baljdata'!DG83+'[1]2006 baljdata'!DQ83+'[1]2006 baljdata'!EA83+'[1]2006 baljdata'!EK83+'[1]2006 baljdata'!EU83+'[1]2006 baljdata'!FE83+'[1]2006 baljdata'!FO83+'[1]2006 baljdata'!FY83+'[1]2006 baljdata'!GI83+'[1]2006 baljdata'!GS83+'[1]2006 baljdata'!HC83+'[1]2006 baljdata'!HM83+'[1]2006 baljdata'!HW83+'[1]2006 baljdata'!IG83+'[1]2006 baljdata'!IQ83</f>
        <v>0</v>
      </c>
      <c r="GB83" s="15" t="str">
        <f>IF(FZ83&gt;GA83,"P&gt;S",IF(FZ83=GA83,"P=S","P&lt;S"))</f>
        <v>P=S</v>
      </c>
      <c r="GC83" s="15">
        <f>IF(GB83="P&gt;S",FZ83,GA83)</f>
        <v>0</v>
      </c>
      <c r="GD83" s="15">
        <v>0</v>
      </c>
      <c r="GE83" s="15">
        <f>'[1]2006 baljdata'!L83+'[1]2006 baljdata'!V83+'[1]2006 baljdata'!AF83+'[1]2006 baljdata'!AP83+'[1]2006 baljdata'!AZ83+'[1]2006 baljdata'!BJ83+'[1]2006 baljdata'!BT83+'[1]2006 baljdata'!CD83+'[1]2006 baljdata'!CN83+'[1]2006 baljdata'!CX83+'[1]2006 baljdata'!DH83+'[1]2006 baljdata'!DR83+'[1]2006 baljdata'!EB83+'[1]2006 baljdata'!EL83+'[1]2006 baljdata'!EV83+'[1]2006 baljdata'!FF83+'[1]2006 baljdata'!FP83+'[1]2006 baljdata'!FZ83+'[1]2006 baljdata'!GJ83+'[1]2006 baljdata'!GT83+'[1]2006 baljdata'!HD83+'[1]2006 baljdata'!HN83+'[1]2006 baljdata'!HX83+'[1]2006 baljdata'!IH83+'[1]2006 baljdata'!IR83</f>
        <v>0</v>
      </c>
      <c r="GF83" s="15">
        <f>IF(GB83="P&gt;S",FZ83*(GE83/GA83),GE83)</f>
        <v>0</v>
      </c>
      <c r="GG83" s="15">
        <f t="shared" si="25"/>
        <v>0</v>
      </c>
      <c r="GH83" s="14"/>
      <c r="GI83" s="91"/>
      <c r="GJ83" s="102" t="s">
        <v>249</v>
      </c>
      <c r="GK83" s="20">
        <v>0</v>
      </c>
    </row>
    <row r="84" spans="1:193" ht="14.4" x14ac:dyDescent="0.3">
      <c r="A84" s="50">
        <v>79</v>
      </c>
      <c r="B84" s="88">
        <v>79</v>
      </c>
      <c r="C84" s="89">
        <v>1</v>
      </c>
      <c r="D84" s="88">
        <v>0</v>
      </c>
      <c r="E84" s="90">
        <v>38854</v>
      </c>
      <c r="F84" s="91">
        <v>1</v>
      </c>
      <c r="G84" s="92">
        <v>1</v>
      </c>
      <c r="H84" s="91">
        <f t="shared" si="21"/>
        <v>1</v>
      </c>
      <c r="I84" s="13"/>
      <c r="J84" s="13"/>
      <c r="K84" s="13"/>
      <c r="L84" s="13"/>
      <c r="M84" s="13">
        <v>1</v>
      </c>
      <c r="N84" s="13"/>
      <c r="O84" s="13"/>
      <c r="P84" s="13">
        <v>2</v>
      </c>
      <c r="Q84" s="13"/>
      <c r="R84" s="13"/>
      <c r="S84" s="13"/>
      <c r="T84" s="13"/>
      <c r="U84" s="93">
        <f t="shared" si="22"/>
        <v>2</v>
      </c>
      <c r="V84" s="13"/>
      <c r="W84" s="13"/>
      <c r="X84" s="13"/>
      <c r="Y84" s="13"/>
      <c r="Z84" s="13" t="s">
        <v>112</v>
      </c>
      <c r="AA84" s="13"/>
      <c r="AB84" s="13"/>
      <c r="AC84" s="13"/>
      <c r="AD84" s="13"/>
      <c r="AE84" s="13"/>
      <c r="AF84" s="94"/>
      <c r="AG84" s="13"/>
      <c r="AH84" s="13"/>
      <c r="AI84" s="13"/>
      <c r="AJ84" s="13"/>
      <c r="AK84" s="13">
        <v>1</v>
      </c>
      <c r="AL84" s="13"/>
      <c r="AM84" s="13"/>
      <c r="AN84" s="13"/>
      <c r="AO84" s="13"/>
      <c r="AP84" s="13"/>
      <c r="AQ84" s="94"/>
      <c r="AR84" s="13"/>
      <c r="AS84" s="13"/>
      <c r="AT84" s="13"/>
      <c r="AU84" s="13"/>
      <c r="AV84" s="13"/>
      <c r="AW84" s="13">
        <v>1</v>
      </c>
      <c r="AX84" s="13"/>
      <c r="AY84" s="13"/>
      <c r="AZ84" s="13">
        <v>0</v>
      </c>
      <c r="BA84" s="94">
        <v>0</v>
      </c>
      <c r="BB84" s="95"/>
      <c r="BC84" s="95"/>
      <c r="BD84" s="95"/>
      <c r="BE84" s="95"/>
      <c r="BF84" s="95"/>
      <c r="BG84" s="95"/>
      <c r="BH84" s="95">
        <v>38859</v>
      </c>
      <c r="BI84" s="95"/>
      <c r="BJ84" s="95"/>
      <c r="BK84" s="95"/>
      <c r="BL84" s="96">
        <f t="shared" si="29"/>
        <v>38859</v>
      </c>
      <c r="BM84" s="96" t="s">
        <v>121</v>
      </c>
      <c r="BN84" s="96"/>
      <c r="BO84" s="97"/>
      <c r="BP84" s="74"/>
      <c r="BQ84" s="74"/>
      <c r="BR84" s="97">
        <v>38859</v>
      </c>
      <c r="BS84" s="118"/>
      <c r="BT84" s="13"/>
      <c r="BU84" s="13">
        <v>0</v>
      </c>
      <c r="BV84" s="13">
        <v>0</v>
      </c>
      <c r="BW84" s="13"/>
      <c r="BX84" s="13">
        <v>0</v>
      </c>
      <c r="BY84" s="94">
        <v>0</v>
      </c>
      <c r="BZ84" s="13"/>
      <c r="CA84" s="13"/>
      <c r="CB84" s="13">
        <v>0</v>
      </c>
      <c r="CC84" s="13"/>
      <c r="CD84" s="13"/>
      <c r="CE84" s="13">
        <v>0</v>
      </c>
      <c r="CF84" s="94">
        <v>0</v>
      </c>
      <c r="CG84" s="13"/>
      <c r="CH84" s="13"/>
      <c r="CI84" s="13"/>
      <c r="CJ84" s="13"/>
      <c r="CK84" s="13"/>
      <c r="CL84" s="13"/>
      <c r="CM84" s="13"/>
      <c r="CN84" s="13"/>
      <c r="CO84" s="13"/>
      <c r="CP84" s="94"/>
      <c r="CQ84" s="99">
        <f t="shared" si="27"/>
        <v>0</v>
      </c>
      <c r="CR84" s="91"/>
      <c r="CS84" s="91"/>
      <c r="CT84" s="91"/>
      <c r="CU84" s="91"/>
      <c r="CV84" s="91"/>
      <c r="CW84" s="91"/>
      <c r="CX84" s="91"/>
      <c r="CY84" s="91">
        <v>1</v>
      </c>
      <c r="CZ84" s="91">
        <v>1</v>
      </c>
      <c r="DA84" s="92"/>
      <c r="DB84" s="50"/>
      <c r="DC84" s="50"/>
      <c r="DD84" s="50"/>
      <c r="DE84" s="50"/>
      <c r="DF84" s="50" t="s">
        <v>267</v>
      </c>
      <c r="DG84" s="50"/>
      <c r="DH84" s="50"/>
      <c r="DI84" s="50"/>
      <c r="DJ84" s="100">
        <f t="shared" si="23"/>
        <v>1</v>
      </c>
      <c r="DK84" s="14">
        <v>1</v>
      </c>
      <c r="DL84" s="14">
        <v>1.58</v>
      </c>
      <c r="DM84" s="15">
        <v>1.58</v>
      </c>
      <c r="DN84" s="14"/>
      <c r="DO84" s="14"/>
      <c r="DP84" s="14"/>
      <c r="DQ84" s="14"/>
      <c r="DR84" s="14"/>
      <c r="DS84" s="14"/>
      <c r="DT84" s="14"/>
      <c r="DU84" s="14"/>
      <c r="DV84" s="14"/>
      <c r="DW84" s="14"/>
      <c r="DX84" s="14"/>
      <c r="DY84" s="14">
        <v>142</v>
      </c>
      <c r="DZ84" s="15">
        <v>142</v>
      </c>
      <c r="EA84" s="14"/>
      <c r="EB84" s="14"/>
      <c r="EC84" s="14"/>
      <c r="ED84" s="14"/>
      <c r="EE84" s="14"/>
      <c r="EF84" s="14"/>
      <c r="EG84" s="14"/>
      <c r="EH84" s="14"/>
      <c r="EI84" s="14"/>
      <c r="EJ84" s="14"/>
      <c r="EK84" s="14"/>
      <c r="EL84" s="14"/>
      <c r="EM84" s="14"/>
      <c r="EN84" s="14"/>
      <c r="EO84" s="14"/>
      <c r="EP84" s="14"/>
      <c r="EQ84" s="14"/>
      <c r="ER84" s="14"/>
      <c r="ES84" s="14"/>
      <c r="ET84" s="14"/>
      <c r="EU84" s="14"/>
      <c r="EV84" s="14"/>
      <c r="EW84" s="102"/>
      <c r="EX84" s="16"/>
      <c r="EY84" s="126">
        <f t="shared" si="24"/>
        <v>556.82970492993081</v>
      </c>
      <c r="EZ84" s="104">
        <f t="shared" si="11"/>
        <v>0</v>
      </c>
      <c r="FA84" s="105">
        <f t="shared" si="28"/>
        <v>556.82970492993081</v>
      </c>
      <c r="FB84" s="105">
        <f t="shared" si="17"/>
        <v>556.82970492993081</v>
      </c>
      <c r="FC84" s="105" t="s">
        <v>127</v>
      </c>
      <c r="FD84" s="105" t="s">
        <v>163</v>
      </c>
      <c r="FE84" s="106" t="s">
        <v>268</v>
      </c>
      <c r="FF84" s="106"/>
      <c r="FG84" s="107">
        <v>79</v>
      </c>
      <c r="FH84" s="108">
        <v>0</v>
      </c>
      <c r="FI84" s="10">
        <v>79</v>
      </c>
      <c r="FJ84" s="13">
        <v>2</v>
      </c>
      <c r="FK84" s="13">
        <v>1</v>
      </c>
      <c r="FL84" s="14">
        <v>2</v>
      </c>
      <c r="FM84" s="109">
        <v>1.58</v>
      </c>
      <c r="FN84" s="122">
        <v>142</v>
      </c>
      <c r="FO84" s="111">
        <v>278.41485246496541</v>
      </c>
      <c r="FP84" s="14">
        <v>1</v>
      </c>
      <c r="FQ84" s="15" t="s">
        <v>121</v>
      </c>
      <c r="FS84" s="112">
        <v>38859</v>
      </c>
      <c r="FT84" s="82"/>
      <c r="FU84" s="120">
        <v>38859</v>
      </c>
      <c r="FV84" s="121"/>
      <c r="FW84" s="115">
        <v>0</v>
      </c>
      <c r="FX84" s="15">
        <v>0</v>
      </c>
      <c r="FY84" s="15">
        <v>0</v>
      </c>
      <c r="FZ84" s="15">
        <f>'[1]2006 baljdata'!J84+'[1]2006 baljdata'!T84+'[1]2006 baljdata'!AD84+'[1]2006 baljdata'!AN84+'[1]2006 baljdata'!AX84+'[1]2006 baljdata'!BH84+'[1]2006 baljdata'!BR84+'[1]2006 baljdata'!CB84+'[1]2006 baljdata'!CL84+'[1]2006 baljdata'!CV84+'[1]2006 baljdata'!DF84+'[1]2006 baljdata'!DP84+'[1]2006 baljdata'!DZ84+'[1]2006 baljdata'!EJ84+'[1]2006 baljdata'!ET84+'[1]2006 baljdata'!FD84+'[1]2006 baljdata'!FN84+'[1]2006 baljdata'!FX84+'[1]2006 baljdata'!GH84+'[1]2006 baljdata'!GR84+'[1]2006 baljdata'!HB84+'[1]2006 baljdata'!HL84+'[1]2006 baljdata'!HV84+'[1]2006 baljdata'!IF84+'[1]2006 baljdata'!IP84</f>
        <v>0</v>
      </c>
      <c r="GA84" s="15">
        <f>'[1]2006 baljdata'!K84+'[1]2006 baljdata'!U84+'[1]2006 baljdata'!AE84+'[1]2006 baljdata'!AO84+'[1]2006 baljdata'!AY84+'[1]2006 baljdata'!BI84+'[1]2006 baljdata'!BS84+'[1]2006 baljdata'!CC84+'[1]2006 baljdata'!CM84+'[1]2006 baljdata'!CW84+'[1]2006 baljdata'!DG84+'[1]2006 baljdata'!DQ84+'[1]2006 baljdata'!EA84+'[1]2006 baljdata'!EK84+'[1]2006 baljdata'!EU84+'[1]2006 baljdata'!FE84+'[1]2006 baljdata'!FO84+'[1]2006 baljdata'!FY84+'[1]2006 baljdata'!GI84+'[1]2006 baljdata'!GS84+'[1]2006 baljdata'!HC84+'[1]2006 baljdata'!HM84+'[1]2006 baljdata'!HW84+'[1]2006 baljdata'!IG84+'[1]2006 baljdata'!IQ84</f>
        <v>0</v>
      </c>
      <c r="GB84" s="15" t="str">
        <f>IF(FZ84&gt;GA84,"P&gt;S",IF(FZ84=GA84,"P=S","P&lt;S"))</f>
        <v>P=S</v>
      </c>
      <c r="GC84" s="15">
        <f>IF(GB84="P&gt;S",FZ84,GA84)</f>
        <v>0</v>
      </c>
      <c r="GD84" s="15">
        <v>0</v>
      </c>
      <c r="GE84" s="15">
        <f>'[1]2006 baljdata'!L84+'[1]2006 baljdata'!V84+'[1]2006 baljdata'!AF84+'[1]2006 baljdata'!AP84+'[1]2006 baljdata'!AZ84+'[1]2006 baljdata'!BJ84+'[1]2006 baljdata'!BT84+'[1]2006 baljdata'!CD84+'[1]2006 baljdata'!CN84+'[1]2006 baljdata'!CX84+'[1]2006 baljdata'!DH84+'[1]2006 baljdata'!DR84+'[1]2006 baljdata'!EB84+'[1]2006 baljdata'!EL84+'[1]2006 baljdata'!EV84+'[1]2006 baljdata'!FF84+'[1]2006 baljdata'!FP84+'[1]2006 baljdata'!FZ84+'[1]2006 baljdata'!GJ84+'[1]2006 baljdata'!GT84+'[1]2006 baljdata'!HD84+'[1]2006 baljdata'!HN84+'[1]2006 baljdata'!HX84+'[1]2006 baljdata'!IH84+'[1]2006 baljdata'!IR84</f>
        <v>0</v>
      </c>
      <c r="GF84" s="15">
        <f>IF(GB84="P&gt;S",FZ84*(GE84/GA84),GE84)</f>
        <v>0</v>
      </c>
      <c r="GG84" s="15">
        <f t="shared" si="25"/>
        <v>0</v>
      </c>
      <c r="GH84" s="14"/>
      <c r="GI84" s="91"/>
      <c r="GJ84" s="102" t="s">
        <v>249</v>
      </c>
      <c r="GK84" s="20">
        <v>0</v>
      </c>
    </row>
    <row r="85" spans="1:193" ht="14.4" x14ac:dyDescent="0.3">
      <c r="A85" s="50">
        <v>80</v>
      </c>
      <c r="B85" s="88">
        <v>80</v>
      </c>
      <c r="C85" s="89">
        <v>1</v>
      </c>
      <c r="D85" s="88">
        <v>0</v>
      </c>
      <c r="E85" s="90">
        <v>38854</v>
      </c>
      <c r="F85" s="91">
        <v>1</v>
      </c>
      <c r="G85" s="92">
        <v>1</v>
      </c>
      <c r="H85" s="91">
        <f t="shared" si="21"/>
        <v>1</v>
      </c>
      <c r="I85" s="13"/>
      <c r="J85" s="13"/>
      <c r="K85" s="13"/>
      <c r="L85" s="13"/>
      <c r="M85" s="13">
        <v>2</v>
      </c>
      <c r="N85" s="13"/>
      <c r="O85" s="13"/>
      <c r="P85" s="13"/>
      <c r="Q85" s="13"/>
      <c r="R85" s="13"/>
      <c r="S85" s="13"/>
      <c r="T85" s="13"/>
      <c r="U85" s="93">
        <f t="shared" si="22"/>
        <v>2</v>
      </c>
      <c r="V85" s="13"/>
      <c r="W85" s="13"/>
      <c r="X85" s="13"/>
      <c r="Y85" s="13"/>
      <c r="Z85" s="13" t="s">
        <v>112</v>
      </c>
      <c r="AA85" s="13"/>
      <c r="AB85" s="13"/>
      <c r="AC85" s="13"/>
      <c r="AD85" s="13"/>
      <c r="AE85" s="13"/>
      <c r="AF85" s="94"/>
      <c r="AG85" s="13"/>
      <c r="AH85" s="13"/>
      <c r="AI85" s="13"/>
      <c r="AJ85" s="13"/>
      <c r="AK85" s="13">
        <v>4</v>
      </c>
      <c r="AL85" s="13"/>
      <c r="AM85" s="13"/>
      <c r="AN85" s="13"/>
      <c r="AO85" s="13"/>
      <c r="AP85" s="13"/>
      <c r="AQ85" s="94"/>
      <c r="AR85" s="13"/>
      <c r="AS85" s="13"/>
      <c r="AT85" s="13"/>
      <c r="AU85" s="13">
        <v>0</v>
      </c>
      <c r="AV85" s="13"/>
      <c r="AW85" s="13" t="s">
        <v>228</v>
      </c>
      <c r="AX85" s="13"/>
      <c r="AY85" s="13"/>
      <c r="AZ85" s="13">
        <v>0</v>
      </c>
      <c r="BA85" s="94">
        <v>0</v>
      </c>
      <c r="BB85" s="95"/>
      <c r="BC85" s="95"/>
      <c r="BD85" s="95"/>
      <c r="BE85" s="95"/>
      <c r="BF85" s="95"/>
      <c r="BG85" s="95"/>
      <c r="BH85" s="95">
        <v>38859</v>
      </c>
      <c r="BI85" s="95"/>
      <c r="BJ85" s="95"/>
      <c r="BK85" s="95"/>
      <c r="BL85" s="96">
        <f t="shared" si="29"/>
        <v>38859</v>
      </c>
      <c r="BM85" s="96" t="s">
        <v>183</v>
      </c>
      <c r="BN85" s="74">
        <f>3/4</f>
        <v>0.75</v>
      </c>
      <c r="BO85" s="97"/>
      <c r="BP85" s="74"/>
      <c r="BQ85" s="74"/>
      <c r="BR85" s="97">
        <v>38859</v>
      </c>
      <c r="BS85" s="98">
        <v>4</v>
      </c>
      <c r="BT85" s="91"/>
      <c r="BU85" s="91">
        <v>0</v>
      </c>
      <c r="BV85" s="91">
        <v>0</v>
      </c>
      <c r="BW85" s="91"/>
      <c r="BX85" s="91">
        <v>0</v>
      </c>
      <c r="BY85" s="92">
        <v>0</v>
      </c>
      <c r="BZ85" s="91">
        <v>0</v>
      </c>
      <c r="CA85" s="91"/>
      <c r="CB85" s="91">
        <v>0</v>
      </c>
      <c r="CC85" s="91"/>
      <c r="CD85" s="91"/>
      <c r="CE85" s="91">
        <v>4</v>
      </c>
      <c r="CF85" s="92">
        <v>3</v>
      </c>
      <c r="CG85" s="91"/>
      <c r="CH85" s="91"/>
      <c r="CI85" s="91"/>
      <c r="CJ85" s="91"/>
      <c r="CK85" s="91"/>
      <c r="CL85" s="91"/>
      <c r="CM85" s="91"/>
      <c r="CN85" s="91"/>
      <c r="CO85" s="91"/>
      <c r="CP85" s="92"/>
      <c r="CQ85" s="99">
        <f t="shared" si="27"/>
        <v>0</v>
      </c>
      <c r="CR85" s="91"/>
      <c r="CS85" s="91"/>
      <c r="CT85" s="91"/>
      <c r="CU85" s="91">
        <v>1</v>
      </c>
      <c r="CV85" s="91"/>
      <c r="CW85" s="91"/>
      <c r="CX85" s="91"/>
      <c r="CY85" s="91"/>
      <c r="CZ85" s="91"/>
      <c r="DA85" s="92"/>
      <c r="DB85" s="50"/>
      <c r="DC85" s="50"/>
      <c r="DD85" s="50"/>
      <c r="DE85" s="50"/>
      <c r="DF85" s="50"/>
      <c r="DG85" s="50"/>
      <c r="DH85" s="50"/>
      <c r="DI85" s="50"/>
      <c r="DJ85" s="100">
        <f t="shared" si="23"/>
        <v>2</v>
      </c>
      <c r="DK85" s="14">
        <v>2</v>
      </c>
      <c r="DL85" s="14">
        <v>1.83</v>
      </c>
      <c r="DM85" s="14">
        <v>0.92</v>
      </c>
      <c r="DN85" s="14"/>
      <c r="DO85" s="14"/>
      <c r="DP85" s="14"/>
      <c r="DQ85" s="14"/>
      <c r="DR85" s="14"/>
      <c r="DS85" s="14"/>
      <c r="DT85" s="14"/>
      <c r="DU85" s="14"/>
      <c r="DV85" s="14"/>
      <c r="DW85" s="14"/>
      <c r="DX85" s="14"/>
      <c r="DY85" s="14">
        <v>171</v>
      </c>
      <c r="DZ85" s="14">
        <v>101</v>
      </c>
      <c r="EA85" s="14"/>
      <c r="EB85" s="14"/>
      <c r="EC85" s="14"/>
      <c r="ED85" s="14"/>
      <c r="EE85" s="14"/>
      <c r="EF85" s="14"/>
      <c r="EG85" s="14"/>
      <c r="EH85" s="14"/>
      <c r="EI85" s="14"/>
      <c r="EJ85" s="14"/>
      <c r="EK85" s="14"/>
      <c r="EL85" s="14"/>
      <c r="EM85" s="14"/>
      <c r="EN85" s="14"/>
      <c r="EO85" s="14"/>
      <c r="EP85" s="14"/>
      <c r="EQ85" s="14"/>
      <c r="ER85" s="14"/>
      <c r="ES85" s="14"/>
      <c r="ET85" s="14"/>
      <c r="EU85" s="14"/>
      <c r="EV85" s="14"/>
      <c r="EW85" s="102"/>
      <c r="EX85" s="16"/>
      <c r="EY85" s="103">
        <f t="shared" si="24"/>
        <v>516.90846606315279</v>
      </c>
      <c r="EZ85" s="104">
        <f t="shared" si="11"/>
        <v>0</v>
      </c>
      <c r="FA85" s="109">
        <f t="shared" si="28"/>
        <v>516.90846606315279</v>
      </c>
      <c r="FB85" s="105">
        <f t="shared" si="17"/>
        <v>516.90846606315279</v>
      </c>
      <c r="FC85" s="140" t="s">
        <v>121</v>
      </c>
      <c r="FD85" s="140"/>
      <c r="FE85" s="147"/>
      <c r="FF85" s="147"/>
      <c r="FG85" s="107">
        <v>80</v>
      </c>
      <c r="FH85" s="108">
        <v>0</v>
      </c>
      <c r="FI85" s="10">
        <v>80</v>
      </c>
      <c r="FJ85" s="13">
        <v>2</v>
      </c>
      <c r="FK85" s="13">
        <v>2</v>
      </c>
      <c r="FL85" s="14">
        <v>2</v>
      </c>
      <c r="FM85" s="109">
        <v>1.83</v>
      </c>
      <c r="FN85" s="122">
        <v>171</v>
      </c>
      <c r="FO85" s="111">
        <v>516.90846606315279</v>
      </c>
      <c r="FP85" s="14">
        <v>4</v>
      </c>
      <c r="FQ85" s="15" t="s">
        <v>121</v>
      </c>
      <c r="FS85" s="112">
        <v>38856</v>
      </c>
      <c r="FT85" s="82"/>
      <c r="FU85" s="120">
        <v>38859</v>
      </c>
      <c r="FV85" s="121"/>
      <c r="FW85" s="115">
        <v>0</v>
      </c>
      <c r="FX85" s="15">
        <v>0</v>
      </c>
      <c r="FY85" s="15">
        <v>0</v>
      </c>
      <c r="FZ85" s="15">
        <f>'[1]2006 baljdata'!J85+'[1]2006 baljdata'!T85+'[1]2006 baljdata'!AD85+'[1]2006 baljdata'!AN85+'[1]2006 baljdata'!AX85+'[1]2006 baljdata'!BH85+'[1]2006 baljdata'!BR85+'[1]2006 baljdata'!CB85+'[1]2006 baljdata'!CL85+'[1]2006 baljdata'!CV85+'[1]2006 baljdata'!DF85+'[1]2006 baljdata'!DP85+'[1]2006 baljdata'!DZ85+'[1]2006 baljdata'!EJ85+'[1]2006 baljdata'!ET85+'[1]2006 baljdata'!FD85+'[1]2006 baljdata'!FN85+'[1]2006 baljdata'!FX85+'[1]2006 baljdata'!GH85+'[1]2006 baljdata'!GR85+'[1]2006 baljdata'!HB85+'[1]2006 baljdata'!HL85+'[1]2006 baljdata'!HV85+'[1]2006 baljdata'!IF85+'[1]2006 baljdata'!IP85</f>
        <v>0</v>
      </c>
      <c r="GA85" s="15">
        <f>'[1]2006 baljdata'!K85+'[1]2006 baljdata'!U85+'[1]2006 baljdata'!AE85+'[1]2006 baljdata'!AO85+'[1]2006 baljdata'!AY85+'[1]2006 baljdata'!BI85+'[1]2006 baljdata'!BS85+'[1]2006 baljdata'!CC85+'[1]2006 baljdata'!CM85+'[1]2006 baljdata'!CW85+'[1]2006 baljdata'!DG85+'[1]2006 baljdata'!DQ85+'[1]2006 baljdata'!EA85+'[1]2006 baljdata'!EK85+'[1]2006 baljdata'!EU85+'[1]2006 baljdata'!FE85+'[1]2006 baljdata'!FO85+'[1]2006 baljdata'!FY85+'[1]2006 baljdata'!GI85+'[1]2006 baljdata'!GS85+'[1]2006 baljdata'!HC85+'[1]2006 baljdata'!HM85+'[1]2006 baljdata'!HW85+'[1]2006 baljdata'!IG85+'[1]2006 baljdata'!IQ85</f>
        <v>0</v>
      </c>
      <c r="GB85" s="15" t="str">
        <f>IF(FZ85&gt;GA85,"P&gt;S",IF(FZ85=GA85,"P=S","P&lt;S"))</f>
        <v>P=S</v>
      </c>
      <c r="GC85" s="15">
        <f>IF(GB85="P&gt;S",FZ85,GA85)</f>
        <v>0</v>
      </c>
      <c r="GD85" s="15">
        <v>0</v>
      </c>
      <c r="GE85" s="15">
        <f>'[1]2006 baljdata'!L85+'[1]2006 baljdata'!V85+'[1]2006 baljdata'!AF85+'[1]2006 baljdata'!AP85+'[1]2006 baljdata'!AZ85+'[1]2006 baljdata'!BJ85+'[1]2006 baljdata'!BT85+'[1]2006 baljdata'!CD85+'[1]2006 baljdata'!CN85+'[1]2006 baljdata'!CX85+'[1]2006 baljdata'!DH85+'[1]2006 baljdata'!DR85+'[1]2006 baljdata'!EB85+'[1]2006 baljdata'!EL85+'[1]2006 baljdata'!EV85+'[1]2006 baljdata'!FF85+'[1]2006 baljdata'!FP85+'[1]2006 baljdata'!FZ85+'[1]2006 baljdata'!GJ85+'[1]2006 baljdata'!GT85+'[1]2006 baljdata'!HD85+'[1]2006 baljdata'!HN85+'[1]2006 baljdata'!HX85+'[1]2006 baljdata'!IH85+'[1]2006 baljdata'!IR85</f>
        <v>0</v>
      </c>
      <c r="GF85" s="15">
        <f>IF(GB85="P&gt;S",FZ85*(GE85/GA85),GE85)</f>
        <v>0</v>
      </c>
      <c r="GG85" s="15">
        <f t="shared" si="25"/>
        <v>0</v>
      </c>
      <c r="GH85" s="14"/>
      <c r="GI85" s="91"/>
      <c r="GJ85" s="102" t="s">
        <v>249</v>
      </c>
      <c r="GK85" s="20">
        <v>0</v>
      </c>
    </row>
    <row r="86" spans="1:193" ht="14.4" x14ac:dyDescent="0.3">
      <c r="A86" s="50">
        <v>81</v>
      </c>
      <c r="B86" s="88">
        <v>81</v>
      </c>
      <c r="C86" s="89">
        <v>1</v>
      </c>
      <c r="D86" s="88">
        <v>0</v>
      </c>
      <c r="E86" s="90">
        <v>38854</v>
      </c>
      <c r="F86" s="91">
        <v>1</v>
      </c>
      <c r="G86" s="92">
        <v>1</v>
      </c>
      <c r="H86" s="91">
        <f t="shared" si="21"/>
        <v>1</v>
      </c>
      <c r="I86" s="13"/>
      <c r="J86" s="13"/>
      <c r="K86" s="13"/>
      <c r="L86" s="13"/>
      <c r="M86" s="13">
        <v>1</v>
      </c>
      <c r="N86" s="13"/>
      <c r="O86" s="13"/>
      <c r="P86" s="13"/>
      <c r="Q86" s="13"/>
      <c r="R86" s="13"/>
      <c r="S86" s="13"/>
      <c r="T86" s="13"/>
      <c r="U86" s="93">
        <f t="shared" si="22"/>
        <v>1</v>
      </c>
      <c r="V86" s="13"/>
      <c r="W86" s="13"/>
      <c r="X86" s="13"/>
      <c r="Y86" s="13"/>
      <c r="Z86" s="13" t="s">
        <v>155</v>
      </c>
      <c r="AA86" s="13" t="s">
        <v>112</v>
      </c>
      <c r="AB86" s="13"/>
      <c r="AC86" s="13"/>
      <c r="AD86" s="13"/>
      <c r="AE86" s="13"/>
      <c r="AF86" s="94"/>
      <c r="AG86" s="13"/>
      <c r="AH86" s="13"/>
      <c r="AI86" s="13"/>
      <c r="AJ86" s="13"/>
      <c r="AK86" s="13">
        <v>2</v>
      </c>
      <c r="AL86" s="13">
        <v>2</v>
      </c>
      <c r="AM86" s="13"/>
      <c r="AN86" s="13"/>
      <c r="AO86" s="13"/>
      <c r="AP86" s="13"/>
      <c r="AQ86" s="94"/>
      <c r="AR86" s="13"/>
      <c r="AS86" s="13"/>
      <c r="AT86" s="13"/>
      <c r="AU86" s="13"/>
      <c r="AV86" s="13"/>
      <c r="AW86" s="13">
        <v>0</v>
      </c>
      <c r="AX86" s="13">
        <v>1</v>
      </c>
      <c r="AY86" s="13"/>
      <c r="AZ86" s="13">
        <v>0</v>
      </c>
      <c r="BA86" s="94">
        <v>0</v>
      </c>
      <c r="BB86" s="95"/>
      <c r="BC86" s="95"/>
      <c r="BD86" s="95"/>
      <c r="BE86" s="95"/>
      <c r="BF86" s="95"/>
      <c r="BG86" s="95"/>
      <c r="BH86" s="95"/>
      <c r="BI86" s="95">
        <v>38863</v>
      </c>
      <c r="BJ86" s="95"/>
      <c r="BK86" s="95"/>
      <c r="BL86" s="96">
        <f t="shared" si="29"/>
        <v>38863</v>
      </c>
      <c r="BM86" s="96" t="s">
        <v>121</v>
      </c>
      <c r="BN86" s="96"/>
      <c r="BO86" s="97"/>
      <c r="BP86" s="74"/>
      <c r="BQ86" s="74"/>
      <c r="BR86" s="97">
        <v>38863</v>
      </c>
      <c r="BS86" s="118"/>
      <c r="BT86" s="13"/>
      <c r="BU86" s="13">
        <v>2</v>
      </c>
      <c r="BV86" s="13">
        <v>1</v>
      </c>
      <c r="BW86" s="13"/>
      <c r="BX86" s="13">
        <v>0</v>
      </c>
      <c r="BY86" s="94">
        <v>0</v>
      </c>
      <c r="BZ86" s="13"/>
      <c r="CA86" s="13"/>
      <c r="CB86" s="13">
        <v>0</v>
      </c>
      <c r="CC86" s="13">
        <v>0</v>
      </c>
      <c r="CD86" s="13"/>
      <c r="CE86" s="13">
        <v>0</v>
      </c>
      <c r="CF86" s="94">
        <v>1</v>
      </c>
      <c r="CG86" s="13"/>
      <c r="CH86" s="13"/>
      <c r="CI86" s="13"/>
      <c r="CJ86" s="13"/>
      <c r="CK86" s="13"/>
      <c r="CL86" s="13"/>
      <c r="CM86" s="13"/>
      <c r="CN86" s="13"/>
      <c r="CO86" s="13"/>
      <c r="CP86" s="94"/>
      <c r="CQ86" s="99">
        <f t="shared" si="27"/>
        <v>0</v>
      </c>
      <c r="CR86" s="91"/>
      <c r="CS86" s="91"/>
      <c r="CT86" s="91"/>
      <c r="CU86" s="91"/>
      <c r="CV86" s="91"/>
      <c r="CW86" s="91"/>
      <c r="CX86" s="91">
        <v>1</v>
      </c>
      <c r="CY86" s="91"/>
      <c r="CZ86" s="91"/>
      <c r="DA86" s="92"/>
      <c r="DB86" s="50"/>
      <c r="DC86" s="50"/>
      <c r="DD86" s="50"/>
      <c r="DE86" s="50"/>
      <c r="DF86" s="50"/>
      <c r="DG86" s="50"/>
      <c r="DH86" s="50"/>
      <c r="DI86" s="50"/>
      <c r="DJ86" s="100">
        <f t="shared" si="23"/>
        <v>1</v>
      </c>
      <c r="DK86" s="14">
        <v>1</v>
      </c>
      <c r="DL86" s="14">
        <v>1.59</v>
      </c>
      <c r="DM86" s="14"/>
      <c r="DN86" s="14"/>
      <c r="DO86" s="14"/>
      <c r="DP86" s="14"/>
      <c r="DQ86" s="14"/>
      <c r="DR86" s="14"/>
      <c r="DS86" s="14"/>
      <c r="DT86" s="14"/>
      <c r="DU86" s="14"/>
      <c r="DV86" s="14"/>
      <c r="DW86" s="14"/>
      <c r="DX86" s="14"/>
      <c r="DY86" s="14">
        <v>194</v>
      </c>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02"/>
      <c r="EX86" s="16"/>
      <c r="EY86" s="103">
        <f t="shared" si="24"/>
        <v>385.19962879570727</v>
      </c>
      <c r="EZ86" s="104">
        <f t="shared" si="11"/>
        <v>0</v>
      </c>
      <c r="FA86" s="104">
        <f t="shared" si="28"/>
        <v>385.19962879570727</v>
      </c>
      <c r="FB86" s="105">
        <f t="shared" si="17"/>
        <v>385.19962879570727</v>
      </c>
      <c r="FC86" s="105" t="s">
        <v>121</v>
      </c>
      <c r="FD86" s="105"/>
      <c r="FE86" s="106"/>
      <c r="FF86" s="106"/>
      <c r="FG86" s="107">
        <v>81</v>
      </c>
      <c r="FH86" s="108">
        <v>0</v>
      </c>
      <c r="FI86" s="10">
        <v>81</v>
      </c>
      <c r="FJ86" s="13">
        <v>1</v>
      </c>
      <c r="FK86" s="13">
        <v>1</v>
      </c>
      <c r="FL86" s="14">
        <v>1</v>
      </c>
      <c r="FM86" s="109">
        <v>1.59</v>
      </c>
      <c r="FN86" s="122">
        <v>194</v>
      </c>
      <c r="FO86" s="111">
        <v>385.19962879570727</v>
      </c>
      <c r="FP86" s="14">
        <v>2</v>
      </c>
      <c r="FQ86" s="15" t="s">
        <v>121</v>
      </c>
      <c r="FS86" s="112">
        <v>38863</v>
      </c>
      <c r="FT86" s="82"/>
      <c r="FU86" s="120">
        <v>38866</v>
      </c>
      <c r="FV86" s="121"/>
      <c r="FW86" s="115">
        <v>0</v>
      </c>
      <c r="FX86" s="15">
        <v>0</v>
      </c>
      <c r="FY86" s="15">
        <v>0</v>
      </c>
      <c r="FZ86" s="15">
        <f>'[1]2006 baljdata'!J86+'[1]2006 baljdata'!T86+'[1]2006 baljdata'!AD86+'[1]2006 baljdata'!AN86+'[1]2006 baljdata'!AX86+'[1]2006 baljdata'!BH86+'[1]2006 baljdata'!BR86+'[1]2006 baljdata'!CB86+'[1]2006 baljdata'!CL86+'[1]2006 baljdata'!CV86+'[1]2006 baljdata'!DF86+'[1]2006 baljdata'!DP86+'[1]2006 baljdata'!DZ86+'[1]2006 baljdata'!EJ86+'[1]2006 baljdata'!ET86+'[1]2006 baljdata'!FD86+'[1]2006 baljdata'!FN86+'[1]2006 baljdata'!FX86+'[1]2006 baljdata'!GH86+'[1]2006 baljdata'!GR86+'[1]2006 baljdata'!HB86+'[1]2006 baljdata'!HL86+'[1]2006 baljdata'!HV86+'[1]2006 baljdata'!IF86+'[1]2006 baljdata'!IP86</f>
        <v>0</v>
      </c>
      <c r="GA86" s="15">
        <f>'[1]2006 baljdata'!K86+'[1]2006 baljdata'!U86+'[1]2006 baljdata'!AE86+'[1]2006 baljdata'!AO86+'[1]2006 baljdata'!AY86+'[1]2006 baljdata'!BI86+'[1]2006 baljdata'!BS86+'[1]2006 baljdata'!CC86+'[1]2006 baljdata'!CM86+'[1]2006 baljdata'!CW86+'[1]2006 baljdata'!DG86+'[1]2006 baljdata'!DQ86+'[1]2006 baljdata'!EA86+'[1]2006 baljdata'!EK86+'[1]2006 baljdata'!EU86+'[1]2006 baljdata'!FE86+'[1]2006 baljdata'!FO86+'[1]2006 baljdata'!FY86+'[1]2006 baljdata'!GI86+'[1]2006 baljdata'!GS86+'[1]2006 baljdata'!HC86+'[1]2006 baljdata'!HM86+'[1]2006 baljdata'!HW86+'[1]2006 baljdata'!IG86+'[1]2006 baljdata'!IQ86</f>
        <v>0</v>
      </c>
      <c r="GB86" s="15" t="str">
        <f>IF(FZ86&gt;GA86,"P&gt;S",IF(FZ86=GA86,"P=S","P&lt;S"))</f>
        <v>P=S</v>
      </c>
      <c r="GC86" s="15">
        <f>IF(GB86="P&gt;S",FZ86,GA86)</f>
        <v>0</v>
      </c>
      <c r="GD86" s="15">
        <v>0</v>
      </c>
      <c r="GE86" s="15">
        <f>'[1]2006 baljdata'!L86+'[1]2006 baljdata'!V86+'[1]2006 baljdata'!AF86+'[1]2006 baljdata'!AP86+'[1]2006 baljdata'!AZ86+'[1]2006 baljdata'!BJ86+'[1]2006 baljdata'!BT86+'[1]2006 baljdata'!CD86+'[1]2006 baljdata'!CN86+'[1]2006 baljdata'!CX86+'[1]2006 baljdata'!DH86+'[1]2006 baljdata'!DR86+'[1]2006 baljdata'!EB86+'[1]2006 baljdata'!EL86+'[1]2006 baljdata'!EV86+'[1]2006 baljdata'!FF86+'[1]2006 baljdata'!FP86+'[1]2006 baljdata'!FZ86+'[1]2006 baljdata'!GJ86+'[1]2006 baljdata'!GT86+'[1]2006 baljdata'!HD86+'[1]2006 baljdata'!HN86+'[1]2006 baljdata'!HX86+'[1]2006 baljdata'!IH86+'[1]2006 baljdata'!IR86</f>
        <v>0</v>
      </c>
      <c r="GF86" s="15">
        <f>IF(GB86="P&gt;S",FZ86*(GE86/GA86),GE86)</f>
        <v>0</v>
      </c>
      <c r="GG86" s="15">
        <f t="shared" si="25"/>
        <v>0</v>
      </c>
      <c r="GH86" s="14"/>
      <c r="GI86" s="91"/>
      <c r="GJ86" s="102" t="s">
        <v>249</v>
      </c>
      <c r="GK86" s="20">
        <v>1</v>
      </c>
    </row>
    <row r="87" spans="1:193" ht="14.4" x14ac:dyDescent="0.3">
      <c r="A87" s="50">
        <v>82</v>
      </c>
      <c r="B87" s="88">
        <v>82</v>
      </c>
      <c r="C87" s="89">
        <v>1</v>
      </c>
      <c r="D87" s="88">
        <v>0</v>
      </c>
      <c r="E87" s="90">
        <v>38854</v>
      </c>
      <c r="F87" s="91">
        <v>1</v>
      </c>
      <c r="G87" s="92">
        <v>1</v>
      </c>
      <c r="H87" s="91">
        <f t="shared" si="21"/>
        <v>1</v>
      </c>
      <c r="I87" s="13"/>
      <c r="J87" s="13"/>
      <c r="K87" s="13"/>
      <c r="L87" s="13"/>
      <c r="M87" s="13">
        <v>2</v>
      </c>
      <c r="N87" s="13"/>
      <c r="O87" s="13"/>
      <c r="P87" s="13"/>
      <c r="Q87" s="13"/>
      <c r="R87" s="13"/>
      <c r="S87" s="13"/>
      <c r="T87" s="13"/>
      <c r="U87" s="93">
        <f t="shared" si="22"/>
        <v>2</v>
      </c>
      <c r="V87" s="13"/>
      <c r="W87" s="13"/>
      <c r="X87" s="13"/>
      <c r="Y87" s="13"/>
      <c r="Z87" s="13" t="s">
        <v>155</v>
      </c>
      <c r="AA87" s="13" t="s">
        <v>112</v>
      </c>
      <c r="AB87" s="13"/>
      <c r="AC87" s="13"/>
      <c r="AD87" s="13"/>
      <c r="AE87" s="13"/>
      <c r="AF87" s="94"/>
      <c r="AG87" s="13"/>
      <c r="AH87" s="13"/>
      <c r="AI87" s="13"/>
      <c r="AJ87" s="13"/>
      <c r="AK87" s="13">
        <v>6</v>
      </c>
      <c r="AL87" s="13">
        <v>6</v>
      </c>
      <c r="AM87" s="13"/>
      <c r="AN87" s="13"/>
      <c r="AO87" s="13"/>
      <c r="AP87" s="13"/>
      <c r="AQ87" s="94"/>
      <c r="AR87" s="13"/>
      <c r="AS87" s="13"/>
      <c r="AT87" s="13"/>
      <c r="AU87" s="13"/>
      <c r="AV87" s="13"/>
      <c r="AW87" s="13">
        <v>1</v>
      </c>
      <c r="AX87" s="13"/>
      <c r="AY87" s="13"/>
      <c r="AZ87" s="13">
        <v>1</v>
      </c>
      <c r="BA87" s="94">
        <v>0</v>
      </c>
      <c r="BB87" s="95"/>
      <c r="BC87" s="95"/>
      <c r="BD87" s="95"/>
      <c r="BE87" s="95"/>
      <c r="BF87" s="95"/>
      <c r="BG87" s="95"/>
      <c r="BH87" s="95">
        <v>38859</v>
      </c>
      <c r="BI87" s="95"/>
      <c r="BJ87" s="95"/>
      <c r="BK87" s="95"/>
      <c r="BL87" s="96">
        <f t="shared" si="29"/>
        <v>38859</v>
      </c>
      <c r="BM87" s="96" t="s">
        <v>121</v>
      </c>
      <c r="BN87" s="96"/>
      <c r="BO87" s="97"/>
      <c r="BP87" s="74"/>
      <c r="BQ87" s="74"/>
      <c r="BR87" s="97">
        <v>38859</v>
      </c>
      <c r="BS87" s="118"/>
      <c r="BT87" s="13"/>
      <c r="BU87" s="13"/>
      <c r="BV87" s="13">
        <v>3</v>
      </c>
      <c r="BW87" s="13"/>
      <c r="BX87" s="13">
        <v>0</v>
      </c>
      <c r="BY87" s="94">
        <v>0</v>
      </c>
      <c r="BZ87" s="13"/>
      <c r="CA87" s="13"/>
      <c r="CB87" s="13"/>
      <c r="CC87" s="13"/>
      <c r="CD87" s="13"/>
      <c r="CE87" s="13">
        <v>0</v>
      </c>
      <c r="CF87" s="94">
        <v>4</v>
      </c>
      <c r="CG87" s="13"/>
      <c r="CH87" s="13"/>
      <c r="CI87" s="13"/>
      <c r="CJ87" s="13"/>
      <c r="CK87" s="13"/>
      <c r="CL87" s="13"/>
      <c r="CM87" s="13"/>
      <c r="CN87" s="13"/>
      <c r="CO87" s="13"/>
      <c r="CP87" s="94"/>
      <c r="CQ87" s="99">
        <f t="shared" si="27"/>
        <v>0</v>
      </c>
      <c r="CR87" s="91"/>
      <c r="CS87" s="91"/>
      <c r="CT87" s="91"/>
      <c r="CU87" s="91"/>
      <c r="CV87" s="91"/>
      <c r="CW87" s="91"/>
      <c r="CX87" s="91">
        <v>1</v>
      </c>
      <c r="CY87" s="91"/>
      <c r="CZ87" s="91"/>
      <c r="DA87" s="92"/>
      <c r="DB87" s="50"/>
      <c r="DC87" s="50"/>
      <c r="DD87" s="50"/>
      <c r="DE87" s="50"/>
      <c r="DF87" s="50"/>
      <c r="DG87" s="50"/>
      <c r="DH87" s="50"/>
      <c r="DI87" s="50"/>
      <c r="DJ87" s="100">
        <f t="shared" si="23"/>
        <v>2</v>
      </c>
      <c r="DK87" s="14">
        <v>2</v>
      </c>
      <c r="DL87" s="14">
        <v>1.89</v>
      </c>
      <c r="DM87" s="14">
        <v>1.78</v>
      </c>
      <c r="DN87" s="14"/>
      <c r="DO87" s="14"/>
      <c r="DP87" s="14"/>
      <c r="DQ87" s="14"/>
      <c r="DR87" s="14"/>
      <c r="DS87" s="14"/>
      <c r="DT87" s="14"/>
      <c r="DU87" s="14"/>
      <c r="DV87" s="14"/>
      <c r="DW87" s="14"/>
      <c r="DX87" s="14"/>
      <c r="DY87" s="14">
        <v>249</v>
      </c>
      <c r="DZ87" s="14">
        <v>210</v>
      </c>
      <c r="EA87" s="14"/>
      <c r="EB87" s="14"/>
      <c r="EC87" s="14"/>
      <c r="ED87" s="14"/>
      <c r="EE87" s="14"/>
      <c r="EF87" s="14"/>
      <c r="EG87" s="14"/>
      <c r="EH87" s="14"/>
      <c r="EI87" s="14"/>
      <c r="EJ87" s="14"/>
      <c r="EK87" s="14"/>
      <c r="EL87" s="14"/>
      <c r="EM87" s="14"/>
      <c r="EN87" s="14"/>
      <c r="EO87" s="14"/>
      <c r="EP87" s="14"/>
      <c r="EQ87" s="14"/>
      <c r="ER87" s="14"/>
      <c r="ES87" s="14"/>
      <c r="ET87" s="14"/>
      <c r="EU87" s="14"/>
      <c r="EV87" s="14"/>
      <c r="EW87" s="102"/>
      <c r="EX87" s="16"/>
      <c r="EY87" s="103">
        <f t="shared" si="24"/>
        <v>1221.1503376793139</v>
      </c>
      <c r="EZ87" s="104">
        <f t="shared" si="11"/>
        <v>0</v>
      </c>
      <c r="FA87" s="104">
        <f t="shared" si="28"/>
        <v>1221.1503376793139</v>
      </c>
      <c r="FB87" s="105">
        <f t="shared" si="17"/>
        <v>1221.1503376793139</v>
      </c>
      <c r="FC87" s="105" t="s">
        <v>121</v>
      </c>
      <c r="FD87" s="105"/>
      <c r="FE87" s="106"/>
      <c r="FF87" s="106"/>
      <c r="FG87" s="107">
        <v>82</v>
      </c>
      <c r="FH87" s="108">
        <v>0</v>
      </c>
      <c r="FI87" s="10">
        <v>82</v>
      </c>
      <c r="FJ87" s="13">
        <v>2</v>
      </c>
      <c r="FK87" s="13">
        <v>2</v>
      </c>
      <c r="FL87" s="14">
        <v>2</v>
      </c>
      <c r="FM87" s="109">
        <v>1.78</v>
      </c>
      <c r="FN87" s="122">
        <v>210</v>
      </c>
      <c r="FO87" s="111">
        <v>1221.1503376793139</v>
      </c>
      <c r="FP87" s="14">
        <v>6</v>
      </c>
      <c r="FQ87" s="15" t="s">
        <v>121</v>
      </c>
      <c r="FS87" s="112">
        <v>38859</v>
      </c>
      <c r="FT87" s="82"/>
      <c r="FU87" s="120">
        <v>38868</v>
      </c>
      <c r="FV87" s="121"/>
      <c r="FW87" s="115">
        <v>0</v>
      </c>
      <c r="FX87" s="15">
        <v>0</v>
      </c>
      <c r="FY87" s="15">
        <v>0</v>
      </c>
      <c r="FZ87" s="15">
        <f>'[1]2006 baljdata'!J87+'[1]2006 baljdata'!T87+'[1]2006 baljdata'!AD87+'[1]2006 baljdata'!AN87+'[1]2006 baljdata'!AX87+'[1]2006 baljdata'!BH87+'[1]2006 baljdata'!BR87+'[1]2006 baljdata'!CB87+'[1]2006 baljdata'!CL87+'[1]2006 baljdata'!CV87+'[1]2006 baljdata'!DF87+'[1]2006 baljdata'!DP87+'[1]2006 baljdata'!DZ87+'[1]2006 baljdata'!EJ87+'[1]2006 baljdata'!ET87+'[1]2006 baljdata'!FD87+'[1]2006 baljdata'!FN87+'[1]2006 baljdata'!FX87+'[1]2006 baljdata'!GH87+'[1]2006 baljdata'!GR87+'[1]2006 baljdata'!HB87+'[1]2006 baljdata'!HL87+'[1]2006 baljdata'!HV87+'[1]2006 baljdata'!IF87+'[1]2006 baljdata'!IP87</f>
        <v>0</v>
      </c>
      <c r="GA87" s="15">
        <f>'[1]2006 baljdata'!K87+'[1]2006 baljdata'!U87+'[1]2006 baljdata'!AE87+'[1]2006 baljdata'!AO87+'[1]2006 baljdata'!AY87+'[1]2006 baljdata'!BI87+'[1]2006 baljdata'!BS87+'[1]2006 baljdata'!CC87+'[1]2006 baljdata'!CM87+'[1]2006 baljdata'!CW87+'[1]2006 baljdata'!DG87+'[1]2006 baljdata'!DQ87+'[1]2006 baljdata'!EA87+'[1]2006 baljdata'!EK87+'[1]2006 baljdata'!EU87+'[1]2006 baljdata'!FE87+'[1]2006 baljdata'!FO87+'[1]2006 baljdata'!FY87+'[1]2006 baljdata'!GI87+'[1]2006 baljdata'!GS87+'[1]2006 baljdata'!HC87+'[1]2006 baljdata'!HM87+'[1]2006 baljdata'!HW87+'[1]2006 baljdata'!IG87+'[1]2006 baljdata'!IQ87</f>
        <v>0</v>
      </c>
      <c r="GB87" s="15" t="str">
        <f>IF(FZ87&gt;GA87,"P&gt;S",IF(FZ87=GA87,"P=S","P&lt;S"))</f>
        <v>P=S</v>
      </c>
      <c r="GC87" s="15">
        <f>IF(GB87="P&gt;S",FZ87,GA87)</f>
        <v>0</v>
      </c>
      <c r="GD87" s="15">
        <v>0</v>
      </c>
      <c r="GE87" s="15">
        <f>'[1]2006 baljdata'!L87+'[1]2006 baljdata'!V87+'[1]2006 baljdata'!AF87+'[1]2006 baljdata'!AP87+'[1]2006 baljdata'!AZ87+'[1]2006 baljdata'!BJ87+'[1]2006 baljdata'!BT87+'[1]2006 baljdata'!CD87+'[1]2006 baljdata'!CN87+'[1]2006 baljdata'!CX87+'[1]2006 baljdata'!DH87+'[1]2006 baljdata'!DR87+'[1]2006 baljdata'!EB87+'[1]2006 baljdata'!EL87+'[1]2006 baljdata'!EV87+'[1]2006 baljdata'!FF87+'[1]2006 baljdata'!FP87+'[1]2006 baljdata'!FZ87+'[1]2006 baljdata'!GJ87+'[1]2006 baljdata'!GT87+'[1]2006 baljdata'!HD87+'[1]2006 baljdata'!HN87+'[1]2006 baljdata'!HX87+'[1]2006 baljdata'!IH87+'[1]2006 baljdata'!IR87</f>
        <v>0</v>
      </c>
      <c r="GF87" s="15">
        <f>IF(GB87="P&gt;S",FZ87*(GE87/GA87),GE87)</f>
        <v>0</v>
      </c>
      <c r="GG87" s="15">
        <f t="shared" si="25"/>
        <v>0</v>
      </c>
      <c r="GH87" s="14"/>
      <c r="GI87" s="91"/>
      <c r="GJ87" s="102" t="s">
        <v>249</v>
      </c>
      <c r="GK87" s="20">
        <v>1</v>
      </c>
    </row>
    <row r="88" spans="1:193" ht="14.4" x14ac:dyDescent="0.3">
      <c r="A88" s="50">
        <v>83</v>
      </c>
      <c r="B88" s="88">
        <v>83</v>
      </c>
      <c r="C88" s="89">
        <v>1</v>
      </c>
      <c r="D88" s="88">
        <v>0</v>
      </c>
      <c r="E88" s="90">
        <v>38854</v>
      </c>
      <c r="F88" s="91">
        <v>1</v>
      </c>
      <c r="G88" s="92">
        <v>1</v>
      </c>
      <c r="H88" s="91">
        <f t="shared" si="21"/>
        <v>1</v>
      </c>
      <c r="I88" s="13"/>
      <c r="J88" s="13"/>
      <c r="K88" s="13"/>
      <c r="L88" s="13"/>
      <c r="M88" s="13">
        <v>1</v>
      </c>
      <c r="N88" s="13"/>
      <c r="O88" s="13"/>
      <c r="P88" s="13"/>
      <c r="Q88" s="13"/>
      <c r="R88" s="13"/>
      <c r="S88" s="13"/>
      <c r="T88" s="13"/>
      <c r="U88" s="93">
        <f t="shared" si="22"/>
        <v>1</v>
      </c>
      <c r="V88" s="13"/>
      <c r="W88" s="13"/>
      <c r="X88" s="13"/>
      <c r="Y88" s="13"/>
      <c r="Z88" s="13" t="s">
        <v>155</v>
      </c>
      <c r="AA88" s="13" t="s">
        <v>112</v>
      </c>
      <c r="AB88" s="13"/>
      <c r="AC88" s="13"/>
      <c r="AD88" s="13"/>
      <c r="AE88" s="13"/>
      <c r="AF88" s="94"/>
      <c r="AG88" s="13"/>
      <c r="AH88" s="13"/>
      <c r="AI88" s="13"/>
      <c r="AJ88" s="13"/>
      <c r="AK88" s="13">
        <v>10</v>
      </c>
      <c r="AL88" s="13">
        <v>11</v>
      </c>
      <c r="AM88" s="13"/>
      <c r="AN88" s="13">
        <v>14</v>
      </c>
      <c r="AO88" s="13"/>
      <c r="AP88" s="13"/>
      <c r="AQ88" s="94"/>
      <c r="AR88" s="13"/>
      <c r="AS88" s="13"/>
      <c r="AT88" s="13"/>
      <c r="AU88" s="13"/>
      <c r="AV88" s="13"/>
      <c r="AW88" s="13">
        <v>2</v>
      </c>
      <c r="AX88" s="13"/>
      <c r="AY88" s="13"/>
      <c r="AZ88" s="13">
        <v>1</v>
      </c>
      <c r="BA88" s="94">
        <v>2</v>
      </c>
      <c r="BB88" s="95"/>
      <c r="BC88" s="95"/>
      <c r="BD88" s="95"/>
      <c r="BE88" s="95"/>
      <c r="BF88" s="95"/>
      <c r="BG88" s="95"/>
      <c r="BH88" s="95">
        <v>38859</v>
      </c>
      <c r="BI88" s="95"/>
      <c r="BJ88" s="95"/>
      <c r="BK88" s="95"/>
      <c r="BL88" s="96">
        <f t="shared" si="29"/>
        <v>38859</v>
      </c>
      <c r="BM88" s="96" t="s">
        <v>121</v>
      </c>
      <c r="BN88" s="96"/>
      <c r="BO88" s="97"/>
      <c r="BP88" s="74"/>
      <c r="BQ88" s="74"/>
      <c r="BR88" s="97">
        <v>38859</v>
      </c>
      <c r="BS88" s="118"/>
      <c r="BT88" s="13"/>
      <c r="BU88" s="13"/>
      <c r="BV88" s="13">
        <v>5</v>
      </c>
      <c r="BW88" s="13"/>
      <c r="BX88" s="13">
        <v>6</v>
      </c>
      <c r="BY88" s="94">
        <v>0</v>
      </c>
      <c r="BZ88" s="13"/>
      <c r="CA88" s="13"/>
      <c r="CB88" s="13"/>
      <c r="CC88" s="13"/>
      <c r="CD88" s="13"/>
      <c r="CE88" s="13">
        <v>0</v>
      </c>
      <c r="CF88" s="94">
        <v>5</v>
      </c>
      <c r="CG88" s="13"/>
      <c r="CH88" s="13"/>
      <c r="CI88" s="13"/>
      <c r="CJ88" s="13"/>
      <c r="CK88" s="13"/>
      <c r="CL88" s="13"/>
      <c r="CM88" s="13"/>
      <c r="CN88" s="13"/>
      <c r="CO88" s="13"/>
      <c r="CP88" s="94"/>
      <c r="CQ88" s="99">
        <f t="shared" si="27"/>
        <v>0</v>
      </c>
      <c r="CR88" s="91"/>
      <c r="CS88" s="91"/>
      <c r="CT88" s="91"/>
      <c r="CU88" s="91">
        <v>1</v>
      </c>
      <c r="CV88" s="91"/>
      <c r="CW88" s="91"/>
      <c r="CX88" s="91"/>
      <c r="CY88" s="91"/>
      <c r="CZ88" s="91"/>
      <c r="DA88" s="92"/>
      <c r="DB88" s="50"/>
      <c r="DC88" s="50"/>
      <c r="DD88" s="50"/>
      <c r="DE88" s="50"/>
      <c r="DF88" s="50"/>
      <c r="DG88" s="50"/>
      <c r="DH88" s="50"/>
      <c r="DI88" s="50"/>
      <c r="DJ88" s="100">
        <f t="shared" si="23"/>
        <v>1</v>
      </c>
      <c r="DK88" s="14">
        <v>1</v>
      </c>
      <c r="DL88" s="14">
        <v>2.41</v>
      </c>
      <c r="DM88" s="14"/>
      <c r="DN88" s="14"/>
      <c r="DO88" s="14"/>
      <c r="DP88" s="14"/>
      <c r="DQ88" s="14"/>
      <c r="DR88" s="14"/>
      <c r="DS88" s="14"/>
      <c r="DT88" s="14"/>
      <c r="DU88" s="14"/>
      <c r="DV88" s="14"/>
      <c r="DW88" s="14"/>
      <c r="DX88" s="14"/>
      <c r="DY88" s="14">
        <v>224</v>
      </c>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02"/>
      <c r="EX88" s="16"/>
      <c r="EY88" s="103">
        <f t="shared" si="24"/>
        <v>1021.8143203136332</v>
      </c>
      <c r="EZ88" s="104">
        <f t="shared" si="11"/>
        <v>0</v>
      </c>
      <c r="FA88" s="104">
        <f t="shared" si="28"/>
        <v>1021.8143203136332</v>
      </c>
      <c r="FB88" s="105">
        <f t="shared" si="17"/>
        <v>1021.8143203136332</v>
      </c>
      <c r="FC88" s="105" t="s">
        <v>121</v>
      </c>
      <c r="FD88" s="105"/>
      <c r="FE88" s="106"/>
      <c r="FF88" s="106"/>
      <c r="FG88" s="107">
        <v>83</v>
      </c>
      <c r="FH88" s="108">
        <v>0</v>
      </c>
      <c r="FI88" s="10">
        <v>83</v>
      </c>
      <c r="FJ88" s="13">
        <v>1</v>
      </c>
      <c r="FK88" s="13">
        <v>1</v>
      </c>
      <c r="FL88" s="14">
        <v>1</v>
      </c>
      <c r="FM88" s="109">
        <v>2.41</v>
      </c>
      <c r="FN88" s="122">
        <v>224</v>
      </c>
      <c r="FO88" s="111">
        <v>1021.8143203136332</v>
      </c>
      <c r="FP88" s="14">
        <v>14</v>
      </c>
      <c r="FQ88" s="15" t="s">
        <v>121</v>
      </c>
      <c r="FS88" s="112">
        <v>38859</v>
      </c>
      <c r="FT88" s="82"/>
      <c r="FU88" s="120">
        <v>38873</v>
      </c>
      <c r="FV88" s="121"/>
      <c r="FW88" s="115">
        <v>0</v>
      </c>
      <c r="FX88" s="15">
        <v>0</v>
      </c>
      <c r="FY88" s="15">
        <v>0</v>
      </c>
      <c r="FZ88" s="15">
        <f>'[1]2006 baljdata'!J88+'[1]2006 baljdata'!T88+'[1]2006 baljdata'!AD88+'[1]2006 baljdata'!AN88+'[1]2006 baljdata'!AX88+'[1]2006 baljdata'!BH88+'[1]2006 baljdata'!BR88+'[1]2006 baljdata'!CB88+'[1]2006 baljdata'!CL88+'[1]2006 baljdata'!CV88+'[1]2006 baljdata'!DF88+'[1]2006 baljdata'!DP88+'[1]2006 baljdata'!DZ88+'[1]2006 baljdata'!EJ88+'[1]2006 baljdata'!ET88+'[1]2006 baljdata'!FD88+'[1]2006 baljdata'!FN88+'[1]2006 baljdata'!FX88+'[1]2006 baljdata'!GH88+'[1]2006 baljdata'!GR88+'[1]2006 baljdata'!HB88+'[1]2006 baljdata'!HL88+'[1]2006 baljdata'!HV88+'[1]2006 baljdata'!IF88+'[1]2006 baljdata'!IP88</f>
        <v>0</v>
      </c>
      <c r="GA88" s="15">
        <f>'[1]2006 baljdata'!K88+'[1]2006 baljdata'!U88+'[1]2006 baljdata'!AE88+'[1]2006 baljdata'!AO88+'[1]2006 baljdata'!AY88+'[1]2006 baljdata'!BI88+'[1]2006 baljdata'!BS88+'[1]2006 baljdata'!CC88+'[1]2006 baljdata'!CM88+'[1]2006 baljdata'!CW88+'[1]2006 baljdata'!DG88+'[1]2006 baljdata'!DQ88+'[1]2006 baljdata'!EA88+'[1]2006 baljdata'!EK88+'[1]2006 baljdata'!EU88+'[1]2006 baljdata'!FE88+'[1]2006 baljdata'!FO88+'[1]2006 baljdata'!FY88+'[1]2006 baljdata'!GI88+'[1]2006 baljdata'!GS88+'[1]2006 baljdata'!HC88+'[1]2006 baljdata'!HM88+'[1]2006 baljdata'!HW88+'[1]2006 baljdata'!IG88+'[1]2006 baljdata'!IQ88</f>
        <v>0</v>
      </c>
      <c r="GB88" s="15" t="str">
        <f>IF(FZ88&gt;GA88,"P&gt;S",IF(FZ88=GA88,"P=S","P&lt;S"))</f>
        <v>P=S</v>
      </c>
      <c r="GC88" s="15">
        <f>IF(GB88="P&gt;S",FZ88,GA88)</f>
        <v>0</v>
      </c>
      <c r="GD88" s="15">
        <v>0</v>
      </c>
      <c r="GE88" s="15">
        <f>'[1]2006 baljdata'!L88+'[1]2006 baljdata'!V88+'[1]2006 baljdata'!AF88+'[1]2006 baljdata'!AP88+'[1]2006 baljdata'!AZ88+'[1]2006 baljdata'!BJ88+'[1]2006 baljdata'!BT88+'[1]2006 baljdata'!CD88+'[1]2006 baljdata'!CN88+'[1]2006 baljdata'!CX88+'[1]2006 baljdata'!DH88+'[1]2006 baljdata'!DR88+'[1]2006 baljdata'!EB88+'[1]2006 baljdata'!EL88+'[1]2006 baljdata'!EV88+'[1]2006 baljdata'!FF88+'[1]2006 baljdata'!FP88+'[1]2006 baljdata'!FZ88+'[1]2006 baljdata'!GJ88+'[1]2006 baljdata'!GT88+'[1]2006 baljdata'!HD88+'[1]2006 baljdata'!HN88+'[1]2006 baljdata'!HX88+'[1]2006 baljdata'!IH88+'[1]2006 baljdata'!IR88</f>
        <v>0</v>
      </c>
      <c r="GF88" s="15">
        <f>IF(GB88="P&gt;S",FZ88*(GE88/GA88),GE88)</f>
        <v>0</v>
      </c>
      <c r="GG88" s="15">
        <f t="shared" si="25"/>
        <v>0</v>
      </c>
      <c r="GH88" s="14"/>
      <c r="GI88" s="91"/>
      <c r="GJ88" s="102" t="s">
        <v>249</v>
      </c>
      <c r="GK88" s="20">
        <v>1</v>
      </c>
    </row>
    <row r="89" spans="1:193" ht="14.4" x14ac:dyDescent="0.3">
      <c r="A89" s="50">
        <v>84</v>
      </c>
      <c r="B89" s="88">
        <v>84</v>
      </c>
      <c r="C89" s="89">
        <v>1</v>
      </c>
      <c r="D89" s="88">
        <v>0</v>
      </c>
      <c r="E89" s="90">
        <v>38856</v>
      </c>
      <c r="F89" s="91">
        <v>1</v>
      </c>
      <c r="G89" s="92">
        <v>1</v>
      </c>
      <c r="H89" s="91">
        <f t="shared" si="21"/>
        <v>1</v>
      </c>
      <c r="I89" s="14"/>
      <c r="J89" s="13"/>
      <c r="K89" s="13"/>
      <c r="L89" s="13"/>
      <c r="M89" s="13"/>
      <c r="N89" s="13"/>
      <c r="O89" s="13">
        <v>2</v>
      </c>
      <c r="P89" s="13"/>
      <c r="Q89" s="13"/>
      <c r="R89" s="13"/>
      <c r="S89" s="13"/>
      <c r="T89" s="13"/>
      <c r="U89" s="93">
        <f t="shared" si="22"/>
        <v>2</v>
      </c>
      <c r="V89" s="14"/>
      <c r="W89" s="13"/>
      <c r="X89" s="13"/>
      <c r="Y89" s="13"/>
      <c r="Z89" s="13"/>
      <c r="AA89" s="13"/>
      <c r="AB89" s="13" t="s">
        <v>144</v>
      </c>
      <c r="AC89" s="13" t="s">
        <v>112</v>
      </c>
      <c r="AD89" s="13"/>
      <c r="AE89" s="13"/>
      <c r="AF89" s="94"/>
      <c r="AG89" s="14"/>
      <c r="AH89" s="13"/>
      <c r="AI89" s="13"/>
      <c r="AJ89" s="13"/>
      <c r="AK89" s="13"/>
      <c r="AL89" s="13"/>
      <c r="AM89" s="13">
        <v>4</v>
      </c>
      <c r="AN89" s="13">
        <v>8</v>
      </c>
      <c r="AO89" s="13"/>
      <c r="AP89" s="13"/>
      <c r="AQ89" s="94"/>
      <c r="AR89" s="13"/>
      <c r="AS89" s="13"/>
      <c r="AT89" s="13"/>
      <c r="AU89" s="13"/>
      <c r="AV89" s="13"/>
      <c r="AW89" s="13"/>
      <c r="AX89" s="13">
        <v>0</v>
      </c>
      <c r="AY89" s="13"/>
      <c r="AZ89" s="13">
        <v>1</v>
      </c>
      <c r="BA89" s="94">
        <v>1</v>
      </c>
      <c r="BB89" s="117"/>
      <c r="BC89" s="95"/>
      <c r="BD89" s="95"/>
      <c r="BE89" s="95"/>
      <c r="BF89" s="95"/>
      <c r="BG89" s="95"/>
      <c r="BH89" s="95"/>
      <c r="BI89" s="95"/>
      <c r="BJ89" s="95"/>
      <c r="BK89" s="95"/>
      <c r="BL89" s="96">
        <v>38868</v>
      </c>
      <c r="BM89" s="96" t="s">
        <v>241</v>
      </c>
      <c r="BN89" s="96"/>
      <c r="BO89" s="97"/>
      <c r="BP89" s="74"/>
      <c r="BQ89" s="74"/>
      <c r="BR89" s="97">
        <v>38868</v>
      </c>
      <c r="BS89" s="98"/>
      <c r="BT89" s="91"/>
      <c r="BU89" s="91"/>
      <c r="BV89" s="91">
        <v>8</v>
      </c>
      <c r="BW89" s="91"/>
      <c r="BX89" s="91">
        <v>6</v>
      </c>
      <c r="BY89" s="92">
        <v>0</v>
      </c>
      <c r="BZ89" s="91"/>
      <c r="CA89" s="91"/>
      <c r="CB89" s="91"/>
      <c r="CC89" s="91">
        <v>0</v>
      </c>
      <c r="CD89" s="91"/>
      <c r="CE89" s="91">
        <v>0</v>
      </c>
      <c r="CF89" s="92">
        <v>0</v>
      </c>
      <c r="CG89" s="91"/>
      <c r="CH89" s="91"/>
      <c r="CI89" s="91"/>
      <c r="CJ89" s="91"/>
      <c r="CK89" s="91"/>
      <c r="CL89" s="91"/>
      <c r="CM89" s="91"/>
      <c r="CN89" s="91"/>
      <c r="CO89" s="91"/>
      <c r="CP89" s="92"/>
      <c r="CQ89" s="99">
        <f t="shared" si="27"/>
        <v>0</v>
      </c>
      <c r="CR89" s="91"/>
      <c r="CS89" s="91"/>
      <c r="CT89" s="91"/>
      <c r="CU89" s="91"/>
      <c r="CV89" s="91"/>
      <c r="CW89" s="91"/>
      <c r="CX89" s="91"/>
      <c r="CY89" s="91"/>
      <c r="CZ89" s="91">
        <v>1</v>
      </c>
      <c r="DA89" s="92"/>
      <c r="DB89" s="50"/>
      <c r="DC89" s="50"/>
      <c r="DD89" s="50"/>
      <c r="DE89" s="50"/>
      <c r="DF89" s="50"/>
      <c r="DG89" s="50"/>
      <c r="DH89" s="50"/>
      <c r="DI89" s="50"/>
      <c r="DJ89" s="100">
        <f t="shared" si="23"/>
        <v>2</v>
      </c>
      <c r="DK89" s="14">
        <v>2</v>
      </c>
      <c r="DL89" s="14">
        <v>1.69</v>
      </c>
      <c r="DM89" s="14">
        <v>2</v>
      </c>
      <c r="DN89" s="14"/>
      <c r="DO89" s="14"/>
      <c r="DP89" s="14"/>
      <c r="DQ89" s="14"/>
      <c r="DR89" s="14"/>
      <c r="DS89" s="14"/>
      <c r="DT89" s="14"/>
      <c r="DU89" s="14"/>
      <c r="DV89" s="14"/>
      <c r="DW89" s="14"/>
      <c r="DX89" s="14"/>
      <c r="DY89" s="14">
        <v>185</v>
      </c>
      <c r="DZ89" s="14">
        <v>188</v>
      </c>
      <c r="EA89" s="14"/>
      <c r="EB89" s="14"/>
      <c r="EC89" s="14"/>
      <c r="ED89" s="14"/>
      <c r="EE89" s="14"/>
      <c r="EF89" s="14"/>
      <c r="EG89" s="14"/>
      <c r="EH89" s="14"/>
      <c r="EI89" s="14"/>
      <c r="EJ89" s="14"/>
      <c r="EK89" s="14"/>
      <c r="EL89" s="101">
        <v>0</v>
      </c>
      <c r="EM89" s="14"/>
      <c r="EN89" s="14"/>
      <c r="EO89" s="14"/>
      <c r="EP89" s="14"/>
      <c r="EQ89" s="14"/>
      <c r="ER89" s="14"/>
      <c r="ES89" s="14"/>
      <c r="ET89" s="14"/>
      <c r="EU89" s="14"/>
      <c r="EV89" s="14"/>
      <c r="EW89" s="102"/>
      <c r="EX89" s="16"/>
      <c r="EY89" s="103">
        <f t="shared" si="24"/>
        <v>1005.6069223535796</v>
      </c>
      <c r="EZ89" s="104">
        <f t="shared" si="11"/>
        <v>0</v>
      </c>
      <c r="FA89" s="104">
        <f t="shared" si="28"/>
        <v>1005.6069223535796</v>
      </c>
      <c r="FB89" s="105">
        <f t="shared" si="17"/>
        <v>1005.6069223535796</v>
      </c>
      <c r="FC89" s="105" t="s">
        <v>121</v>
      </c>
      <c r="FD89" s="105"/>
      <c r="FE89" s="106"/>
      <c r="FF89" s="106"/>
      <c r="FG89" s="107">
        <v>84</v>
      </c>
      <c r="FH89" s="108">
        <v>1</v>
      </c>
      <c r="FI89" s="10">
        <v>84</v>
      </c>
      <c r="FJ89" s="13">
        <v>2</v>
      </c>
      <c r="FK89" s="13">
        <v>2</v>
      </c>
      <c r="FL89" s="14">
        <v>2</v>
      </c>
      <c r="FM89" s="109">
        <v>2</v>
      </c>
      <c r="FN89" s="122">
        <v>188</v>
      </c>
      <c r="FO89" s="111">
        <v>1005.6069223535796</v>
      </c>
      <c r="FP89" s="14">
        <v>8</v>
      </c>
      <c r="FQ89" s="15" t="s">
        <v>121</v>
      </c>
      <c r="FS89" s="112">
        <v>38861</v>
      </c>
      <c r="FT89" s="82"/>
      <c r="FU89" s="120">
        <v>38873</v>
      </c>
      <c r="FV89" s="121"/>
      <c r="FW89" s="123">
        <v>1</v>
      </c>
      <c r="FX89" s="14">
        <v>8</v>
      </c>
      <c r="FY89" s="14">
        <v>3</v>
      </c>
      <c r="FZ89" s="15">
        <f>'[1]2006 baljdata'!J89+'[1]2006 baljdata'!T89+'[1]2006 baljdata'!AD89+'[1]2006 baljdata'!AN89+'[1]2006 baljdata'!AX89+'[1]2006 baljdata'!BH89+'[1]2006 baljdata'!BR89+'[1]2006 baljdata'!CB89+'[1]2006 baljdata'!CL89+'[1]2006 baljdata'!CV89+'[1]2006 baljdata'!DF89+'[1]2006 baljdata'!DP89+'[1]2006 baljdata'!DZ89+'[1]2006 baljdata'!EJ89+'[1]2006 baljdata'!ET89+'[1]2006 baljdata'!FD89+'[1]2006 baljdata'!FN89+'[1]2006 baljdata'!FX89+'[1]2006 baljdata'!GH89+'[1]2006 baljdata'!GR89+'[1]2006 baljdata'!HB89+'[1]2006 baljdata'!HL89+'[1]2006 baljdata'!HV89+'[1]2006 baljdata'!IF89+'[1]2006 baljdata'!IP89</f>
        <v>3</v>
      </c>
      <c r="GA89" s="15">
        <f>'[1]2006 baljdata'!K89+'[1]2006 baljdata'!U89+'[1]2006 baljdata'!AE89+'[1]2006 baljdata'!AO89+'[1]2006 baljdata'!AY89+'[1]2006 baljdata'!BI89+'[1]2006 baljdata'!BS89+'[1]2006 baljdata'!CC89+'[1]2006 baljdata'!CM89+'[1]2006 baljdata'!CW89+'[1]2006 baljdata'!DG89+'[1]2006 baljdata'!DQ89+'[1]2006 baljdata'!EA89+'[1]2006 baljdata'!EK89+'[1]2006 baljdata'!EU89+'[1]2006 baljdata'!FE89+'[1]2006 baljdata'!FO89+'[1]2006 baljdata'!FY89+'[1]2006 baljdata'!GI89+'[1]2006 baljdata'!GS89+'[1]2006 baljdata'!HC89+'[1]2006 baljdata'!HM89+'[1]2006 baljdata'!HW89+'[1]2006 baljdata'!IG89+'[1]2006 baljdata'!IQ89</f>
        <v>3</v>
      </c>
      <c r="GB89" s="15" t="str">
        <f>IF(FZ89&gt;GA89,"P&gt;S",IF(FZ89=GA89,"P=S","P&lt;S"))</f>
        <v>P=S</v>
      </c>
      <c r="GC89" s="15">
        <f>IF(GB89="P&gt;S",FZ89,GA89)</f>
        <v>3</v>
      </c>
      <c r="GD89" s="14">
        <v>0</v>
      </c>
      <c r="GE89" s="15">
        <f>'[1]2006 baljdata'!L89+'[1]2006 baljdata'!V89+'[1]2006 baljdata'!AF89+'[1]2006 baljdata'!AP89+'[1]2006 baljdata'!AZ89+'[1]2006 baljdata'!BJ89+'[1]2006 baljdata'!BT89+'[1]2006 baljdata'!CD89+'[1]2006 baljdata'!CN89+'[1]2006 baljdata'!CX89+'[1]2006 baljdata'!DH89+'[1]2006 baljdata'!DR89+'[1]2006 baljdata'!EB89+'[1]2006 baljdata'!EL89+'[1]2006 baljdata'!EV89+'[1]2006 baljdata'!FF89+'[1]2006 baljdata'!FP89+'[1]2006 baljdata'!FZ89+'[1]2006 baljdata'!GJ89+'[1]2006 baljdata'!GT89+'[1]2006 baljdata'!HD89+'[1]2006 baljdata'!HN89+'[1]2006 baljdata'!HX89+'[1]2006 baljdata'!IH89+'[1]2006 baljdata'!IR89</f>
        <v>0</v>
      </c>
      <c r="GF89" s="15">
        <f>IF(GB89="P&gt;S",FZ89*(GE89/GA89),GE89)</f>
        <v>0</v>
      </c>
      <c r="GG89" s="15">
        <f t="shared" si="25"/>
        <v>3</v>
      </c>
      <c r="GH89" s="14"/>
      <c r="GI89" s="91"/>
      <c r="GJ89" s="102"/>
      <c r="GK89" s="20">
        <v>1</v>
      </c>
    </row>
    <row r="90" spans="1:193" ht="14.4" x14ac:dyDescent="0.3">
      <c r="A90" s="50">
        <v>85</v>
      </c>
      <c r="B90" s="88">
        <v>85</v>
      </c>
      <c r="C90" s="89">
        <v>1</v>
      </c>
      <c r="D90" s="88">
        <v>0</v>
      </c>
      <c r="E90" s="90">
        <v>38856</v>
      </c>
      <c r="F90" s="91">
        <v>1</v>
      </c>
      <c r="G90" s="92">
        <v>1</v>
      </c>
      <c r="H90" s="91">
        <f t="shared" si="21"/>
        <v>1</v>
      </c>
      <c r="I90" s="14"/>
      <c r="J90" s="13"/>
      <c r="K90" s="13"/>
      <c r="L90" s="13"/>
      <c r="M90" s="13"/>
      <c r="N90" s="13"/>
      <c r="O90" s="13">
        <v>2</v>
      </c>
      <c r="P90" s="13"/>
      <c r="Q90" s="13"/>
      <c r="R90" s="13"/>
      <c r="S90" s="13"/>
      <c r="T90" s="13"/>
      <c r="U90" s="93">
        <f t="shared" si="22"/>
        <v>2</v>
      </c>
      <c r="V90" s="14"/>
      <c r="W90" s="13"/>
      <c r="X90" s="13"/>
      <c r="Y90" s="13"/>
      <c r="Z90" s="13"/>
      <c r="AA90" s="13"/>
      <c r="AB90" s="13" t="s">
        <v>112</v>
      </c>
      <c r="AC90" s="13"/>
      <c r="AD90" s="13"/>
      <c r="AE90" s="13"/>
      <c r="AF90" s="94"/>
      <c r="AG90" s="13"/>
      <c r="AH90" s="13"/>
      <c r="AI90" s="13"/>
      <c r="AJ90" s="13"/>
      <c r="AK90" s="13"/>
      <c r="AL90" s="13"/>
      <c r="AM90" s="13">
        <v>16</v>
      </c>
      <c r="AN90" s="13"/>
      <c r="AO90" s="13"/>
      <c r="AP90" s="13"/>
      <c r="AQ90" s="94"/>
      <c r="AR90" s="13"/>
      <c r="AS90" s="13"/>
      <c r="AT90" s="13"/>
      <c r="AU90" s="13"/>
      <c r="AV90" s="13"/>
      <c r="AW90" s="13" t="s">
        <v>269</v>
      </c>
      <c r="AX90" s="13"/>
      <c r="AY90" s="13"/>
      <c r="AZ90" s="13">
        <v>0</v>
      </c>
      <c r="BA90" s="94">
        <v>0</v>
      </c>
      <c r="BB90" s="95"/>
      <c r="BC90" s="95"/>
      <c r="BD90" s="95"/>
      <c r="BE90" s="95"/>
      <c r="BF90" s="95"/>
      <c r="BG90" s="95"/>
      <c r="BH90" s="95">
        <v>38859</v>
      </c>
      <c r="BI90" s="95"/>
      <c r="BJ90" s="95"/>
      <c r="BK90" s="95"/>
      <c r="BL90" s="96">
        <f t="shared" ref="BL90:BL101" si="30">IF(COUNTBLANK(BB90:BK90)=10,"NA",MIN(BB90:BK90))</f>
        <v>38859</v>
      </c>
      <c r="BM90" s="96" t="s">
        <v>183</v>
      </c>
      <c r="BN90" s="74">
        <f>3/10</f>
        <v>0.3</v>
      </c>
      <c r="BO90" s="97"/>
      <c r="BP90" s="74"/>
      <c r="BQ90" s="74"/>
      <c r="BR90" s="97">
        <v>38859</v>
      </c>
      <c r="BS90" s="98"/>
      <c r="BT90" s="91"/>
      <c r="BU90" s="91"/>
      <c r="BV90" s="91">
        <v>1</v>
      </c>
      <c r="BW90" s="91"/>
      <c r="BX90" s="91">
        <v>0</v>
      </c>
      <c r="BY90" s="92">
        <v>0</v>
      </c>
      <c r="BZ90" s="91"/>
      <c r="CA90" s="91"/>
      <c r="CB90" s="91"/>
      <c r="CC90" s="91"/>
      <c r="CD90" s="91"/>
      <c r="CE90" s="91">
        <v>0</v>
      </c>
      <c r="CF90" s="92">
        <v>1</v>
      </c>
      <c r="CG90" s="91"/>
      <c r="CH90" s="91"/>
      <c r="CI90" s="91"/>
      <c r="CJ90" s="91"/>
      <c r="CK90" s="91"/>
      <c r="CL90" s="91"/>
      <c r="CM90" s="91"/>
      <c r="CN90" s="91"/>
      <c r="CO90" s="91"/>
      <c r="CP90" s="92"/>
      <c r="CQ90" s="99">
        <f t="shared" si="27"/>
        <v>0</v>
      </c>
      <c r="CR90" s="91"/>
      <c r="CS90" s="91"/>
      <c r="CT90" s="91"/>
      <c r="CU90" s="91"/>
      <c r="CV90" s="91"/>
      <c r="CW90" s="91">
        <v>1</v>
      </c>
      <c r="CX90" s="91"/>
      <c r="CY90" s="91"/>
      <c r="CZ90" s="91"/>
      <c r="DA90" s="92"/>
      <c r="DB90" s="50"/>
      <c r="DC90" s="50"/>
      <c r="DD90" s="50"/>
      <c r="DE90" s="50"/>
      <c r="DF90" s="50"/>
      <c r="DG90" s="50"/>
      <c r="DH90" s="50"/>
      <c r="DI90" s="50"/>
      <c r="DJ90" s="100">
        <f t="shared" si="23"/>
        <v>2</v>
      </c>
      <c r="DK90" s="14">
        <v>2</v>
      </c>
      <c r="DL90" s="14">
        <v>2.15</v>
      </c>
      <c r="DM90" s="14">
        <v>2.44</v>
      </c>
      <c r="DN90" s="14"/>
      <c r="DO90" s="14"/>
      <c r="DP90" s="14"/>
      <c r="DQ90" s="14"/>
      <c r="DR90" s="14"/>
      <c r="DS90" s="14"/>
      <c r="DT90" s="14"/>
      <c r="DU90" s="14"/>
      <c r="DV90" s="14"/>
      <c r="DW90" s="14"/>
      <c r="DX90" s="14"/>
      <c r="DY90" s="14">
        <v>320</v>
      </c>
      <c r="DZ90" s="14">
        <v>333</v>
      </c>
      <c r="EA90" s="14"/>
      <c r="EB90" s="14"/>
      <c r="EC90" s="14"/>
      <c r="ED90" s="14"/>
      <c r="EE90" s="14"/>
      <c r="EF90" s="14"/>
      <c r="EG90" s="14"/>
      <c r="EH90" s="14"/>
      <c r="EI90" s="14"/>
      <c r="EJ90" s="14"/>
      <c r="EK90" s="14"/>
      <c r="EL90" s="101">
        <v>0</v>
      </c>
      <c r="EM90" s="14"/>
      <c r="EN90" s="14"/>
      <c r="EO90" s="14"/>
      <c r="EP90" s="14"/>
      <c r="EQ90" s="14"/>
      <c r="ER90" s="14"/>
      <c r="ES90" s="14"/>
      <c r="ET90" s="14"/>
      <c r="EU90" s="14"/>
      <c r="EV90" s="14"/>
      <c r="EW90" s="102"/>
      <c r="EX90" s="16"/>
      <c r="EY90" s="103">
        <f t="shared" si="24"/>
        <v>2718.8511496633205</v>
      </c>
      <c r="EZ90" s="104">
        <f t="shared" si="11"/>
        <v>0</v>
      </c>
      <c r="FA90" s="109">
        <f t="shared" si="28"/>
        <v>2718.8511496633205</v>
      </c>
      <c r="FB90" s="105">
        <f t="shared" si="17"/>
        <v>2718.8511496633205</v>
      </c>
      <c r="FC90" s="140" t="s">
        <v>121</v>
      </c>
      <c r="FD90" s="140"/>
      <c r="FE90" s="147"/>
      <c r="FF90" s="147"/>
      <c r="FG90" s="107">
        <v>85</v>
      </c>
      <c r="FH90" s="108">
        <v>1</v>
      </c>
      <c r="FI90" s="10">
        <v>85</v>
      </c>
      <c r="FJ90" s="13">
        <v>2</v>
      </c>
      <c r="FK90" s="13">
        <v>2</v>
      </c>
      <c r="FL90" s="14">
        <v>2</v>
      </c>
      <c r="FM90" s="109">
        <v>2.44</v>
      </c>
      <c r="FN90" s="122">
        <v>333</v>
      </c>
      <c r="FO90" s="111">
        <v>2718.8511496633205</v>
      </c>
      <c r="FP90" s="14">
        <v>16</v>
      </c>
      <c r="FQ90" s="15" t="s">
        <v>121</v>
      </c>
      <c r="FS90" s="95">
        <v>38858</v>
      </c>
      <c r="FT90" s="82"/>
      <c r="FU90" s="120">
        <v>38866</v>
      </c>
      <c r="FV90" s="121"/>
      <c r="FW90" s="123">
        <v>1</v>
      </c>
      <c r="FX90" s="14">
        <v>10</v>
      </c>
      <c r="FY90" s="14">
        <v>4</v>
      </c>
      <c r="FZ90" s="15">
        <f>'[1]2006 baljdata'!J90+'[1]2006 baljdata'!T90+'[1]2006 baljdata'!AD90+'[1]2006 baljdata'!AN90+'[1]2006 baljdata'!AX90+'[1]2006 baljdata'!BH90+'[1]2006 baljdata'!BR90+'[1]2006 baljdata'!CB90+'[1]2006 baljdata'!CL90+'[1]2006 baljdata'!CV90+'[1]2006 baljdata'!DF90+'[1]2006 baljdata'!DP90+'[1]2006 baljdata'!DZ90+'[1]2006 baljdata'!EJ90+'[1]2006 baljdata'!ET90+'[1]2006 baljdata'!FD90+'[1]2006 baljdata'!FN90+'[1]2006 baljdata'!FX90+'[1]2006 baljdata'!GH90+'[1]2006 baljdata'!GR90+'[1]2006 baljdata'!HB90+'[1]2006 baljdata'!HL90+'[1]2006 baljdata'!HV90+'[1]2006 baljdata'!IF90+'[1]2006 baljdata'!IP90</f>
        <v>4</v>
      </c>
      <c r="GA90" s="15">
        <f>'[1]2006 baljdata'!K90+'[1]2006 baljdata'!U90+'[1]2006 baljdata'!AE90+'[1]2006 baljdata'!AO90+'[1]2006 baljdata'!AY90+'[1]2006 baljdata'!BI90+'[1]2006 baljdata'!BS90+'[1]2006 baljdata'!CC90+'[1]2006 baljdata'!CM90+'[1]2006 baljdata'!CW90+'[1]2006 baljdata'!DG90+'[1]2006 baljdata'!DQ90+'[1]2006 baljdata'!EA90+'[1]2006 baljdata'!EK90+'[1]2006 baljdata'!EU90+'[1]2006 baljdata'!FE90+'[1]2006 baljdata'!FO90+'[1]2006 baljdata'!FY90+'[1]2006 baljdata'!GI90+'[1]2006 baljdata'!GS90+'[1]2006 baljdata'!HC90+'[1]2006 baljdata'!HM90+'[1]2006 baljdata'!HW90+'[1]2006 baljdata'!IG90+'[1]2006 baljdata'!IQ90</f>
        <v>4</v>
      </c>
      <c r="GB90" s="15" t="str">
        <f>IF(FZ90&gt;GA90,"P&gt;S",IF(FZ90=GA90,"P=S","P&lt;S"))</f>
        <v>P=S</v>
      </c>
      <c r="GC90" s="15">
        <f>IF(GB90="P&gt;S",FZ90,GA90)</f>
        <v>4</v>
      </c>
      <c r="GD90" s="14">
        <v>4</v>
      </c>
      <c r="GE90" s="15">
        <f>'[1]2006 baljdata'!L90+'[1]2006 baljdata'!V90+'[1]2006 baljdata'!AF90+'[1]2006 baljdata'!AP90+'[1]2006 baljdata'!AZ90+'[1]2006 baljdata'!BJ90+'[1]2006 baljdata'!BT90+'[1]2006 baljdata'!CD90+'[1]2006 baljdata'!CN90+'[1]2006 baljdata'!CX90+'[1]2006 baljdata'!DH90+'[1]2006 baljdata'!DR90+'[1]2006 baljdata'!EB90+'[1]2006 baljdata'!EL90+'[1]2006 baljdata'!EV90+'[1]2006 baljdata'!FF90+'[1]2006 baljdata'!FP90+'[1]2006 baljdata'!FZ90+'[1]2006 baljdata'!GJ90+'[1]2006 baljdata'!GT90+'[1]2006 baljdata'!HD90+'[1]2006 baljdata'!HN90+'[1]2006 baljdata'!HX90+'[1]2006 baljdata'!IH90+'[1]2006 baljdata'!IR90</f>
        <v>4</v>
      </c>
      <c r="GF90" s="15">
        <f>IF(GB90="P&gt;S",FZ90*(GE90/GA90),GE90)</f>
        <v>4</v>
      </c>
      <c r="GG90" s="15">
        <f t="shared" si="25"/>
        <v>0</v>
      </c>
      <c r="GH90" s="14"/>
      <c r="GI90" s="91"/>
      <c r="GJ90" s="102"/>
      <c r="GK90" s="20">
        <v>0</v>
      </c>
    </row>
    <row r="91" spans="1:193" ht="14.4" x14ac:dyDescent="0.3">
      <c r="A91" s="50">
        <v>86</v>
      </c>
      <c r="B91" s="88"/>
      <c r="C91" s="89"/>
      <c r="D91" s="88"/>
      <c r="E91" s="90"/>
      <c r="F91" s="91"/>
      <c r="G91" s="92"/>
      <c r="H91" s="91">
        <f t="shared" si="21"/>
        <v>0</v>
      </c>
      <c r="I91" s="14"/>
      <c r="J91" s="13"/>
      <c r="K91" s="13"/>
      <c r="L91" s="13"/>
      <c r="M91" s="13"/>
      <c r="N91" s="13"/>
      <c r="O91" s="13"/>
      <c r="P91" s="13"/>
      <c r="Q91" s="13"/>
      <c r="R91" s="13"/>
      <c r="S91" s="13"/>
      <c r="T91" s="13"/>
      <c r="U91" s="93">
        <f t="shared" si="22"/>
        <v>0</v>
      </c>
      <c r="V91" s="14"/>
      <c r="W91" s="13"/>
      <c r="X91" s="13"/>
      <c r="Y91" s="13"/>
      <c r="Z91" s="13"/>
      <c r="AA91" s="13"/>
      <c r="AB91" s="13"/>
      <c r="AC91" s="13"/>
      <c r="AD91" s="13"/>
      <c r="AE91" s="13"/>
      <c r="AF91" s="94"/>
      <c r="AG91" s="14"/>
      <c r="AH91" s="13"/>
      <c r="AI91" s="13"/>
      <c r="AJ91" s="13"/>
      <c r="AK91" s="13"/>
      <c r="AL91" s="13"/>
      <c r="AM91" s="13"/>
      <c r="AN91" s="13"/>
      <c r="AO91" s="13"/>
      <c r="AP91" s="13"/>
      <c r="AQ91" s="94"/>
      <c r="AR91" s="13"/>
      <c r="AS91" s="13"/>
      <c r="AT91" s="13"/>
      <c r="AU91" s="13"/>
      <c r="AV91" s="13"/>
      <c r="AW91" s="13"/>
      <c r="AX91" s="13"/>
      <c r="AY91" s="13"/>
      <c r="AZ91" s="13"/>
      <c r="BA91" s="94"/>
      <c r="BB91" s="117"/>
      <c r="BC91" s="95"/>
      <c r="BD91" s="95"/>
      <c r="BE91" s="95"/>
      <c r="BF91" s="95"/>
      <c r="BG91" s="95"/>
      <c r="BH91" s="95"/>
      <c r="BI91" s="95"/>
      <c r="BJ91" s="95"/>
      <c r="BK91" s="95"/>
      <c r="BL91" s="96" t="str">
        <f t="shared" si="30"/>
        <v>NA</v>
      </c>
      <c r="BM91" s="96" t="s">
        <v>130</v>
      </c>
      <c r="BN91" s="96"/>
      <c r="BO91" s="97"/>
      <c r="BP91" s="74"/>
      <c r="BQ91" s="74"/>
      <c r="BR91" s="97" t="s">
        <v>130</v>
      </c>
      <c r="BS91" s="98"/>
      <c r="BT91" s="91"/>
      <c r="BU91" s="91"/>
      <c r="BV91" s="91"/>
      <c r="BW91" s="91"/>
      <c r="BX91" s="91"/>
      <c r="BY91" s="92"/>
      <c r="BZ91" s="91"/>
      <c r="CA91" s="91"/>
      <c r="CB91" s="91"/>
      <c r="CC91" s="91"/>
      <c r="CD91" s="91"/>
      <c r="CE91" s="91"/>
      <c r="CF91" s="92"/>
      <c r="CG91" s="91"/>
      <c r="CH91" s="91"/>
      <c r="CI91" s="91"/>
      <c r="CJ91" s="91"/>
      <c r="CK91" s="91"/>
      <c r="CL91" s="91"/>
      <c r="CM91" s="91"/>
      <c r="CN91" s="91"/>
      <c r="CO91" s="91"/>
      <c r="CP91" s="92"/>
      <c r="CQ91" s="99" t="s">
        <v>130</v>
      </c>
      <c r="CR91" s="91"/>
      <c r="CS91" s="91"/>
      <c r="CT91" s="91"/>
      <c r="CU91" s="91"/>
      <c r="CV91" s="91"/>
      <c r="CW91" s="91"/>
      <c r="CX91" s="91"/>
      <c r="CY91" s="91"/>
      <c r="CZ91" s="91"/>
      <c r="DA91" s="92"/>
      <c r="DB91" s="50"/>
      <c r="DC91" s="50"/>
      <c r="DD91" s="50"/>
      <c r="DE91" s="50"/>
      <c r="DF91" s="50"/>
      <c r="DG91" s="50"/>
      <c r="DH91" s="50"/>
      <c r="DI91" s="50"/>
      <c r="DJ91" s="100">
        <f t="shared" si="23"/>
        <v>0</v>
      </c>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02"/>
      <c r="EX91" s="16"/>
      <c r="EY91" s="103">
        <f t="shared" si="24"/>
        <v>0</v>
      </c>
      <c r="EZ91" s="104">
        <f t="shared" si="11"/>
        <v>0</v>
      </c>
      <c r="FA91" s="105" t="s">
        <v>130</v>
      </c>
      <c r="FB91" s="105" t="s">
        <v>130</v>
      </c>
      <c r="FC91" s="105" t="s">
        <v>130</v>
      </c>
      <c r="FD91" s="105"/>
      <c r="FE91" s="106"/>
      <c r="FF91" s="106"/>
      <c r="FG91" s="107">
        <v>86</v>
      </c>
      <c r="FH91" s="108">
        <v>0</v>
      </c>
      <c r="FI91" s="10">
        <v>86</v>
      </c>
      <c r="FJ91" s="13">
        <v>0</v>
      </c>
      <c r="FK91" s="13">
        <v>0</v>
      </c>
      <c r="FL91" s="14"/>
      <c r="FM91" s="109"/>
      <c r="FN91" s="122"/>
      <c r="FO91" s="111"/>
      <c r="FP91" s="15" t="s">
        <v>130</v>
      </c>
      <c r="FQ91" s="15" t="s">
        <v>130</v>
      </c>
      <c r="FS91" s="112"/>
      <c r="FT91" s="82"/>
      <c r="FU91" s="113"/>
      <c r="FV91" s="114" t="s">
        <v>130</v>
      </c>
      <c r="FW91" s="115" t="s">
        <v>130</v>
      </c>
      <c r="FX91" s="115" t="s">
        <v>130</v>
      </c>
      <c r="FY91" s="15" t="s">
        <v>130</v>
      </c>
      <c r="FZ91" s="15">
        <f>'[1]2006 baljdata'!J91+'[1]2006 baljdata'!T91+'[1]2006 baljdata'!AD91+'[1]2006 baljdata'!AN91+'[1]2006 baljdata'!AX91+'[1]2006 baljdata'!BH91+'[1]2006 baljdata'!BR91+'[1]2006 baljdata'!CB91+'[1]2006 baljdata'!CL91+'[1]2006 baljdata'!CV91+'[1]2006 baljdata'!DF91+'[1]2006 baljdata'!DP91+'[1]2006 baljdata'!DZ91+'[1]2006 baljdata'!EJ91+'[1]2006 baljdata'!ET91+'[1]2006 baljdata'!FD91+'[1]2006 baljdata'!FN91+'[1]2006 baljdata'!FX91+'[1]2006 baljdata'!GH91+'[1]2006 baljdata'!GR91+'[1]2006 baljdata'!HB91+'[1]2006 baljdata'!HL91+'[1]2006 baljdata'!HV91+'[1]2006 baljdata'!IF91+'[1]2006 baljdata'!IP91</f>
        <v>0</v>
      </c>
      <c r="GA91" s="15">
        <f>'[1]2006 baljdata'!K91+'[1]2006 baljdata'!U91+'[1]2006 baljdata'!AE91+'[1]2006 baljdata'!AO91+'[1]2006 baljdata'!AY91+'[1]2006 baljdata'!BI91+'[1]2006 baljdata'!BS91+'[1]2006 baljdata'!CC91+'[1]2006 baljdata'!CM91+'[1]2006 baljdata'!CW91+'[1]2006 baljdata'!DG91+'[1]2006 baljdata'!DQ91+'[1]2006 baljdata'!EA91+'[1]2006 baljdata'!EK91+'[1]2006 baljdata'!EU91+'[1]2006 baljdata'!FE91+'[1]2006 baljdata'!FO91+'[1]2006 baljdata'!FY91+'[1]2006 baljdata'!GI91+'[1]2006 baljdata'!GS91+'[1]2006 baljdata'!HC91+'[1]2006 baljdata'!HM91+'[1]2006 baljdata'!HW91+'[1]2006 baljdata'!IG91+'[1]2006 baljdata'!IQ91</f>
        <v>0</v>
      </c>
      <c r="GB91" s="15" t="str">
        <f>IF(FZ91&gt;GA91,"P&gt;S",IF(FZ91=GA91,"P=S","P&lt;S"))</f>
        <v>P=S</v>
      </c>
      <c r="GC91" s="15">
        <f>IF(GB91="P&gt;S",FZ91,GA91)</f>
        <v>0</v>
      </c>
      <c r="GD91" s="15" t="s">
        <v>130</v>
      </c>
      <c r="GE91" s="15">
        <f>'[1]2006 baljdata'!L91+'[1]2006 baljdata'!V91+'[1]2006 baljdata'!AF91+'[1]2006 baljdata'!AP91+'[1]2006 baljdata'!AZ91+'[1]2006 baljdata'!BJ91+'[1]2006 baljdata'!BT91+'[1]2006 baljdata'!CD91+'[1]2006 baljdata'!CN91+'[1]2006 baljdata'!CX91+'[1]2006 baljdata'!DH91+'[1]2006 baljdata'!DR91+'[1]2006 baljdata'!EB91+'[1]2006 baljdata'!EL91+'[1]2006 baljdata'!EV91+'[1]2006 baljdata'!FF91+'[1]2006 baljdata'!FP91+'[1]2006 baljdata'!FZ91+'[1]2006 baljdata'!GJ91+'[1]2006 baljdata'!GT91+'[1]2006 baljdata'!HD91+'[1]2006 baljdata'!HN91+'[1]2006 baljdata'!HX91+'[1]2006 baljdata'!IH91+'[1]2006 baljdata'!IR91</f>
        <v>0</v>
      </c>
      <c r="GF91" s="15">
        <f>IF(GB91="P&gt;S",FZ91*(GE91/GA91),GE91)</f>
        <v>0</v>
      </c>
      <c r="GG91" s="15">
        <f t="shared" si="25"/>
        <v>0</v>
      </c>
      <c r="GH91" s="14"/>
      <c r="GI91" s="99"/>
      <c r="GJ91" s="102" t="s">
        <v>212</v>
      </c>
      <c r="GK91" s="20" t="s">
        <v>130</v>
      </c>
    </row>
    <row r="92" spans="1:193" ht="14.4" x14ac:dyDescent="0.3">
      <c r="A92" s="50">
        <v>87</v>
      </c>
      <c r="B92" s="88"/>
      <c r="C92" s="89"/>
      <c r="D92" s="88"/>
      <c r="E92" s="90"/>
      <c r="F92" s="91"/>
      <c r="G92" s="92"/>
      <c r="H92" s="91">
        <f t="shared" si="21"/>
        <v>0</v>
      </c>
      <c r="I92" s="14"/>
      <c r="J92" s="13"/>
      <c r="K92" s="13"/>
      <c r="L92" s="13"/>
      <c r="M92" s="13"/>
      <c r="N92" s="13"/>
      <c r="O92" s="13"/>
      <c r="P92" s="13"/>
      <c r="Q92" s="13"/>
      <c r="R92" s="13"/>
      <c r="S92" s="13"/>
      <c r="T92" s="13"/>
      <c r="U92" s="93">
        <f t="shared" si="22"/>
        <v>0</v>
      </c>
      <c r="V92" s="14"/>
      <c r="W92" s="13"/>
      <c r="X92" s="13"/>
      <c r="Y92" s="13"/>
      <c r="Z92" s="13"/>
      <c r="AA92" s="13"/>
      <c r="AB92" s="13"/>
      <c r="AC92" s="13"/>
      <c r="AD92" s="13"/>
      <c r="AE92" s="13"/>
      <c r="AF92" s="94"/>
      <c r="AG92" s="14"/>
      <c r="AH92" s="13"/>
      <c r="AI92" s="13"/>
      <c r="AJ92" s="13"/>
      <c r="AK92" s="13"/>
      <c r="AL92" s="13"/>
      <c r="AM92" s="13"/>
      <c r="AN92" s="13"/>
      <c r="AO92" s="13"/>
      <c r="AP92" s="13"/>
      <c r="AQ92" s="94"/>
      <c r="AR92" s="13"/>
      <c r="AS92" s="13"/>
      <c r="AT92" s="13"/>
      <c r="AU92" s="13"/>
      <c r="AV92" s="13"/>
      <c r="AW92" s="13"/>
      <c r="AX92" s="13"/>
      <c r="AY92" s="13"/>
      <c r="AZ92" s="13"/>
      <c r="BA92" s="94"/>
      <c r="BB92" s="117"/>
      <c r="BC92" s="95"/>
      <c r="BD92" s="95"/>
      <c r="BE92" s="95"/>
      <c r="BF92" s="95"/>
      <c r="BG92" s="95"/>
      <c r="BH92" s="95"/>
      <c r="BI92" s="95"/>
      <c r="BJ92" s="95"/>
      <c r="BK92" s="95"/>
      <c r="BL92" s="96" t="str">
        <f t="shared" si="30"/>
        <v>NA</v>
      </c>
      <c r="BM92" s="96" t="s">
        <v>130</v>
      </c>
      <c r="BN92" s="96"/>
      <c r="BO92" s="97"/>
      <c r="BP92" s="74"/>
      <c r="BQ92" s="74"/>
      <c r="BR92" s="97" t="s">
        <v>130</v>
      </c>
      <c r="BS92" s="98"/>
      <c r="BT92" s="91"/>
      <c r="BU92" s="91"/>
      <c r="BV92" s="91"/>
      <c r="BW92" s="91"/>
      <c r="BX92" s="91"/>
      <c r="BY92" s="92"/>
      <c r="BZ92" s="91"/>
      <c r="CA92" s="91"/>
      <c r="CB92" s="91"/>
      <c r="CC92" s="91"/>
      <c r="CD92" s="91"/>
      <c r="CE92" s="91"/>
      <c r="CF92" s="92"/>
      <c r="CG92" s="91"/>
      <c r="CH92" s="91"/>
      <c r="CI92" s="91"/>
      <c r="CJ92" s="91"/>
      <c r="CK92" s="91"/>
      <c r="CL92" s="91"/>
      <c r="CM92" s="91"/>
      <c r="CN92" s="91"/>
      <c r="CO92" s="91"/>
      <c r="CP92" s="92"/>
      <c r="CQ92" s="99" t="s">
        <v>130</v>
      </c>
      <c r="CR92" s="91"/>
      <c r="CS92" s="91"/>
      <c r="CT92" s="91"/>
      <c r="CU92" s="91"/>
      <c r="CV92" s="91"/>
      <c r="CW92" s="91"/>
      <c r="CX92" s="91"/>
      <c r="CY92" s="91"/>
      <c r="CZ92" s="91"/>
      <c r="DA92" s="92"/>
      <c r="DB92" s="50"/>
      <c r="DC92" s="50"/>
      <c r="DD92" s="50"/>
      <c r="DE92" s="50"/>
      <c r="DF92" s="50"/>
      <c r="DG92" s="50"/>
      <c r="DH92" s="50"/>
      <c r="DI92" s="50"/>
      <c r="DJ92" s="100">
        <f t="shared" si="23"/>
        <v>0</v>
      </c>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02"/>
      <c r="EX92" s="16"/>
      <c r="EY92" s="103">
        <f t="shared" si="24"/>
        <v>0</v>
      </c>
      <c r="EZ92" s="104">
        <f t="shared" ref="EZ92:EZ155" si="31">((EM92^2*PI()*ER92)/4)+((EN92^2*PI()*ES92)/4)+((EO92^2*PI()*ET92)/4)+((EP92^2*PI()*EU92)/4)</f>
        <v>0</v>
      </c>
      <c r="FA92" s="105" t="s">
        <v>130</v>
      </c>
      <c r="FB92" s="105" t="s">
        <v>130</v>
      </c>
      <c r="FC92" s="105" t="s">
        <v>130</v>
      </c>
      <c r="FD92" s="105"/>
      <c r="FE92" s="106"/>
      <c r="FF92" s="106"/>
      <c r="FG92" s="107">
        <v>87</v>
      </c>
      <c r="FH92" s="108">
        <v>0</v>
      </c>
      <c r="FI92" s="10">
        <v>87</v>
      </c>
      <c r="FJ92" s="13">
        <v>0</v>
      </c>
      <c r="FK92" s="13">
        <v>0</v>
      </c>
      <c r="FL92" s="14"/>
      <c r="FM92" s="109"/>
      <c r="FN92" s="122"/>
      <c r="FO92" s="111"/>
      <c r="FP92" s="15" t="s">
        <v>130</v>
      </c>
      <c r="FQ92" s="15" t="s">
        <v>130</v>
      </c>
      <c r="FS92" s="112"/>
      <c r="FT92" s="82"/>
      <c r="FU92" s="113"/>
      <c r="FV92" s="114" t="s">
        <v>130</v>
      </c>
      <c r="FW92" s="115" t="s">
        <v>130</v>
      </c>
      <c r="FX92" s="115" t="s">
        <v>130</v>
      </c>
      <c r="FY92" s="15" t="s">
        <v>130</v>
      </c>
      <c r="FZ92" s="15">
        <f>'[1]2006 baljdata'!J92+'[1]2006 baljdata'!T92+'[1]2006 baljdata'!AD92+'[1]2006 baljdata'!AN92+'[1]2006 baljdata'!AX92+'[1]2006 baljdata'!BH92+'[1]2006 baljdata'!BR92+'[1]2006 baljdata'!CB92+'[1]2006 baljdata'!CL92+'[1]2006 baljdata'!CV92+'[1]2006 baljdata'!DF92+'[1]2006 baljdata'!DP92+'[1]2006 baljdata'!DZ92+'[1]2006 baljdata'!EJ92+'[1]2006 baljdata'!ET92+'[1]2006 baljdata'!FD92+'[1]2006 baljdata'!FN92+'[1]2006 baljdata'!FX92+'[1]2006 baljdata'!GH92+'[1]2006 baljdata'!GR92+'[1]2006 baljdata'!HB92+'[1]2006 baljdata'!HL92+'[1]2006 baljdata'!HV92+'[1]2006 baljdata'!IF92+'[1]2006 baljdata'!IP92</f>
        <v>0</v>
      </c>
      <c r="GA92" s="15">
        <f>'[1]2006 baljdata'!K92+'[1]2006 baljdata'!U92+'[1]2006 baljdata'!AE92+'[1]2006 baljdata'!AO92+'[1]2006 baljdata'!AY92+'[1]2006 baljdata'!BI92+'[1]2006 baljdata'!BS92+'[1]2006 baljdata'!CC92+'[1]2006 baljdata'!CM92+'[1]2006 baljdata'!CW92+'[1]2006 baljdata'!DG92+'[1]2006 baljdata'!DQ92+'[1]2006 baljdata'!EA92+'[1]2006 baljdata'!EK92+'[1]2006 baljdata'!EU92+'[1]2006 baljdata'!FE92+'[1]2006 baljdata'!FO92+'[1]2006 baljdata'!FY92+'[1]2006 baljdata'!GI92+'[1]2006 baljdata'!GS92+'[1]2006 baljdata'!HC92+'[1]2006 baljdata'!HM92+'[1]2006 baljdata'!HW92+'[1]2006 baljdata'!IG92+'[1]2006 baljdata'!IQ92</f>
        <v>0</v>
      </c>
      <c r="GB92" s="15" t="str">
        <f>IF(FZ92&gt;GA92,"P&gt;S",IF(FZ92=GA92,"P=S","P&lt;S"))</f>
        <v>P=S</v>
      </c>
      <c r="GC92" s="15">
        <f>IF(GB92="P&gt;S",FZ92,GA92)</f>
        <v>0</v>
      </c>
      <c r="GD92" s="15" t="s">
        <v>130</v>
      </c>
      <c r="GE92" s="15">
        <f>'[1]2006 baljdata'!L92+'[1]2006 baljdata'!V92+'[1]2006 baljdata'!AF92+'[1]2006 baljdata'!AP92+'[1]2006 baljdata'!AZ92+'[1]2006 baljdata'!BJ92+'[1]2006 baljdata'!BT92+'[1]2006 baljdata'!CD92+'[1]2006 baljdata'!CN92+'[1]2006 baljdata'!CX92+'[1]2006 baljdata'!DH92+'[1]2006 baljdata'!DR92+'[1]2006 baljdata'!EB92+'[1]2006 baljdata'!EL92+'[1]2006 baljdata'!EV92+'[1]2006 baljdata'!FF92+'[1]2006 baljdata'!FP92+'[1]2006 baljdata'!FZ92+'[1]2006 baljdata'!GJ92+'[1]2006 baljdata'!GT92+'[1]2006 baljdata'!HD92+'[1]2006 baljdata'!HN92+'[1]2006 baljdata'!HX92+'[1]2006 baljdata'!IH92+'[1]2006 baljdata'!IR92</f>
        <v>0</v>
      </c>
      <c r="GF92" s="15">
        <f>IF(GB92="P&gt;S",FZ92*(GE92/GA92),GE92)</f>
        <v>0</v>
      </c>
      <c r="GG92" s="15">
        <f t="shared" si="25"/>
        <v>0</v>
      </c>
      <c r="GH92" s="14"/>
      <c r="GI92" s="99"/>
      <c r="GJ92" s="102" t="s">
        <v>212</v>
      </c>
      <c r="GK92" s="20" t="s">
        <v>130</v>
      </c>
    </row>
    <row r="93" spans="1:193" ht="14.4" x14ac:dyDescent="0.3">
      <c r="A93" s="50">
        <v>88</v>
      </c>
      <c r="B93" s="88"/>
      <c r="C93" s="89"/>
      <c r="D93" s="88"/>
      <c r="E93" s="90"/>
      <c r="F93" s="91"/>
      <c r="G93" s="92"/>
      <c r="H93" s="91">
        <f t="shared" si="21"/>
        <v>0</v>
      </c>
      <c r="I93" s="13"/>
      <c r="J93" s="13"/>
      <c r="K93" s="13"/>
      <c r="L93" s="13"/>
      <c r="M93" s="13"/>
      <c r="N93" s="13"/>
      <c r="O93" s="13"/>
      <c r="P93" s="13"/>
      <c r="Q93" s="13"/>
      <c r="R93" s="13"/>
      <c r="S93" s="13"/>
      <c r="T93" s="13"/>
      <c r="U93" s="93">
        <f t="shared" si="22"/>
        <v>0</v>
      </c>
      <c r="V93" s="13"/>
      <c r="W93" s="13"/>
      <c r="X93" s="13"/>
      <c r="Y93" s="13"/>
      <c r="Z93" s="13"/>
      <c r="AA93" s="13"/>
      <c r="AB93" s="13"/>
      <c r="AC93" s="13"/>
      <c r="AD93" s="13"/>
      <c r="AE93" s="13"/>
      <c r="AF93" s="94"/>
      <c r="AG93" s="13"/>
      <c r="AH93" s="13"/>
      <c r="AI93" s="13"/>
      <c r="AJ93" s="13"/>
      <c r="AK93" s="13"/>
      <c r="AL93" s="13"/>
      <c r="AM93" s="13"/>
      <c r="AN93" s="13"/>
      <c r="AO93" s="13"/>
      <c r="AP93" s="13"/>
      <c r="AQ93" s="94"/>
      <c r="AR93" s="13"/>
      <c r="AS93" s="13"/>
      <c r="AT93" s="13"/>
      <c r="AU93" s="13"/>
      <c r="AV93" s="13"/>
      <c r="AW93" s="13"/>
      <c r="AX93" s="13"/>
      <c r="AY93" s="13"/>
      <c r="AZ93" s="13"/>
      <c r="BA93" s="94"/>
      <c r="BB93" s="95"/>
      <c r="BC93" s="95"/>
      <c r="BD93" s="95"/>
      <c r="BE93" s="95"/>
      <c r="BF93" s="95"/>
      <c r="BG93" s="95"/>
      <c r="BH93" s="95"/>
      <c r="BI93" s="95"/>
      <c r="BJ93" s="95"/>
      <c r="BK93" s="95"/>
      <c r="BL93" s="96" t="str">
        <f t="shared" si="30"/>
        <v>NA</v>
      </c>
      <c r="BM93" s="96" t="s">
        <v>130</v>
      </c>
      <c r="BN93" s="96"/>
      <c r="BO93" s="97"/>
      <c r="BP93" s="74"/>
      <c r="BQ93" s="74"/>
      <c r="BR93" s="97" t="s">
        <v>130</v>
      </c>
      <c r="BS93" s="118"/>
      <c r="BT93" s="13"/>
      <c r="BU93" s="13"/>
      <c r="BV93" s="13"/>
      <c r="BW93" s="13"/>
      <c r="BX93" s="13"/>
      <c r="BY93" s="94"/>
      <c r="BZ93" s="13"/>
      <c r="CA93" s="13"/>
      <c r="CB93" s="13"/>
      <c r="CC93" s="13"/>
      <c r="CD93" s="13"/>
      <c r="CE93" s="13"/>
      <c r="CF93" s="94"/>
      <c r="CG93" s="13"/>
      <c r="CH93" s="13"/>
      <c r="CI93" s="13"/>
      <c r="CJ93" s="13"/>
      <c r="CK93" s="13"/>
      <c r="CL93" s="13"/>
      <c r="CM93" s="13"/>
      <c r="CN93" s="13"/>
      <c r="CO93" s="13"/>
      <c r="CP93" s="94"/>
      <c r="CQ93" s="99" t="s">
        <v>130</v>
      </c>
      <c r="CR93" s="91"/>
      <c r="CS93" s="91"/>
      <c r="CT93" s="91"/>
      <c r="CU93" s="91"/>
      <c r="CV93" s="91"/>
      <c r="CW93" s="91"/>
      <c r="CX93" s="91"/>
      <c r="CY93" s="91"/>
      <c r="CZ93" s="91"/>
      <c r="DA93" s="92"/>
      <c r="DB93" s="50"/>
      <c r="DC93" s="50"/>
      <c r="DD93" s="50"/>
      <c r="DE93" s="50"/>
      <c r="DF93" s="50"/>
      <c r="DG93" s="50"/>
      <c r="DH93" s="50"/>
      <c r="DI93" s="50"/>
      <c r="DJ93" s="100">
        <f t="shared" si="23"/>
        <v>0</v>
      </c>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02"/>
      <c r="EX93" s="16"/>
      <c r="EY93" s="103">
        <f t="shared" si="24"/>
        <v>0</v>
      </c>
      <c r="EZ93" s="104">
        <f t="shared" si="31"/>
        <v>0</v>
      </c>
      <c r="FA93" s="105" t="s">
        <v>130</v>
      </c>
      <c r="FB93" s="105" t="s">
        <v>130</v>
      </c>
      <c r="FC93" s="105" t="s">
        <v>130</v>
      </c>
      <c r="FD93" s="105"/>
      <c r="FE93" s="106"/>
      <c r="FF93" s="106"/>
      <c r="FG93" s="107">
        <v>88</v>
      </c>
      <c r="FH93" s="108">
        <v>0</v>
      </c>
      <c r="FI93" s="10">
        <v>88</v>
      </c>
      <c r="FJ93" s="13">
        <v>0</v>
      </c>
      <c r="FK93" s="13">
        <v>0</v>
      </c>
      <c r="FL93" s="14"/>
      <c r="FM93" s="109"/>
      <c r="FN93" s="122"/>
      <c r="FO93" s="111"/>
      <c r="FP93" s="15" t="s">
        <v>130</v>
      </c>
      <c r="FQ93" s="15" t="s">
        <v>130</v>
      </c>
      <c r="FS93" s="112"/>
      <c r="FT93" s="82"/>
      <c r="FU93" s="113"/>
      <c r="FV93" s="114" t="s">
        <v>130</v>
      </c>
      <c r="FW93" s="115" t="s">
        <v>130</v>
      </c>
      <c r="FX93" s="115" t="s">
        <v>130</v>
      </c>
      <c r="FY93" s="15" t="s">
        <v>130</v>
      </c>
      <c r="FZ93" s="15">
        <f>'[1]2006 baljdata'!J93+'[1]2006 baljdata'!T93+'[1]2006 baljdata'!AD93+'[1]2006 baljdata'!AN93+'[1]2006 baljdata'!AX93+'[1]2006 baljdata'!BH93+'[1]2006 baljdata'!BR93+'[1]2006 baljdata'!CB93+'[1]2006 baljdata'!CL93+'[1]2006 baljdata'!CV93+'[1]2006 baljdata'!DF93+'[1]2006 baljdata'!DP93+'[1]2006 baljdata'!DZ93+'[1]2006 baljdata'!EJ93+'[1]2006 baljdata'!ET93+'[1]2006 baljdata'!FD93+'[1]2006 baljdata'!FN93+'[1]2006 baljdata'!FX93+'[1]2006 baljdata'!GH93+'[1]2006 baljdata'!GR93+'[1]2006 baljdata'!HB93+'[1]2006 baljdata'!HL93+'[1]2006 baljdata'!HV93+'[1]2006 baljdata'!IF93+'[1]2006 baljdata'!IP93</f>
        <v>0</v>
      </c>
      <c r="GA93" s="15">
        <f>'[1]2006 baljdata'!K93+'[1]2006 baljdata'!U93+'[1]2006 baljdata'!AE93+'[1]2006 baljdata'!AO93+'[1]2006 baljdata'!AY93+'[1]2006 baljdata'!BI93+'[1]2006 baljdata'!BS93+'[1]2006 baljdata'!CC93+'[1]2006 baljdata'!CM93+'[1]2006 baljdata'!CW93+'[1]2006 baljdata'!DG93+'[1]2006 baljdata'!DQ93+'[1]2006 baljdata'!EA93+'[1]2006 baljdata'!EK93+'[1]2006 baljdata'!EU93+'[1]2006 baljdata'!FE93+'[1]2006 baljdata'!FO93+'[1]2006 baljdata'!FY93+'[1]2006 baljdata'!GI93+'[1]2006 baljdata'!GS93+'[1]2006 baljdata'!HC93+'[1]2006 baljdata'!HM93+'[1]2006 baljdata'!HW93+'[1]2006 baljdata'!IG93+'[1]2006 baljdata'!IQ93</f>
        <v>0</v>
      </c>
      <c r="GB93" s="15" t="str">
        <f>IF(FZ93&gt;GA93,"P&gt;S",IF(FZ93=GA93,"P=S","P&lt;S"))</f>
        <v>P=S</v>
      </c>
      <c r="GC93" s="15">
        <f>IF(GB93="P&gt;S",FZ93,GA93)</f>
        <v>0</v>
      </c>
      <c r="GD93" s="15" t="s">
        <v>130</v>
      </c>
      <c r="GE93" s="15">
        <f>'[1]2006 baljdata'!L93+'[1]2006 baljdata'!V93+'[1]2006 baljdata'!AF93+'[1]2006 baljdata'!AP93+'[1]2006 baljdata'!AZ93+'[1]2006 baljdata'!BJ93+'[1]2006 baljdata'!BT93+'[1]2006 baljdata'!CD93+'[1]2006 baljdata'!CN93+'[1]2006 baljdata'!CX93+'[1]2006 baljdata'!DH93+'[1]2006 baljdata'!DR93+'[1]2006 baljdata'!EB93+'[1]2006 baljdata'!EL93+'[1]2006 baljdata'!EV93+'[1]2006 baljdata'!FF93+'[1]2006 baljdata'!FP93+'[1]2006 baljdata'!FZ93+'[1]2006 baljdata'!GJ93+'[1]2006 baljdata'!GT93+'[1]2006 baljdata'!HD93+'[1]2006 baljdata'!HN93+'[1]2006 baljdata'!HX93+'[1]2006 baljdata'!IH93+'[1]2006 baljdata'!IR93</f>
        <v>0</v>
      </c>
      <c r="GF93" s="15">
        <f>IF(GB93="P&gt;S",FZ93*(GE93/GA93),GE93)</f>
        <v>0</v>
      </c>
      <c r="GG93" s="15">
        <f t="shared" si="25"/>
        <v>0</v>
      </c>
      <c r="GH93" s="14"/>
      <c r="GI93" s="99"/>
      <c r="GJ93" s="102" t="s">
        <v>212</v>
      </c>
      <c r="GK93" s="20" t="s">
        <v>130</v>
      </c>
    </row>
    <row r="94" spans="1:193" ht="14.4" x14ac:dyDescent="0.3">
      <c r="A94" s="50">
        <v>89</v>
      </c>
      <c r="B94" s="88"/>
      <c r="C94" s="89"/>
      <c r="D94" s="88"/>
      <c r="E94" s="90"/>
      <c r="F94" s="91"/>
      <c r="G94" s="92"/>
      <c r="H94" s="91">
        <f t="shared" si="21"/>
        <v>0</v>
      </c>
      <c r="I94" s="13"/>
      <c r="J94" s="13"/>
      <c r="K94" s="13"/>
      <c r="L94" s="13"/>
      <c r="M94" s="13"/>
      <c r="N94" s="13"/>
      <c r="O94" s="13"/>
      <c r="P94" s="13"/>
      <c r="Q94" s="13"/>
      <c r="R94" s="13"/>
      <c r="S94" s="13"/>
      <c r="T94" s="13"/>
      <c r="U94" s="93">
        <f t="shared" si="22"/>
        <v>0</v>
      </c>
      <c r="V94" s="13"/>
      <c r="W94" s="13"/>
      <c r="X94" s="13"/>
      <c r="Y94" s="13"/>
      <c r="Z94" s="13"/>
      <c r="AA94" s="13"/>
      <c r="AB94" s="13"/>
      <c r="AC94" s="13"/>
      <c r="AD94" s="13"/>
      <c r="AE94" s="13"/>
      <c r="AF94" s="94"/>
      <c r="AG94" s="13"/>
      <c r="AH94" s="13"/>
      <c r="AI94" s="13"/>
      <c r="AJ94" s="13"/>
      <c r="AK94" s="13"/>
      <c r="AL94" s="13"/>
      <c r="AM94" s="13"/>
      <c r="AN94" s="13"/>
      <c r="AO94" s="13"/>
      <c r="AP94" s="13"/>
      <c r="AQ94" s="94"/>
      <c r="AR94" s="13"/>
      <c r="AS94" s="13"/>
      <c r="AT94" s="13"/>
      <c r="AU94" s="13"/>
      <c r="AV94" s="13"/>
      <c r="AW94" s="13"/>
      <c r="AX94" s="13"/>
      <c r="AY94" s="13"/>
      <c r="AZ94" s="13"/>
      <c r="BA94" s="94"/>
      <c r="BB94" s="95"/>
      <c r="BC94" s="95"/>
      <c r="BD94" s="95"/>
      <c r="BE94" s="95"/>
      <c r="BF94" s="95"/>
      <c r="BG94" s="95"/>
      <c r="BH94" s="95"/>
      <c r="BI94" s="95"/>
      <c r="BJ94" s="95"/>
      <c r="BK94" s="95"/>
      <c r="BL94" s="96" t="str">
        <f t="shared" si="30"/>
        <v>NA</v>
      </c>
      <c r="BM94" s="96" t="s">
        <v>130</v>
      </c>
      <c r="BN94" s="96"/>
      <c r="BO94" s="97"/>
      <c r="BP94" s="74"/>
      <c r="BQ94" s="74"/>
      <c r="BR94" s="97" t="s">
        <v>130</v>
      </c>
      <c r="BS94" s="118"/>
      <c r="BT94" s="13"/>
      <c r="BU94" s="13"/>
      <c r="BV94" s="13"/>
      <c r="BW94" s="13"/>
      <c r="BX94" s="13"/>
      <c r="BY94" s="94"/>
      <c r="BZ94" s="13"/>
      <c r="CA94" s="13"/>
      <c r="CB94" s="13"/>
      <c r="CC94" s="13"/>
      <c r="CD94" s="13"/>
      <c r="CE94" s="13"/>
      <c r="CF94" s="94"/>
      <c r="CG94" s="13"/>
      <c r="CH94" s="13"/>
      <c r="CI94" s="13"/>
      <c r="CJ94" s="13"/>
      <c r="CK94" s="13"/>
      <c r="CL94" s="13"/>
      <c r="CM94" s="13"/>
      <c r="CN94" s="13"/>
      <c r="CO94" s="13"/>
      <c r="CP94" s="94"/>
      <c r="CQ94" s="99" t="s">
        <v>130</v>
      </c>
      <c r="CR94" s="91"/>
      <c r="CS94" s="91"/>
      <c r="CT94" s="91"/>
      <c r="CU94" s="91"/>
      <c r="CV94" s="91"/>
      <c r="CW94" s="91"/>
      <c r="CX94" s="91"/>
      <c r="CY94" s="91"/>
      <c r="CZ94" s="91"/>
      <c r="DA94" s="92"/>
      <c r="DB94" s="50"/>
      <c r="DC94" s="50"/>
      <c r="DD94" s="50"/>
      <c r="DE94" s="50"/>
      <c r="DF94" s="50"/>
      <c r="DG94" s="50"/>
      <c r="DH94" s="50"/>
      <c r="DI94" s="50"/>
      <c r="DJ94" s="100">
        <f t="shared" si="23"/>
        <v>0</v>
      </c>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02"/>
      <c r="EX94" s="16"/>
      <c r="EY94" s="103">
        <f t="shared" si="24"/>
        <v>0</v>
      </c>
      <c r="EZ94" s="104">
        <f t="shared" si="31"/>
        <v>0</v>
      </c>
      <c r="FA94" s="105" t="s">
        <v>130</v>
      </c>
      <c r="FB94" s="105" t="s">
        <v>130</v>
      </c>
      <c r="FC94" s="105" t="s">
        <v>130</v>
      </c>
      <c r="FD94" s="105"/>
      <c r="FE94" s="106"/>
      <c r="FF94" s="106"/>
      <c r="FG94" s="107">
        <v>89</v>
      </c>
      <c r="FH94" s="108">
        <v>0</v>
      </c>
      <c r="FI94" s="10">
        <v>89</v>
      </c>
      <c r="FJ94" s="13">
        <v>0</v>
      </c>
      <c r="FK94" s="13">
        <v>0</v>
      </c>
      <c r="FL94" s="14"/>
      <c r="FM94" s="109"/>
      <c r="FN94" s="122"/>
      <c r="FO94" s="111"/>
      <c r="FP94" s="15" t="s">
        <v>130</v>
      </c>
      <c r="FQ94" s="15" t="s">
        <v>130</v>
      </c>
      <c r="FS94" s="112"/>
      <c r="FT94" s="82"/>
      <c r="FU94" s="113"/>
      <c r="FV94" s="114" t="s">
        <v>130</v>
      </c>
      <c r="FW94" s="115" t="s">
        <v>130</v>
      </c>
      <c r="FX94" s="115" t="s">
        <v>130</v>
      </c>
      <c r="FY94" s="15" t="s">
        <v>130</v>
      </c>
      <c r="FZ94" s="15">
        <f>'[1]2006 baljdata'!J94+'[1]2006 baljdata'!T94+'[1]2006 baljdata'!AD94+'[1]2006 baljdata'!AN94+'[1]2006 baljdata'!AX94+'[1]2006 baljdata'!BH94+'[1]2006 baljdata'!BR94+'[1]2006 baljdata'!CB94+'[1]2006 baljdata'!CL94+'[1]2006 baljdata'!CV94+'[1]2006 baljdata'!DF94+'[1]2006 baljdata'!DP94+'[1]2006 baljdata'!DZ94+'[1]2006 baljdata'!EJ94+'[1]2006 baljdata'!ET94+'[1]2006 baljdata'!FD94+'[1]2006 baljdata'!FN94+'[1]2006 baljdata'!FX94+'[1]2006 baljdata'!GH94+'[1]2006 baljdata'!GR94+'[1]2006 baljdata'!HB94+'[1]2006 baljdata'!HL94+'[1]2006 baljdata'!HV94+'[1]2006 baljdata'!IF94+'[1]2006 baljdata'!IP94</f>
        <v>0</v>
      </c>
      <c r="GA94" s="15">
        <f>'[1]2006 baljdata'!K94+'[1]2006 baljdata'!U94+'[1]2006 baljdata'!AE94+'[1]2006 baljdata'!AO94+'[1]2006 baljdata'!AY94+'[1]2006 baljdata'!BI94+'[1]2006 baljdata'!BS94+'[1]2006 baljdata'!CC94+'[1]2006 baljdata'!CM94+'[1]2006 baljdata'!CW94+'[1]2006 baljdata'!DG94+'[1]2006 baljdata'!DQ94+'[1]2006 baljdata'!EA94+'[1]2006 baljdata'!EK94+'[1]2006 baljdata'!EU94+'[1]2006 baljdata'!FE94+'[1]2006 baljdata'!FO94+'[1]2006 baljdata'!FY94+'[1]2006 baljdata'!GI94+'[1]2006 baljdata'!GS94+'[1]2006 baljdata'!HC94+'[1]2006 baljdata'!HM94+'[1]2006 baljdata'!HW94+'[1]2006 baljdata'!IG94+'[1]2006 baljdata'!IQ94</f>
        <v>0</v>
      </c>
      <c r="GB94" s="15" t="str">
        <f>IF(FZ94&gt;GA94,"P&gt;S",IF(FZ94=GA94,"P=S","P&lt;S"))</f>
        <v>P=S</v>
      </c>
      <c r="GC94" s="15">
        <f>IF(GB94="P&gt;S",FZ94,GA94)</f>
        <v>0</v>
      </c>
      <c r="GD94" s="15" t="s">
        <v>130</v>
      </c>
      <c r="GE94" s="15">
        <f>'[1]2006 baljdata'!L94+'[1]2006 baljdata'!V94+'[1]2006 baljdata'!AF94+'[1]2006 baljdata'!AP94+'[1]2006 baljdata'!AZ94+'[1]2006 baljdata'!BJ94+'[1]2006 baljdata'!BT94+'[1]2006 baljdata'!CD94+'[1]2006 baljdata'!CN94+'[1]2006 baljdata'!CX94+'[1]2006 baljdata'!DH94+'[1]2006 baljdata'!DR94+'[1]2006 baljdata'!EB94+'[1]2006 baljdata'!EL94+'[1]2006 baljdata'!EV94+'[1]2006 baljdata'!FF94+'[1]2006 baljdata'!FP94+'[1]2006 baljdata'!FZ94+'[1]2006 baljdata'!GJ94+'[1]2006 baljdata'!GT94+'[1]2006 baljdata'!HD94+'[1]2006 baljdata'!HN94+'[1]2006 baljdata'!HX94+'[1]2006 baljdata'!IH94+'[1]2006 baljdata'!IR94</f>
        <v>0</v>
      </c>
      <c r="GF94" s="15">
        <f>IF(GB94="P&gt;S",FZ94*(GE94/GA94),GE94)</f>
        <v>0</v>
      </c>
      <c r="GG94" s="15">
        <f t="shared" si="25"/>
        <v>0</v>
      </c>
      <c r="GH94" s="14"/>
      <c r="GI94" s="99"/>
      <c r="GJ94" s="102" t="s">
        <v>212</v>
      </c>
      <c r="GK94" s="20" t="s">
        <v>130</v>
      </c>
    </row>
    <row r="95" spans="1:193" ht="14.4" x14ac:dyDescent="0.3">
      <c r="A95" s="50">
        <v>90</v>
      </c>
      <c r="B95" s="88">
        <v>13</v>
      </c>
      <c r="C95" s="89">
        <v>1</v>
      </c>
      <c r="D95" s="88">
        <v>0</v>
      </c>
      <c r="E95" s="90">
        <v>38840</v>
      </c>
      <c r="F95" s="91">
        <v>1</v>
      </c>
      <c r="G95" s="92">
        <v>1</v>
      </c>
      <c r="H95" s="91">
        <f t="shared" si="21"/>
        <v>1</v>
      </c>
      <c r="I95" s="13">
        <v>4</v>
      </c>
      <c r="J95" s="13"/>
      <c r="K95" s="13"/>
      <c r="L95" s="13"/>
      <c r="M95" s="13"/>
      <c r="N95" s="13"/>
      <c r="O95" s="13"/>
      <c r="P95" s="13"/>
      <c r="Q95" s="13"/>
      <c r="R95" s="13"/>
      <c r="S95" s="13"/>
      <c r="T95" s="13"/>
      <c r="U95" s="93">
        <f t="shared" si="22"/>
        <v>4</v>
      </c>
      <c r="V95" s="13"/>
      <c r="W95" s="13" t="s">
        <v>155</v>
      </c>
      <c r="X95" s="13" t="s">
        <v>112</v>
      </c>
      <c r="Y95" s="13"/>
      <c r="Z95" s="13"/>
      <c r="AA95" s="13"/>
      <c r="AB95" s="13"/>
      <c r="AC95" s="13"/>
      <c r="AD95" s="13"/>
      <c r="AE95" s="13"/>
      <c r="AF95" s="94"/>
      <c r="AG95" s="13"/>
      <c r="AH95" s="13"/>
      <c r="AI95" s="13">
        <v>50</v>
      </c>
      <c r="AJ95" s="13"/>
      <c r="AK95" s="13"/>
      <c r="AL95" s="13">
        <v>65</v>
      </c>
      <c r="AM95" s="13"/>
      <c r="AN95" s="13"/>
      <c r="AO95" s="13"/>
      <c r="AP95" s="13"/>
      <c r="AQ95" s="94"/>
      <c r="AR95" s="13"/>
      <c r="AS95" s="13"/>
      <c r="AT95" s="13"/>
      <c r="AU95" s="13" t="s">
        <v>270</v>
      </c>
      <c r="AV95" s="13"/>
      <c r="AW95" s="13">
        <v>8</v>
      </c>
      <c r="AX95" s="13"/>
      <c r="AY95" s="13"/>
      <c r="AZ95" s="13">
        <v>3</v>
      </c>
      <c r="BA95" s="94">
        <v>0</v>
      </c>
      <c r="BB95" s="95"/>
      <c r="BC95" s="95"/>
      <c r="BD95" s="95"/>
      <c r="BE95" s="95">
        <v>38855</v>
      </c>
      <c r="BF95" s="95"/>
      <c r="BG95" s="95"/>
      <c r="BH95" s="95"/>
      <c r="BI95" s="95"/>
      <c r="BJ95" s="95"/>
      <c r="BK95" s="95"/>
      <c r="BL95" s="96">
        <f t="shared" si="30"/>
        <v>38855</v>
      </c>
      <c r="BM95" s="96" t="s">
        <v>183</v>
      </c>
      <c r="BN95" s="74">
        <f>10/29</f>
        <v>0.34482758620689657</v>
      </c>
      <c r="BO95" s="97"/>
      <c r="BP95" s="74"/>
      <c r="BQ95" s="74"/>
      <c r="BR95" s="97">
        <v>38855</v>
      </c>
      <c r="BS95" s="98"/>
      <c r="BT95" s="91"/>
      <c r="BU95" s="91"/>
      <c r="BV95" s="91">
        <v>10</v>
      </c>
      <c r="BW95" s="91"/>
      <c r="BX95" s="91">
        <v>1</v>
      </c>
      <c r="BY95" s="92">
        <v>0</v>
      </c>
      <c r="BZ95" s="91"/>
      <c r="CA95" s="91"/>
      <c r="CB95" s="91"/>
      <c r="CC95" s="91"/>
      <c r="CD95" s="91"/>
      <c r="CE95" s="91">
        <v>17</v>
      </c>
      <c r="CF95" s="92">
        <v>15</v>
      </c>
      <c r="CG95" s="91"/>
      <c r="CH95" s="91"/>
      <c r="CI95" s="91"/>
      <c r="CJ95" s="91"/>
      <c r="CK95" s="91"/>
      <c r="CL95" s="91"/>
      <c r="CM95" s="91"/>
      <c r="CN95" s="91"/>
      <c r="CO95" s="91"/>
      <c r="CP95" s="92"/>
      <c r="CQ95" s="99">
        <f>IF(COUNTBLANK(CG95:CP95)=10,0,"calc")</f>
        <v>0</v>
      </c>
      <c r="CR95" s="91"/>
      <c r="CS95" s="91">
        <v>1</v>
      </c>
      <c r="CT95" s="91"/>
      <c r="CU95" s="91"/>
      <c r="CV95" s="91"/>
      <c r="CW95" s="91"/>
      <c r="CX95" s="91"/>
      <c r="CY95" s="91"/>
      <c r="CZ95" s="91"/>
      <c r="DA95" s="92"/>
      <c r="DB95" s="50"/>
      <c r="DC95" s="50"/>
      <c r="DD95" s="50"/>
      <c r="DE95" s="50" t="s">
        <v>271</v>
      </c>
      <c r="DF95" s="50"/>
      <c r="DG95" s="50"/>
      <c r="DH95" s="50"/>
      <c r="DI95" s="50"/>
      <c r="DJ95" s="100">
        <f t="shared" si="23"/>
        <v>5</v>
      </c>
      <c r="DK95" s="14">
        <v>4</v>
      </c>
      <c r="DL95" s="14">
        <v>2.34</v>
      </c>
      <c r="DM95" s="14">
        <v>2.36</v>
      </c>
      <c r="DN95" s="14">
        <v>2.16</v>
      </c>
      <c r="DO95" s="14">
        <v>2.77</v>
      </c>
      <c r="DP95" s="14"/>
      <c r="DQ95" s="14"/>
      <c r="DR95" s="14"/>
      <c r="DS95" s="14"/>
      <c r="DT95" s="14"/>
      <c r="DU95" s="14"/>
      <c r="DV95" s="14"/>
      <c r="DW95" s="14"/>
      <c r="DX95" s="14"/>
      <c r="DY95" s="14">
        <v>252</v>
      </c>
      <c r="DZ95" s="14">
        <v>317</v>
      </c>
      <c r="EA95" s="14">
        <v>158</v>
      </c>
      <c r="EB95" s="14">
        <v>322</v>
      </c>
      <c r="EC95" s="14"/>
      <c r="ED95" s="14"/>
      <c r="EE95" s="14"/>
      <c r="EF95" s="14"/>
      <c r="EG95" s="14"/>
      <c r="EH95" s="14"/>
      <c r="EI95" s="14"/>
      <c r="EJ95" s="14"/>
      <c r="EK95" s="14"/>
      <c r="EL95" s="101">
        <v>1</v>
      </c>
      <c r="EM95" s="14"/>
      <c r="EN95" s="14"/>
      <c r="EO95" s="14"/>
      <c r="EP95" s="14"/>
      <c r="EQ95" s="14"/>
      <c r="ER95" s="14"/>
      <c r="ES95" s="14"/>
      <c r="ET95" s="14"/>
      <c r="EU95" s="14"/>
      <c r="EV95" s="14"/>
      <c r="EW95" s="102" t="s">
        <v>203</v>
      </c>
      <c r="EX95" s="16"/>
      <c r="EY95" s="103">
        <f t="shared" si="24"/>
        <v>4989.8332377993274</v>
      </c>
      <c r="EZ95" s="104">
        <f t="shared" si="31"/>
        <v>0</v>
      </c>
      <c r="FA95" s="109">
        <f>EY95+EZ95</f>
        <v>4989.8332377993274</v>
      </c>
      <c r="FB95" s="105">
        <f>IF(OR(FC95="ok",FC95="ok_m",FC95="ok_p"),FA95,"")</f>
        <v>4989.8332377993274</v>
      </c>
      <c r="FC95" s="140" t="s">
        <v>121</v>
      </c>
      <c r="FD95" s="140"/>
      <c r="FE95" s="147"/>
      <c r="FF95" s="147"/>
      <c r="FG95" s="107">
        <v>90</v>
      </c>
      <c r="FH95" s="108">
        <v>10</v>
      </c>
      <c r="FI95" s="10">
        <v>90</v>
      </c>
      <c r="FJ95" s="13">
        <v>4</v>
      </c>
      <c r="FK95" s="13">
        <v>5</v>
      </c>
      <c r="FL95" s="14">
        <v>5</v>
      </c>
      <c r="FM95" s="109">
        <v>2.36</v>
      </c>
      <c r="FN95" s="122">
        <v>317</v>
      </c>
      <c r="FO95" s="111">
        <v>4989.8332377993274</v>
      </c>
      <c r="FP95" s="14">
        <v>65</v>
      </c>
      <c r="FQ95" s="15" t="s">
        <v>121</v>
      </c>
      <c r="FS95" s="95">
        <v>38851</v>
      </c>
      <c r="FT95" s="82"/>
      <c r="FU95" s="120">
        <v>38871</v>
      </c>
      <c r="FV95" s="121"/>
      <c r="FW95" s="123">
        <v>10</v>
      </c>
      <c r="FX95" s="14">
        <v>94</v>
      </c>
      <c r="FY95" s="14">
        <v>62</v>
      </c>
      <c r="FZ95" s="15">
        <f>'[1]2006 baljdata'!J95+'[1]2006 baljdata'!T95+'[1]2006 baljdata'!AD95+'[1]2006 baljdata'!AN95+'[1]2006 baljdata'!AX95+'[1]2006 baljdata'!BH95+'[1]2006 baljdata'!BR95+'[1]2006 baljdata'!CB95+'[1]2006 baljdata'!CL95+'[1]2006 baljdata'!CV95+'[1]2006 baljdata'!DF95+'[1]2006 baljdata'!DP95+'[1]2006 baljdata'!DZ95+'[1]2006 baljdata'!EJ95+'[1]2006 baljdata'!ET95+'[1]2006 baljdata'!FD95+'[1]2006 baljdata'!FN95+'[1]2006 baljdata'!FX95+'[1]2006 baljdata'!GH95+'[1]2006 baljdata'!GR95+'[1]2006 baljdata'!HB95+'[1]2006 baljdata'!HL95+'[1]2006 baljdata'!HV95+'[1]2006 baljdata'!IF95+'[1]2006 baljdata'!IP95</f>
        <v>56</v>
      </c>
      <c r="GA95" s="15">
        <f>'[1]2006 baljdata'!K95+'[1]2006 baljdata'!U95+'[1]2006 baljdata'!AE95+'[1]2006 baljdata'!AO95+'[1]2006 baljdata'!AY95+'[1]2006 baljdata'!BI95+'[1]2006 baljdata'!BS95+'[1]2006 baljdata'!CC95+'[1]2006 baljdata'!CM95+'[1]2006 baljdata'!CW95+'[1]2006 baljdata'!DG95+'[1]2006 baljdata'!DQ95+'[1]2006 baljdata'!EA95+'[1]2006 baljdata'!EK95+'[1]2006 baljdata'!EU95+'[1]2006 baljdata'!FE95+'[1]2006 baljdata'!FO95+'[1]2006 baljdata'!FY95+'[1]2006 baljdata'!GI95+'[1]2006 baljdata'!GS95+'[1]2006 baljdata'!HC95+'[1]2006 baljdata'!HM95+'[1]2006 baljdata'!HW95+'[1]2006 baljdata'!IG95+'[1]2006 baljdata'!IQ95</f>
        <v>26</v>
      </c>
      <c r="GB95" s="15" t="str">
        <f>IF(FZ95&gt;GA95,"P&gt;S",IF(FZ95=GA95,"P=S","P&lt;S"))</f>
        <v>P&gt;S</v>
      </c>
      <c r="GC95" s="15">
        <f>IF(GB95="P&gt;S",FZ95,GA95)</f>
        <v>56</v>
      </c>
      <c r="GD95" s="14">
        <v>8</v>
      </c>
      <c r="GE95" s="15">
        <f>'[1]2006 baljdata'!L95+'[1]2006 baljdata'!V95+'[1]2006 baljdata'!AF95+'[1]2006 baljdata'!AP95+'[1]2006 baljdata'!AZ95+'[1]2006 baljdata'!BJ95+'[1]2006 baljdata'!BT95+'[1]2006 baljdata'!CD95+'[1]2006 baljdata'!CN95+'[1]2006 baljdata'!CX95+'[1]2006 baljdata'!DH95+'[1]2006 baljdata'!DR95+'[1]2006 baljdata'!EB95+'[1]2006 baljdata'!EL95+'[1]2006 baljdata'!EV95+'[1]2006 baljdata'!FF95+'[1]2006 baljdata'!FP95+'[1]2006 baljdata'!FZ95+'[1]2006 baljdata'!GJ95+'[1]2006 baljdata'!GT95+'[1]2006 baljdata'!HD95+'[1]2006 baljdata'!HN95+'[1]2006 baljdata'!HX95+'[1]2006 baljdata'!IH95+'[1]2006 baljdata'!IR95</f>
        <v>8</v>
      </c>
      <c r="GF95" s="15">
        <f>IF(GB95="P&gt;S",FZ95*(GE95/GA95),GE95)</f>
        <v>17.230769230769234</v>
      </c>
      <c r="GG95" s="15">
        <f t="shared" si="25"/>
        <v>38.769230769230766</v>
      </c>
      <c r="GH95" s="14"/>
      <c r="GI95" s="91"/>
      <c r="GJ95" s="102"/>
      <c r="GK95" s="20">
        <v>0</v>
      </c>
    </row>
    <row r="96" spans="1:193" ht="14.4" x14ac:dyDescent="0.3">
      <c r="A96" s="50">
        <v>91</v>
      </c>
      <c r="B96" s="88" t="s">
        <v>272</v>
      </c>
      <c r="C96" s="89">
        <v>1</v>
      </c>
      <c r="D96" s="88">
        <v>1</v>
      </c>
      <c r="E96" s="90">
        <v>38840</v>
      </c>
      <c r="F96" s="91">
        <v>1</v>
      </c>
      <c r="G96" s="92">
        <v>1</v>
      </c>
      <c r="H96" s="91">
        <f t="shared" si="21"/>
        <v>1</v>
      </c>
      <c r="I96" s="13">
        <v>4</v>
      </c>
      <c r="J96" s="13">
        <v>5</v>
      </c>
      <c r="K96" s="13"/>
      <c r="L96" s="13"/>
      <c r="M96" s="13"/>
      <c r="N96" s="13"/>
      <c r="O96" s="13"/>
      <c r="P96" s="13"/>
      <c r="Q96" s="13"/>
      <c r="R96" s="13"/>
      <c r="S96" s="13"/>
      <c r="T96" s="13"/>
      <c r="U96" s="93">
        <f t="shared" si="22"/>
        <v>5</v>
      </c>
      <c r="V96" s="13"/>
      <c r="W96" s="13"/>
      <c r="X96" s="13" t="s">
        <v>112</v>
      </c>
      <c r="Y96" s="13"/>
      <c r="Z96" s="13"/>
      <c r="AA96" s="13"/>
      <c r="AB96" s="13"/>
      <c r="AC96" s="13"/>
      <c r="AD96" s="13"/>
      <c r="AE96" s="13"/>
      <c r="AF96" s="94"/>
      <c r="AG96" s="13"/>
      <c r="AH96" s="13"/>
      <c r="AI96" s="13">
        <v>18</v>
      </c>
      <c r="AJ96" s="13"/>
      <c r="AK96" s="13">
        <v>34</v>
      </c>
      <c r="AL96" s="13"/>
      <c r="AM96" s="13"/>
      <c r="AN96" s="13"/>
      <c r="AO96" s="13"/>
      <c r="AP96" s="13"/>
      <c r="AQ96" s="94"/>
      <c r="AR96" s="13"/>
      <c r="AS96" s="13"/>
      <c r="AT96" s="13">
        <v>1</v>
      </c>
      <c r="AU96" s="13"/>
      <c r="AV96" s="13"/>
      <c r="AW96" s="13"/>
      <c r="AX96" s="13"/>
      <c r="AY96" s="13" t="s">
        <v>273</v>
      </c>
      <c r="AZ96" s="13"/>
      <c r="BA96" s="94"/>
      <c r="BB96" s="95"/>
      <c r="BC96" s="95"/>
      <c r="BD96" s="95">
        <v>38854</v>
      </c>
      <c r="BE96" s="95"/>
      <c r="BF96" s="95"/>
      <c r="BG96" s="95"/>
      <c r="BH96" s="95"/>
      <c r="BI96" s="95"/>
      <c r="BJ96" s="95"/>
      <c r="BK96" s="95"/>
      <c r="BL96" s="96">
        <f t="shared" si="30"/>
        <v>38854</v>
      </c>
      <c r="BM96" s="96" t="s">
        <v>121</v>
      </c>
      <c r="BN96" s="96"/>
      <c r="BO96" s="97"/>
      <c r="BP96" s="74"/>
      <c r="BQ96" s="74"/>
      <c r="BR96" s="97">
        <v>38854</v>
      </c>
      <c r="BS96" s="118"/>
      <c r="BT96" s="13"/>
      <c r="BU96" s="13"/>
      <c r="BV96" s="13"/>
      <c r="BW96" s="13">
        <v>2</v>
      </c>
      <c r="BX96" s="13" t="s">
        <v>274</v>
      </c>
      <c r="BY96" s="94"/>
      <c r="BZ96" s="13"/>
      <c r="CA96" s="13"/>
      <c r="CB96" s="13"/>
      <c r="CC96" s="13"/>
      <c r="CD96" s="13">
        <v>2</v>
      </c>
      <c r="CE96" s="13">
        <v>6</v>
      </c>
      <c r="CF96" s="94"/>
      <c r="CG96" s="13"/>
      <c r="CH96" s="13"/>
      <c r="CI96" s="13"/>
      <c r="CJ96" s="13"/>
      <c r="CK96" s="13"/>
      <c r="CL96" s="13"/>
      <c r="CM96" s="13"/>
      <c r="CN96" s="13"/>
      <c r="CO96" s="13"/>
      <c r="CP96" s="94"/>
      <c r="CQ96" s="99">
        <f>IF(COUNTBLANK(CG96:CP96)=10,0,"calc")</f>
        <v>0</v>
      </c>
      <c r="CR96" s="91">
        <v>1</v>
      </c>
      <c r="CS96" s="91"/>
      <c r="CT96" s="91"/>
      <c r="CU96" s="91"/>
      <c r="CV96" s="91"/>
      <c r="CW96" s="91"/>
      <c r="CX96" s="91"/>
      <c r="CY96" s="91"/>
      <c r="CZ96" s="91"/>
      <c r="DA96" s="92"/>
      <c r="DB96" s="50"/>
      <c r="DC96" s="50"/>
      <c r="DD96" s="50"/>
      <c r="DE96" s="50"/>
      <c r="DF96" s="50"/>
      <c r="DG96" s="50"/>
      <c r="DH96" s="50"/>
      <c r="DI96" s="50"/>
      <c r="DJ96" s="100">
        <f t="shared" si="23"/>
        <v>5</v>
      </c>
      <c r="DK96" s="14">
        <v>5</v>
      </c>
      <c r="DL96" s="14">
        <v>2.1</v>
      </c>
      <c r="DM96" s="14">
        <v>2.16</v>
      </c>
      <c r="DN96" s="14">
        <v>2.12</v>
      </c>
      <c r="DO96" s="14">
        <v>1.38</v>
      </c>
      <c r="DP96" s="14">
        <v>2.0099999999999998</v>
      </c>
      <c r="DQ96" s="14"/>
      <c r="DR96" s="14"/>
      <c r="DS96" s="14"/>
      <c r="DT96" s="14"/>
      <c r="DU96" s="14"/>
      <c r="DV96" s="14"/>
      <c r="DW96" s="14"/>
      <c r="DX96" s="14"/>
      <c r="DY96" s="14">
        <v>244</v>
      </c>
      <c r="DZ96" s="14">
        <v>213</v>
      </c>
      <c r="EA96" s="14">
        <v>283</v>
      </c>
      <c r="EB96" s="14">
        <v>183</v>
      </c>
      <c r="EC96" s="14">
        <v>204</v>
      </c>
      <c r="ED96" s="14"/>
      <c r="EE96" s="14"/>
      <c r="EF96" s="14"/>
      <c r="EG96" s="14"/>
      <c r="EH96" s="14"/>
      <c r="EI96" s="14"/>
      <c r="EJ96" s="14"/>
      <c r="EK96" s="14"/>
      <c r="EL96" s="101">
        <v>0</v>
      </c>
      <c r="EM96" s="101"/>
      <c r="EN96" s="101"/>
      <c r="EO96" s="101"/>
      <c r="EP96" s="14"/>
      <c r="EQ96" s="14"/>
      <c r="ER96" s="14"/>
      <c r="ES96" s="14"/>
      <c r="ET96" s="14"/>
      <c r="EU96" s="14"/>
      <c r="EV96" s="14"/>
      <c r="EW96" s="102"/>
      <c r="EX96" s="16"/>
      <c r="EY96" s="103">
        <f t="shared" si="24"/>
        <v>3545.6121502564629</v>
      </c>
      <c r="EZ96" s="104">
        <f t="shared" si="31"/>
        <v>0</v>
      </c>
      <c r="FA96" s="104">
        <f>EY96+EZ96</f>
        <v>3545.6121502564629</v>
      </c>
      <c r="FB96" s="105">
        <f>IF(OR(FC96="ok",FC96="ok_m",FC96="ok_p"),FA96,"")</f>
        <v>3545.6121502564629</v>
      </c>
      <c r="FC96" s="105" t="s">
        <v>121</v>
      </c>
      <c r="FD96" s="105"/>
      <c r="FE96" s="106"/>
      <c r="FF96" s="106"/>
      <c r="FG96" s="107">
        <v>91</v>
      </c>
      <c r="FH96" s="108">
        <v>6</v>
      </c>
      <c r="FI96" s="10">
        <v>91</v>
      </c>
      <c r="FJ96" s="13">
        <v>5</v>
      </c>
      <c r="FK96" s="13">
        <v>5</v>
      </c>
      <c r="FL96" s="14">
        <v>5</v>
      </c>
      <c r="FM96" s="109">
        <v>2.16</v>
      </c>
      <c r="FN96" s="122">
        <v>213</v>
      </c>
      <c r="FO96" s="111">
        <v>3545.6121502564629</v>
      </c>
      <c r="FP96" s="14">
        <v>34</v>
      </c>
      <c r="FQ96" s="15" t="s">
        <v>121</v>
      </c>
      <c r="FS96" s="112">
        <v>38854</v>
      </c>
      <c r="FT96" s="82"/>
      <c r="FU96" s="120">
        <v>38870</v>
      </c>
      <c r="FV96" s="121"/>
      <c r="FW96" s="123">
        <v>6</v>
      </c>
      <c r="FX96" s="14">
        <v>45</v>
      </c>
      <c r="FY96" s="14">
        <v>27</v>
      </c>
      <c r="FZ96" s="15">
        <f>'[1]2006 baljdata'!J96+'[1]2006 baljdata'!T96+'[1]2006 baljdata'!AD96+'[1]2006 baljdata'!AN96+'[1]2006 baljdata'!AX96+'[1]2006 baljdata'!BH96+'[1]2006 baljdata'!BR96+'[1]2006 baljdata'!CB96+'[1]2006 baljdata'!CL96+'[1]2006 baljdata'!CV96+'[1]2006 baljdata'!DF96+'[1]2006 baljdata'!DP96+'[1]2006 baljdata'!DZ96+'[1]2006 baljdata'!EJ96+'[1]2006 baljdata'!ET96+'[1]2006 baljdata'!FD96+'[1]2006 baljdata'!FN96+'[1]2006 baljdata'!FX96+'[1]2006 baljdata'!GH96+'[1]2006 baljdata'!GR96+'[1]2006 baljdata'!HB96+'[1]2006 baljdata'!HL96+'[1]2006 baljdata'!HV96+'[1]2006 baljdata'!IF96+'[1]2006 baljdata'!IP96</f>
        <v>27</v>
      </c>
      <c r="GA96" s="15">
        <f>'[1]2006 baljdata'!K96+'[1]2006 baljdata'!U96+'[1]2006 baljdata'!AE96+'[1]2006 baljdata'!AO96+'[1]2006 baljdata'!AY96+'[1]2006 baljdata'!BI96+'[1]2006 baljdata'!BS96+'[1]2006 baljdata'!CC96+'[1]2006 baljdata'!CM96+'[1]2006 baljdata'!CW96+'[1]2006 baljdata'!DG96+'[1]2006 baljdata'!DQ96+'[1]2006 baljdata'!EA96+'[1]2006 baljdata'!EK96+'[1]2006 baljdata'!EU96+'[1]2006 baljdata'!FE96+'[1]2006 baljdata'!FO96+'[1]2006 baljdata'!FY96+'[1]2006 baljdata'!GI96+'[1]2006 baljdata'!GS96+'[1]2006 baljdata'!HC96+'[1]2006 baljdata'!HM96+'[1]2006 baljdata'!HW96+'[1]2006 baljdata'!IG96+'[1]2006 baljdata'!IQ96</f>
        <v>25</v>
      </c>
      <c r="GB96" s="15" t="str">
        <f>IF(FZ96&gt;GA96,"P&gt;S",IF(FZ96=GA96,"P=S","P&lt;S"))</f>
        <v>P&gt;S</v>
      </c>
      <c r="GC96" s="15">
        <f>IF(GB96="P&gt;S",FZ96,GA96)</f>
        <v>27</v>
      </c>
      <c r="GD96" s="14">
        <v>12</v>
      </c>
      <c r="GE96" s="15">
        <f>'[1]2006 baljdata'!L96+'[1]2006 baljdata'!V96+'[1]2006 baljdata'!AF96+'[1]2006 baljdata'!AP96+'[1]2006 baljdata'!AZ96+'[1]2006 baljdata'!BJ96+'[1]2006 baljdata'!BT96+'[1]2006 baljdata'!CD96+'[1]2006 baljdata'!CN96+'[1]2006 baljdata'!CX96+'[1]2006 baljdata'!DH96+'[1]2006 baljdata'!DR96+'[1]2006 baljdata'!EB96+'[1]2006 baljdata'!EL96+'[1]2006 baljdata'!EV96+'[1]2006 baljdata'!FF96+'[1]2006 baljdata'!FP96+'[1]2006 baljdata'!FZ96+'[1]2006 baljdata'!GJ96+'[1]2006 baljdata'!GT96+'[1]2006 baljdata'!HD96+'[1]2006 baljdata'!HN96+'[1]2006 baljdata'!HX96+'[1]2006 baljdata'!IH96+'[1]2006 baljdata'!IR96</f>
        <v>12</v>
      </c>
      <c r="GF96" s="15">
        <f>IF(GB96="P&gt;S",FZ96*(GE96/GA96),GE96)</f>
        <v>12.959999999999999</v>
      </c>
      <c r="GG96" s="15">
        <f t="shared" si="25"/>
        <v>14.040000000000001</v>
      </c>
      <c r="GH96" s="14"/>
      <c r="GI96" s="91"/>
      <c r="GJ96" s="102"/>
      <c r="GK96" s="20">
        <v>1</v>
      </c>
    </row>
    <row r="97" spans="1:193" ht="14.4" x14ac:dyDescent="0.3">
      <c r="A97" s="50">
        <v>92</v>
      </c>
      <c r="B97" s="88"/>
      <c r="C97" s="89"/>
      <c r="D97" s="88"/>
      <c r="E97" s="116"/>
      <c r="F97" s="14"/>
      <c r="G97" s="94"/>
      <c r="H97" s="91">
        <f t="shared" si="21"/>
        <v>0</v>
      </c>
      <c r="I97" s="13"/>
      <c r="J97" s="14"/>
      <c r="K97" s="14"/>
      <c r="L97" s="14"/>
      <c r="M97" s="14"/>
      <c r="N97" s="14"/>
      <c r="O97" s="14"/>
      <c r="P97" s="14"/>
      <c r="Q97" s="14"/>
      <c r="R97" s="14"/>
      <c r="S97" s="14"/>
      <c r="T97" s="13"/>
      <c r="U97" s="93">
        <f t="shared" si="22"/>
        <v>0</v>
      </c>
      <c r="V97" s="13"/>
      <c r="W97" s="14"/>
      <c r="X97" s="14"/>
      <c r="Y97" s="14"/>
      <c r="Z97" s="14"/>
      <c r="AA97" s="14"/>
      <c r="AB97" s="14"/>
      <c r="AC97" s="14"/>
      <c r="AD97" s="14"/>
      <c r="AE97" s="14"/>
      <c r="AF97" s="94"/>
      <c r="AG97" s="13"/>
      <c r="AH97" s="14"/>
      <c r="AI97" s="14"/>
      <c r="AJ97" s="14"/>
      <c r="AK97" s="14"/>
      <c r="AL97" s="14"/>
      <c r="AM97" s="14"/>
      <c r="AN97" s="14"/>
      <c r="AO97" s="14"/>
      <c r="AP97" s="14"/>
      <c r="AQ97" s="94"/>
      <c r="AR97" s="14"/>
      <c r="AS97" s="14"/>
      <c r="AT97" s="14"/>
      <c r="AU97" s="14"/>
      <c r="AV97" s="14"/>
      <c r="AW97" s="14"/>
      <c r="AX97" s="14"/>
      <c r="AY97" s="14"/>
      <c r="AZ97" s="14"/>
      <c r="BA97" s="94"/>
      <c r="BB97" s="95"/>
      <c r="BC97" s="117"/>
      <c r="BD97" s="117"/>
      <c r="BE97" s="117"/>
      <c r="BF97" s="117"/>
      <c r="BG97" s="117"/>
      <c r="BH97" s="117"/>
      <c r="BI97" s="117"/>
      <c r="BJ97" s="117"/>
      <c r="BK97" s="117"/>
      <c r="BL97" s="96" t="str">
        <f t="shared" si="30"/>
        <v>NA</v>
      </c>
      <c r="BM97" s="96" t="s">
        <v>130</v>
      </c>
      <c r="BN97" s="96"/>
      <c r="BO97" s="97"/>
      <c r="BP97" s="74"/>
      <c r="BQ97" s="74"/>
      <c r="BR97" s="97" t="s">
        <v>130</v>
      </c>
      <c r="BS97" s="118"/>
      <c r="BT97" s="14"/>
      <c r="BU97" s="14"/>
      <c r="BV97" s="14"/>
      <c r="BW97" s="14"/>
      <c r="BX97" s="14"/>
      <c r="BY97" s="94"/>
      <c r="BZ97" s="14"/>
      <c r="CA97" s="14"/>
      <c r="CB97" s="14"/>
      <c r="CC97" s="14"/>
      <c r="CD97" s="14"/>
      <c r="CE97" s="14"/>
      <c r="CF97" s="94"/>
      <c r="CG97" s="14"/>
      <c r="CH97" s="14"/>
      <c r="CI97" s="14"/>
      <c r="CJ97" s="14"/>
      <c r="CK97" s="14"/>
      <c r="CL97" s="14"/>
      <c r="CM97" s="14"/>
      <c r="CN97" s="14"/>
      <c r="CO97" s="14"/>
      <c r="CP97" s="94"/>
      <c r="CQ97" s="99" t="s">
        <v>130</v>
      </c>
      <c r="CR97" s="119"/>
      <c r="CS97" s="119"/>
      <c r="CT97" s="119"/>
      <c r="CU97" s="119"/>
      <c r="CV97" s="119"/>
      <c r="CW97" s="119"/>
      <c r="CX97" s="119"/>
      <c r="CY97" s="119"/>
      <c r="CZ97" s="119"/>
      <c r="DA97" s="92"/>
      <c r="DB97" s="102"/>
      <c r="DC97" s="102"/>
      <c r="DD97" s="102"/>
      <c r="DE97" s="102"/>
      <c r="DF97" s="102"/>
      <c r="DG97" s="102"/>
      <c r="DH97" s="102"/>
      <c r="DI97" s="50"/>
      <c r="DJ97" s="100">
        <f t="shared" si="23"/>
        <v>0</v>
      </c>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02"/>
      <c r="EX97" s="16"/>
      <c r="EY97" s="103">
        <f t="shared" si="24"/>
        <v>0</v>
      </c>
      <c r="EZ97" s="104">
        <f t="shared" si="31"/>
        <v>0</v>
      </c>
      <c r="FA97" s="105" t="s">
        <v>130</v>
      </c>
      <c r="FB97" s="105" t="s">
        <v>130</v>
      </c>
      <c r="FC97" s="105" t="s">
        <v>130</v>
      </c>
      <c r="FD97" s="105"/>
      <c r="FE97" s="106"/>
      <c r="FF97" s="106"/>
      <c r="FG97" s="107">
        <v>92</v>
      </c>
      <c r="FH97" s="108">
        <v>0</v>
      </c>
      <c r="FI97" s="10">
        <v>92</v>
      </c>
      <c r="FJ97" s="13">
        <v>0</v>
      </c>
      <c r="FK97" s="13">
        <v>0</v>
      </c>
      <c r="FL97" s="14"/>
      <c r="FM97" s="109"/>
      <c r="FN97" s="122"/>
      <c r="FO97" s="111"/>
      <c r="FP97" s="15" t="s">
        <v>130</v>
      </c>
      <c r="FQ97" s="15" t="s">
        <v>130</v>
      </c>
      <c r="FS97" s="112"/>
      <c r="FT97" s="82"/>
      <c r="FU97" s="113"/>
      <c r="FV97" s="114" t="s">
        <v>130</v>
      </c>
      <c r="FW97" s="115" t="s">
        <v>130</v>
      </c>
      <c r="FX97" s="115" t="s">
        <v>130</v>
      </c>
      <c r="FY97" s="15" t="s">
        <v>130</v>
      </c>
      <c r="FZ97" s="15">
        <f>'[1]2006 baljdata'!J97+'[1]2006 baljdata'!T97+'[1]2006 baljdata'!AD97+'[1]2006 baljdata'!AN97+'[1]2006 baljdata'!AX97+'[1]2006 baljdata'!BH97+'[1]2006 baljdata'!BR97+'[1]2006 baljdata'!CB97+'[1]2006 baljdata'!CL97+'[1]2006 baljdata'!CV97+'[1]2006 baljdata'!DF97+'[1]2006 baljdata'!DP97+'[1]2006 baljdata'!DZ97+'[1]2006 baljdata'!EJ97+'[1]2006 baljdata'!ET97+'[1]2006 baljdata'!FD97+'[1]2006 baljdata'!FN97+'[1]2006 baljdata'!FX97+'[1]2006 baljdata'!GH97+'[1]2006 baljdata'!GR97+'[1]2006 baljdata'!HB97+'[1]2006 baljdata'!HL97+'[1]2006 baljdata'!HV97+'[1]2006 baljdata'!IF97+'[1]2006 baljdata'!IP97</f>
        <v>0</v>
      </c>
      <c r="GA97" s="15">
        <f>'[1]2006 baljdata'!K97+'[1]2006 baljdata'!U97+'[1]2006 baljdata'!AE97+'[1]2006 baljdata'!AO97+'[1]2006 baljdata'!AY97+'[1]2006 baljdata'!BI97+'[1]2006 baljdata'!BS97+'[1]2006 baljdata'!CC97+'[1]2006 baljdata'!CM97+'[1]2006 baljdata'!CW97+'[1]2006 baljdata'!DG97+'[1]2006 baljdata'!DQ97+'[1]2006 baljdata'!EA97+'[1]2006 baljdata'!EK97+'[1]2006 baljdata'!EU97+'[1]2006 baljdata'!FE97+'[1]2006 baljdata'!FO97+'[1]2006 baljdata'!FY97+'[1]2006 baljdata'!GI97+'[1]2006 baljdata'!GS97+'[1]2006 baljdata'!HC97+'[1]2006 baljdata'!HM97+'[1]2006 baljdata'!HW97+'[1]2006 baljdata'!IG97+'[1]2006 baljdata'!IQ97</f>
        <v>0</v>
      </c>
      <c r="GB97" s="15" t="str">
        <f>IF(FZ97&gt;GA97,"P&gt;S",IF(FZ97=GA97,"P=S","P&lt;S"))</f>
        <v>P=S</v>
      </c>
      <c r="GC97" s="15">
        <f>IF(GB97="P&gt;S",FZ97,GA97)</f>
        <v>0</v>
      </c>
      <c r="GD97" s="15" t="s">
        <v>130</v>
      </c>
      <c r="GE97" s="15">
        <f>'[1]2006 baljdata'!L97+'[1]2006 baljdata'!V97+'[1]2006 baljdata'!AF97+'[1]2006 baljdata'!AP97+'[1]2006 baljdata'!AZ97+'[1]2006 baljdata'!BJ97+'[1]2006 baljdata'!BT97+'[1]2006 baljdata'!CD97+'[1]2006 baljdata'!CN97+'[1]2006 baljdata'!CX97+'[1]2006 baljdata'!DH97+'[1]2006 baljdata'!DR97+'[1]2006 baljdata'!EB97+'[1]2006 baljdata'!EL97+'[1]2006 baljdata'!EV97+'[1]2006 baljdata'!FF97+'[1]2006 baljdata'!FP97+'[1]2006 baljdata'!FZ97+'[1]2006 baljdata'!GJ97+'[1]2006 baljdata'!GT97+'[1]2006 baljdata'!HD97+'[1]2006 baljdata'!HN97+'[1]2006 baljdata'!HX97+'[1]2006 baljdata'!IH97+'[1]2006 baljdata'!IR97</f>
        <v>0</v>
      </c>
      <c r="GF97" s="15">
        <f>IF(GB97="P&gt;S",FZ97*(GE97/GA97),GE97)</f>
        <v>0</v>
      </c>
      <c r="GG97" s="15">
        <f t="shared" si="25"/>
        <v>0</v>
      </c>
      <c r="GH97" s="14"/>
      <c r="GI97" s="145"/>
      <c r="GJ97" s="102"/>
      <c r="GK97" s="20" t="s">
        <v>130</v>
      </c>
    </row>
    <row r="98" spans="1:193" ht="14.4" x14ac:dyDescent="0.3">
      <c r="A98" s="50">
        <v>93</v>
      </c>
      <c r="B98" s="88" t="s">
        <v>275</v>
      </c>
      <c r="C98" s="89">
        <v>1</v>
      </c>
      <c r="D98" s="88">
        <v>1</v>
      </c>
      <c r="E98" s="90">
        <v>38840</v>
      </c>
      <c r="F98" s="91">
        <v>1</v>
      </c>
      <c r="G98" s="92">
        <v>1</v>
      </c>
      <c r="H98" s="91">
        <f t="shared" si="21"/>
        <v>1</v>
      </c>
      <c r="I98" s="13">
        <v>3</v>
      </c>
      <c r="J98" s="13">
        <v>5</v>
      </c>
      <c r="K98" s="13"/>
      <c r="L98" s="13"/>
      <c r="M98" s="13"/>
      <c r="N98" s="13"/>
      <c r="O98" s="13"/>
      <c r="P98" s="13"/>
      <c r="Q98" s="13"/>
      <c r="R98" s="13"/>
      <c r="S98" s="13"/>
      <c r="T98" s="13"/>
      <c r="U98" s="93">
        <f t="shared" si="22"/>
        <v>5</v>
      </c>
      <c r="V98" s="13" t="s">
        <v>144</v>
      </c>
      <c r="W98" s="13" t="s">
        <v>155</v>
      </c>
      <c r="X98" s="13" t="s">
        <v>112</v>
      </c>
      <c r="Y98" s="13"/>
      <c r="Z98" s="13"/>
      <c r="AA98" s="13"/>
      <c r="AB98" s="13"/>
      <c r="AC98" s="13"/>
      <c r="AD98" s="13"/>
      <c r="AE98" s="13"/>
      <c r="AF98" s="94"/>
      <c r="AG98" s="13"/>
      <c r="AH98" s="13"/>
      <c r="AI98" s="13">
        <v>45</v>
      </c>
      <c r="AJ98" s="13">
        <v>40</v>
      </c>
      <c r="AK98" s="13"/>
      <c r="AL98" s="13"/>
      <c r="AM98" s="13">
        <v>48</v>
      </c>
      <c r="AN98" s="13"/>
      <c r="AO98" s="13"/>
      <c r="AP98" s="13"/>
      <c r="AQ98" s="94"/>
      <c r="AR98" s="13"/>
      <c r="AS98" s="13">
        <v>4</v>
      </c>
      <c r="AT98" s="13"/>
      <c r="AU98" s="13"/>
      <c r="AV98" s="13" t="s">
        <v>276</v>
      </c>
      <c r="AW98" s="13"/>
      <c r="AX98" s="13"/>
      <c r="AY98" s="13" t="s">
        <v>277</v>
      </c>
      <c r="AZ98" s="13"/>
      <c r="BA98" s="94"/>
      <c r="BB98" s="95"/>
      <c r="BC98" s="95">
        <v>38853</v>
      </c>
      <c r="BD98" s="95"/>
      <c r="BE98" s="95"/>
      <c r="BF98" s="95"/>
      <c r="BG98" s="95"/>
      <c r="BH98" s="95"/>
      <c r="BI98" s="95"/>
      <c r="BJ98" s="95"/>
      <c r="BK98" s="95"/>
      <c r="BL98" s="96">
        <f t="shared" si="30"/>
        <v>38853</v>
      </c>
      <c r="BM98" s="96" t="s">
        <v>121</v>
      </c>
      <c r="BN98" s="96"/>
      <c r="BO98" s="97"/>
      <c r="BP98" s="74" t="str">
        <f>X98</f>
        <v>L</v>
      </c>
      <c r="BQ98" s="74">
        <f>AS98</f>
        <v>4</v>
      </c>
      <c r="BR98" s="97">
        <v>38850</v>
      </c>
      <c r="BS98" s="118"/>
      <c r="BT98" s="13"/>
      <c r="BU98" s="13"/>
      <c r="BV98" s="13"/>
      <c r="BW98" s="13" t="s">
        <v>278</v>
      </c>
      <c r="BX98" s="13"/>
      <c r="BY98" s="94"/>
      <c r="BZ98" s="13"/>
      <c r="CA98" s="13"/>
      <c r="CB98" s="13"/>
      <c r="CC98" s="13"/>
      <c r="CD98" s="13">
        <v>10</v>
      </c>
      <c r="CE98" s="13">
        <v>13</v>
      </c>
      <c r="CF98" s="94"/>
      <c r="CG98" s="13"/>
      <c r="CH98" s="13"/>
      <c r="CI98" s="13"/>
      <c r="CJ98" s="13"/>
      <c r="CK98" s="13"/>
      <c r="CL98" s="13"/>
      <c r="CM98" s="13"/>
      <c r="CN98" s="13">
        <v>1</v>
      </c>
      <c r="CO98" s="13"/>
      <c r="CP98" s="94"/>
      <c r="CQ98" s="99">
        <f>1/5</f>
        <v>0.2</v>
      </c>
      <c r="CR98" s="91"/>
      <c r="CS98" s="91"/>
      <c r="CT98" s="91"/>
      <c r="CU98" s="91"/>
      <c r="CV98" s="91"/>
      <c r="CW98" s="91"/>
      <c r="CX98" s="91"/>
      <c r="CY98" s="91"/>
      <c r="CZ98" s="91"/>
      <c r="DA98" s="92"/>
      <c r="DB98" s="50"/>
      <c r="DC98" s="50"/>
      <c r="DD98" s="50"/>
      <c r="DE98" s="50"/>
      <c r="DF98" s="50"/>
      <c r="DG98" s="50"/>
      <c r="DH98" s="50"/>
      <c r="DI98" s="50"/>
      <c r="DJ98" s="100">
        <f t="shared" si="23"/>
        <v>3</v>
      </c>
      <c r="DK98" s="14">
        <v>3</v>
      </c>
      <c r="DL98" s="14">
        <v>2.93</v>
      </c>
      <c r="DM98" s="14">
        <v>2.4900000000000002</v>
      </c>
      <c r="DN98" s="15">
        <f>AVERAGE(DL98:DM98)</f>
        <v>2.71</v>
      </c>
      <c r="DO98" s="15">
        <f>AVERAGE(DL98:DM98)</f>
        <v>2.71</v>
      </c>
      <c r="DP98" s="14"/>
      <c r="DQ98" s="14"/>
      <c r="DR98" s="14"/>
      <c r="DS98" s="14"/>
      <c r="DT98" s="14"/>
      <c r="DU98" s="14"/>
      <c r="DV98" s="14"/>
      <c r="DW98" s="14"/>
      <c r="DX98" s="14"/>
      <c r="DY98" s="14">
        <v>279</v>
      </c>
      <c r="DZ98" s="14">
        <v>266</v>
      </c>
      <c r="EA98" s="15">
        <f>AVERAGE(DY98:DZ98)</f>
        <v>272.5</v>
      </c>
      <c r="EB98" s="15">
        <f>AVERAGE(DY98:DZ98)</f>
        <v>272.5</v>
      </c>
      <c r="EC98" s="14"/>
      <c r="ED98" s="14"/>
      <c r="EE98" s="14"/>
      <c r="EF98" s="14"/>
      <c r="EG98" s="14"/>
      <c r="EH98" s="14"/>
      <c r="EI98" s="14"/>
      <c r="EJ98" s="14"/>
      <c r="EK98" s="14"/>
      <c r="EL98" s="101">
        <v>0</v>
      </c>
      <c r="EM98" s="125">
        <f>AVERAGE(DL98:DM98)</f>
        <v>2.71</v>
      </c>
      <c r="EN98" s="101"/>
      <c r="EO98" s="101"/>
      <c r="EP98" s="14"/>
      <c r="EQ98" s="14"/>
      <c r="ER98" s="15">
        <f>AVERAGE(DY98:DZ98)</f>
        <v>272.5</v>
      </c>
      <c r="ES98" s="14"/>
      <c r="ET98" s="14"/>
      <c r="EU98" s="14"/>
      <c r="EV98" s="14"/>
      <c r="EW98" s="102"/>
      <c r="EX98" s="16" t="s">
        <v>126</v>
      </c>
      <c r="EY98" s="126">
        <f t="shared" si="24"/>
        <v>6320.0583372344026</v>
      </c>
      <c r="EZ98" s="105">
        <f t="shared" si="31"/>
        <v>1571.7916226174618</v>
      </c>
      <c r="FA98" s="105">
        <f>EY98+EZ98</f>
        <v>7891.8499598518647</v>
      </c>
      <c r="FB98" s="105">
        <f>IF(OR(FC98="ok",FC98="ok_m",FC98="ok_p"),FA98,"")</f>
        <v>7891.8499598518647</v>
      </c>
      <c r="FC98" s="105" t="s">
        <v>127</v>
      </c>
      <c r="FD98" s="105" t="s">
        <v>163</v>
      </c>
      <c r="FE98" s="106" t="s">
        <v>279</v>
      </c>
      <c r="FF98" s="106"/>
      <c r="FG98" s="107">
        <v>93</v>
      </c>
      <c r="FH98" s="108">
        <v>7</v>
      </c>
      <c r="FI98" s="10">
        <v>93</v>
      </c>
      <c r="FJ98" s="13">
        <v>5</v>
      </c>
      <c r="FK98" s="13">
        <v>3</v>
      </c>
      <c r="FL98" s="14">
        <v>5</v>
      </c>
      <c r="FM98" s="109">
        <v>2.93</v>
      </c>
      <c r="FN98" s="122">
        <v>279</v>
      </c>
      <c r="FO98" s="111">
        <v>3176.4750919994785</v>
      </c>
      <c r="FP98" s="14">
        <v>35</v>
      </c>
      <c r="FQ98" s="15" t="s">
        <v>121</v>
      </c>
      <c r="FS98" s="112">
        <v>38853</v>
      </c>
      <c r="FT98" s="82"/>
      <c r="FU98" s="120">
        <v>38868</v>
      </c>
      <c r="FV98" s="121"/>
      <c r="FW98" s="123">
        <v>7</v>
      </c>
      <c r="FX98" s="14">
        <v>45</v>
      </c>
      <c r="FY98" s="14">
        <v>22</v>
      </c>
      <c r="FZ98" s="15">
        <f>'[1]2006 baljdata'!J98+'[1]2006 baljdata'!T98+'[1]2006 baljdata'!AD98+'[1]2006 baljdata'!AN98+'[1]2006 baljdata'!AX98+'[1]2006 baljdata'!BH98+'[1]2006 baljdata'!BR98+'[1]2006 baljdata'!CB98+'[1]2006 baljdata'!CL98+'[1]2006 baljdata'!CV98+'[1]2006 baljdata'!DF98+'[1]2006 baljdata'!DP98+'[1]2006 baljdata'!DZ98+'[1]2006 baljdata'!EJ98+'[1]2006 baljdata'!ET98+'[1]2006 baljdata'!FD98+'[1]2006 baljdata'!FN98+'[1]2006 baljdata'!FX98+'[1]2006 baljdata'!GH98+'[1]2006 baljdata'!GR98+'[1]2006 baljdata'!HB98+'[1]2006 baljdata'!HL98+'[1]2006 baljdata'!HV98+'[1]2006 baljdata'!IF98+'[1]2006 baljdata'!IP98</f>
        <v>22</v>
      </c>
      <c r="GA98" s="15">
        <f>'[1]2006 baljdata'!K98+'[1]2006 baljdata'!U98+'[1]2006 baljdata'!AE98+'[1]2006 baljdata'!AO98+'[1]2006 baljdata'!AY98+'[1]2006 baljdata'!BI98+'[1]2006 baljdata'!BS98+'[1]2006 baljdata'!CC98+'[1]2006 baljdata'!CM98+'[1]2006 baljdata'!CW98+'[1]2006 baljdata'!DG98+'[1]2006 baljdata'!DQ98+'[1]2006 baljdata'!EA98+'[1]2006 baljdata'!EK98+'[1]2006 baljdata'!EU98+'[1]2006 baljdata'!FE98+'[1]2006 baljdata'!FO98+'[1]2006 baljdata'!FY98+'[1]2006 baljdata'!GI98+'[1]2006 baljdata'!GS98+'[1]2006 baljdata'!HC98+'[1]2006 baljdata'!HM98+'[1]2006 baljdata'!HW98+'[1]2006 baljdata'!IG98+'[1]2006 baljdata'!IQ98</f>
        <v>22</v>
      </c>
      <c r="GB98" s="15" t="str">
        <f>IF(FZ98&gt;GA98,"P&gt;S",IF(FZ98=GA98,"P=S","P&lt;S"))</f>
        <v>P=S</v>
      </c>
      <c r="GC98" s="15">
        <f>IF(GB98="P&gt;S",FZ98,GA98)</f>
        <v>22</v>
      </c>
      <c r="GD98" s="14">
        <v>14</v>
      </c>
      <c r="GE98" s="15">
        <f>'[1]2006 baljdata'!L98+'[1]2006 baljdata'!V98+'[1]2006 baljdata'!AF98+'[1]2006 baljdata'!AP98+'[1]2006 baljdata'!AZ98+'[1]2006 baljdata'!BJ98+'[1]2006 baljdata'!BT98+'[1]2006 baljdata'!CD98+'[1]2006 baljdata'!CN98+'[1]2006 baljdata'!CX98+'[1]2006 baljdata'!DH98+'[1]2006 baljdata'!DR98+'[1]2006 baljdata'!EB98+'[1]2006 baljdata'!EL98+'[1]2006 baljdata'!EV98+'[1]2006 baljdata'!FF98+'[1]2006 baljdata'!FP98+'[1]2006 baljdata'!FZ98+'[1]2006 baljdata'!GJ98+'[1]2006 baljdata'!GT98+'[1]2006 baljdata'!HD98+'[1]2006 baljdata'!HN98+'[1]2006 baljdata'!HX98+'[1]2006 baljdata'!IH98+'[1]2006 baljdata'!IR98</f>
        <v>14</v>
      </c>
      <c r="GF98" s="15">
        <f>IF(GB98="P&gt;S",FZ98*(GE98/GA98),GE98)</f>
        <v>14</v>
      </c>
      <c r="GG98" s="15">
        <f t="shared" si="25"/>
        <v>8</v>
      </c>
      <c r="GH98" s="14"/>
      <c r="GI98" s="91">
        <v>1</v>
      </c>
      <c r="GJ98" s="102"/>
      <c r="GK98" s="20">
        <v>0</v>
      </c>
    </row>
    <row r="99" spans="1:193" ht="14.4" x14ac:dyDescent="0.3">
      <c r="A99" s="50">
        <v>94</v>
      </c>
      <c r="B99" s="88" t="s">
        <v>280</v>
      </c>
      <c r="C99" s="89">
        <v>1</v>
      </c>
      <c r="D99" s="88">
        <v>1</v>
      </c>
      <c r="E99" s="90">
        <v>38840</v>
      </c>
      <c r="F99" s="138">
        <v>1</v>
      </c>
      <c r="G99" s="149">
        <v>1</v>
      </c>
      <c r="H99" s="91">
        <f t="shared" si="21"/>
        <v>1</v>
      </c>
      <c r="I99" s="88">
        <v>3</v>
      </c>
      <c r="J99" s="88"/>
      <c r="K99" s="88"/>
      <c r="L99" s="88"/>
      <c r="M99" s="88"/>
      <c r="N99" s="88"/>
      <c r="O99" s="88"/>
      <c r="P99" s="88"/>
      <c r="Q99" s="88"/>
      <c r="R99" s="88"/>
      <c r="S99" s="88"/>
      <c r="T99" s="88"/>
      <c r="U99" s="93">
        <f t="shared" si="22"/>
        <v>3</v>
      </c>
      <c r="V99" s="88"/>
      <c r="W99" s="88"/>
      <c r="X99" s="88" t="s">
        <v>112</v>
      </c>
      <c r="Y99" s="88"/>
      <c r="Z99" s="88"/>
      <c r="AA99" s="88"/>
      <c r="AB99" s="88"/>
      <c r="AC99" s="88"/>
      <c r="AD99" s="88"/>
      <c r="AE99" s="88"/>
      <c r="AF99" s="150"/>
      <c r="AG99" s="88"/>
      <c r="AH99" s="88"/>
      <c r="AI99" s="88">
        <v>15</v>
      </c>
      <c r="AJ99" s="88">
        <v>29</v>
      </c>
      <c r="AK99" s="88"/>
      <c r="AL99" s="88"/>
      <c r="AM99" s="88">
        <v>36</v>
      </c>
      <c r="AN99" s="88"/>
      <c r="AO99" s="88"/>
      <c r="AP99" s="88"/>
      <c r="AQ99" s="150"/>
      <c r="AR99" s="88"/>
      <c r="AS99" s="88">
        <v>1</v>
      </c>
      <c r="AT99" s="88">
        <v>2</v>
      </c>
      <c r="AU99" s="88"/>
      <c r="AV99" s="88" t="s">
        <v>281</v>
      </c>
      <c r="AW99" s="88"/>
      <c r="AX99" s="88"/>
      <c r="AY99" s="88" t="s">
        <v>282</v>
      </c>
      <c r="AZ99" s="88"/>
      <c r="BA99" s="150">
        <v>36</v>
      </c>
      <c r="BB99" s="90"/>
      <c r="BC99" s="90">
        <v>38853</v>
      </c>
      <c r="BD99" s="90"/>
      <c r="BE99" s="90"/>
      <c r="BF99" s="90"/>
      <c r="BG99" s="90"/>
      <c r="BH99" s="90"/>
      <c r="BI99" s="90"/>
      <c r="BJ99" s="90"/>
      <c r="BK99" s="90"/>
      <c r="BL99" s="96">
        <f t="shared" si="30"/>
        <v>38853</v>
      </c>
      <c r="BM99" s="96" t="s">
        <v>121</v>
      </c>
      <c r="BN99" s="96"/>
      <c r="BO99" s="97"/>
      <c r="BP99" s="74" t="str">
        <f>X99</f>
        <v>L</v>
      </c>
      <c r="BQ99" s="74">
        <f>AS99</f>
        <v>1</v>
      </c>
      <c r="BR99" s="97">
        <v>38850</v>
      </c>
      <c r="BS99" s="89"/>
      <c r="BT99" s="88"/>
      <c r="BU99" s="88"/>
      <c r="BV99" s="88"/>
      <c r="BW99" s="88">
        <v>11</v>
      </c>
      <c r="BX99" s="88">
        <v>4</v>
      </c>
      <c r="BY99" s="150" t="s">
        <v>283</v>
      </c>
      <c r="BZ99" s="88"/>
      <c r="CA99" s="88"/>
      <c r="CB99" s="88"/>
      <c r="CC99" s="88"/>
      <c r="CD99" s="88">
        <v>5</v>
      </c>
      <c r="CE99" s="88">
        <v>9</v>
      </c>
      <c r="CF99" s="150"/>
      <c r="CG99" s="88"/>
      <c r="CH99" s="88"/>
      <c r="CI99" s="88"/>
      <c r="CJ99" s="88"/>
      <c r="CK99" s="88"/>
      <c r="CL99" s="88"/>
      <c r="CM99" s="88"/>
      <c r="CN99" s="88"/>
      <c r="CO99" s="88"/>
      <c r="CP99" s="150"/>
      <c r="CQ99" s="99">
        <f>IF(COUNTBLANK(CG99:CP99)=10,0,"calc")</f>
        <v>0</v>
      </c>
      <c r="CR99" s="138"/>
      <c r="CS99" s="138">
        <v>1</v>
      </c>
      <c r="CT99" s="138"/>
      <c r="CU99" s="138"/>
      <c r="CV99" s="138"/>
      <c r="CW99" s="138"/>
      <c r="CX99" s="138"/>
      <c r="CY99" s="138"/>
      <c r="CZ99" s="138"/>
      <c r="DA99" s="149"/>
      <c r="DB99" s="152"/>
      <c r="DC99" s="152"/>
      <c r="DD99" s="152"/>
      <c r="DE99" s="152"/>
      <c r="DF99" s="152"/>
      <c r="DG99" s="152"/>
      <c r="DH99" s="152"/>
      <c r="DI99" s="152"/>
      <c r="DJ99" s="100">
        <f t="shared" si="23"/>
        <v>3</v>
      </c>
      <c r="DK99" s="14">
        <v>3</v>
      </c>
      <c r="DL99" s="14">
        <v>2.8</v>
      </c>
      <c r="DM99" s="14">
        <v>1.89</v>
      </c>
      <c r="DN99" s="14">
        <v>1.9</v>
      </c>
      <c r="DO99" s="14"/>
      <c r="DP99" s="14"/>
      <c r="DQ99" s="14"/>
      <c r="DR99" s="14"/>
      <c r="DS99" s="14"/>
      <c r="DT99" s="14"/>
      <c r="DU99" s="14"/>
      <c r="DV99" s="14"/>
      <c r="DW99" s="14"/>
      <c r="DX99" s="14"/>
      <c r="DY99" s="14">
        <v>285</v>
      </c>
      <c r="DZ99" s="14">
        <v>226</v>
      </c>
      <c r="EA99" s="14">
        <v>185</v>
      </c>
      <c r="EB99" s="14"/>
      <c r="EC99" s="14"/>
      <c r="ED99" s="14"/>
      <c r="EE99" s="14"/>
      <c r="EF99" s="14"/>
      <c r="EG99" s="14"/>
      <c r="EH99" s="14"/>
      <c r="EI99" s="14"/>
      <c r="EJ99" s="14"/>
      <c r="EK99" s="14"/>
      <c r="EL99" s="101">
        <v>0</v>
      </c>
      <c r="EM99" s="101"/>
      <c r="EN99" s="101"/>
      <c r="EO99" s="101"/>
      <c r="EP99" s="14"/>
      <c r="EQ99" s="14"/>
      <c r="ER99" s="14"/>
      <c r="ES99" s="14"/>
      <c r="ET99" s="14"/>
      <c r="EU99" s="14"/>
      <c r="EV99" s="14"/>
      <c r="EW99" s="102"/>
      <c r="EX99" s="16"/>
      <c r="EY99" s="103">
        <f t="shared" si="24"/>
        <v>2913.4695158809218</v>
      </c>
      <c r="EZ99" s="104">
        <f t="shared" si="31"/>
        <v>0</v>
      </c>
      <c r="FA99" s="104">
        <f>EY99+EZ99</f>
        <v>2913.4695158809218</v>
      </c>
      <c r="FB99" s="105">
        <f>IF(OR(FC99="ok",FC99="ok_m",FC99="ok_p"),FA99,"")</f>
        <v>2913.4695158809218</v>
      </c>
      <c r="FC99" s="105" t="s">
        <v>121</v>
      </c>
      <c r="FD99" s="105"/>
      <c r="FE99" s="106"/>
      <c r="FF99" s="106"/>
      <c r="FG99" s="107">
        <v>94</v>
      </c>
      <c r="FH99" s="108">
        <v>6</v>
      </c>
      <c r="FI99" s="10">
        <v>94</v>
      </c>
      <c r="FJ99" s="13">
        <v>3</v>
      </c>
      <c r="FK99" s="13">
        <v>3</v>
      </c>
      <c r="FL99" s="14">
        <v>3</v>
      </c>
      <c r="FM99" s="109">
        <v>1.89</v>
      </c>
      <c r="FN99" s="122">
        <v>226</v>
      </c>
      <c r="FO99" s="111">
        <v>2913.4695158809218</v>
      </c>
      <c r="FP99" s="14">
        <v>36</v>
      </c>
      <c r="FQ99" s="15" t="s">
        <v>121</v>
      </c>
      <c r="FS99" s="112">
        <v>38853</v>
      </c>
      <c r="FT99" s="82"/>
      <c r="FU99" s="120">
        <v>38844</v>
      </c>
      <c r="FV99" s="121"/>
      <c r="FW99" s="123">
        <v>6</v>
      </c>
      <c r="FX99" s="14">
        <v>42</v>
      </c>
      <c r="FY99" s="14">
        <v>25</v>
      </c>
      <c r="FZ99" s="15">
        <f>'[1]2006 baljdata'!J99+'[1]2006 baljdata'!T99+'[1]2006 baljdata'!AD99+'[1]2006 baljdata'!AN99+'[1]2006 baljdata'!AX99+'[1]2006 baljdata'!BH99+'[1]2006 baljdata'!BR99+'[1]2006 baljdata'!CB99+'[1]2006 baljdata'!CL99+'[1]2006 baljdata'!CV99+'[1]2006 baljdata'!DF99+'[1]2006 baljdata'!DP99+'[1]2006 baljdata'!DZ99+'[1]2006 baljdata'!EJ99+'[1]2006 baljdata'!ET99+'[1]2006 baljdata'!FD99+'[1]2006 baljdata'!FN99+'[1]2006 baljdata'!FX99+'[1]2006 baljdata'!GH99+'[1]2006 baljdata'!GR99+'[1]2006 baljdata'!HB99+'[1]2006 baljdata'!HL99+'[1]2006 baljdata'!HV99+'[1]2006 baljdata'!IF99+'[1]2006 baljdata'!IP99</f>
        <v>25</v>
      </c>
      <c r="GA99" s="15">
        <f>'[1]2006 baljdata'!K99+'[1]2006 baljdata'!U99+'[1]2006 baljdata'!AE99+'[1]2006 baljdata'!AO99+'[1]2006 baljdata'!AY99+'[1]2006 baljdata'!BI99+'[1]2006 baljdata'!BS99+'[1]2006 baljdata'!CC99+'[1]2006 baljdata'!CM99+'[1]2006 baljdata'!CW99+'[1]2006 baljdata'!DG99+'[1]2006 baljdata'!DQ99+'[1]2006 baljdata'!EA99+'[1]2006 baljdata'!EK99+'[1]2006 baljdata'!EU99+'[1]2006 baljdata'!FE99+'[1]2006 baljdata'!FO99+'[1]2006 baljdata'!FY99+'[1]2006 baljdata'!GI99+'[1]2006 baljdata'!GS99+'[1]2006 baljdata'!HC99+'[1]2006 baljdata'!HM99+'[1]2006 baljdata'!HW99+'[1]2006 baljdata'!IG99+'[1]2006 baljdata'!IQ99</f>
        <v>16</v>
      </c>
      <c r="GB99" s="15" t="str">
        <f>IF(FZ99&gt;GA99,"P&gt;S",IF(FZ99=GA99,"P=S","P&lt;S"))</f>
        <v>P&gt;S</v>
      </c>
      <c r="GC99" s="15">
        <f>IF(GB99="P&gt;S",FZ99,GA99)</f>
        <v>25</v>
      </c>
      <c r="GD99" s="14">
        <v>13</v>
      </c>
      <c r="GE99" s="15">
        <f>'[1]2006 baljdata'!L99+'[1]2006 baljdata'!V99+'[1]2006 baljdata'!AF99+'[1]2006 baljdata'!AP99+'[1]2006 baljdata'!AZ99+'[1]2006 baljdata'!BJ99+'[1]2006 baljdata'!BT99+'[1]2006 baljdata'!CD99+'[1]2006 baljdata'!CN99+'[1]2006 baljdata'!CX99+'[1]2006 baljdata'!DH99+'[1]2006 baljdata'!DR99+'[1]2006 baljdata'!EB99+'[1]2006 baljdata'!EL99+'[1]2006 baljdata'!EV99+'[1]2006 baljdata'!FF99+'[1]2006 baljdata'!FP99+'[1]2006 baljdata'!FZ99+'[1]2006 baljdata'!GJ99+'[1]2006 baljdata'!GT99+'[1]2006 baljdata'!HD99+'[1]2006 baljdata'!HN99+'[1]2006 baljdata'!HX99+'[1]2006 baljdata'!IH99+'[1]2006 baljdata'!IR99</f>
        <v>13</v>
      </c>
      <c r="GF99" s="15">
        <f>IF(GB99="P&gt;S",FZ99*(GE99/GA99),GE99)</f>
        <v>20.3125</v>
      </c>
      <c r="GG99" s="15">
        <f t="shared" si="25"/>
        <v>4.6875</v>
      </c>
      <c r="GH99" s="14"/>
      <c r="GI99" s="138"/>
      <c r="GJ99" s="102"/>
      <c r="GK99" s="20">
        <v>1</v>
      </c>
    </row>
    <row r="100" spans="1:193" ht="14.4" x14ac:dyDescent="0.3">
      <c r="A100" s="50">
        <v>95</v>
      </c>
      <c r="B100" s="88"/>
      <c r="C100" s="89"/>
      <c r="D100" s="88"/>
      <c r="E100" s="90"/>
      <c r="F100" s="91"/>
      <c r="G100" s="92"/>
      <c r="H100" s="91">
        <f t="shared" si="21"/>
        <v>0</v>
      </c>
      <c r="I100" s="13"/>
      <c r="J100" s="13"/>
      <c r="K100" s="13"/>
      <c r="L100" s="13"/>
      <c r="M100" s="13"/>
      <c r="N100" s="13"/>
      <c r="O100" s="13"/>
      <c r="P100" s="13"/>
      <c r="Q100" s="13"/>
      <c r="R100" s="13"/>
      <c r="S100" s="13"/>
      <c r="T100" s="13"/>
      <c r="U100" s="93">
        <f t="shared" si="22"/>
        <v>0</v>
      </c>
      <c r="V100" s="13"/>
      <c r="W100" s="13"/>
      <c r="X100" s="13"/>
      <c r="Y100" s="13"/>
      <c r="Z100" s="13"/>
      <c r="AA100" s="13"/>
      <c r="AB100" s="13"/>
      <c r="AC100" s="13"/>
      <c r="AD100" s="13"/>
      <c r="AE100" s="13"/>
      <c r="AF100" s="94"/>
      <c r="AG100" s="13"/>
      <c r="AH100" s="13"/>
      <c r="AI100" s="13"/>
      <c r="AJ100" s="13"/>
      <c r="AK100" s="13"/>
      <c r="AL100" s="13"/>
      <c r="AM100" s="13"/>
      <c r="AN100" s="13"/>
      <c r="AO100" s="13"/>
      <c r="AP100" s="13"/>
      <c r="AQ100" s="94"/>
      <c r="AR100" s="13"/>
      <c r="AS100" s="13"/>
      <c r="AT100" s="13"/>
      <c r="AU100" s="13"/>
      <c r="AV100" s="13"/>
      <c r="AW100" s="13"/>
      <c r="AX100" s="13"/>
      <c r="AY100" s="13"/>
      <c r="AZ100" s="13"/>
      <c r="BA100" s="94"/>
      <c r="BB100" s="95"/>
      <c r="BC100" s="95"/>
      <c r="BD100" s="95"/>
      <c r="BE100" s="95"/>
      <c r="BF100" s="95"/>
      <c r="BG100" s="95"/>
      <c r="BH100" s="95"/>
      <c r="BI100" s="95"/>
      <c r="BJ100" s="95"/>
      <c r="BK100" s="95"/>
      <c r="BL100" s="96" t="str">
        <f t="shared" si="30"/>
        <v>NA</v>
      </c>
      <c r="BM100" s="96" t="s">
        <v>130</v>
      </c>
      <c r="BN100" s="96"/>
      <c r="BO100" s="97"/>
      <c r="BP100" s="74"/>
      <c r="BQ100" s="74"/>
      <c r="BR100" s="97" t="s">
        <v>130</v>
      </c>
      <c r="BS100" s="118"/>
      <c r="BT100" s="13"/>
      <c r="BU100" s="13"/>
      <c r="BV100" s="13"/>
      <c r="BW100" s="13"/>
      <c r="BX100" s="13"/>
      <c r="BY100" s="94"/>
      <c r="BZ100" s="13"/>
      <c r="CA100" s="13"/>
      <c r="CB100" s="13"/>
      <c r="CC100" s="13"/>
      <c r="CD100" s="13"/>
      <c r="CE100" s="13"/>
      <c r="CF100" s="94"/>
      <c r="CG100" s="13"/>
      <c r="CH100" s="13"/>
      <c r="CI100" s="13"/>
      <c r="CJ100" s="13"/>
      <c r="CK100" s="13"/>
      <c r="CL100" s="13"/>
      <c r="CM100" s="13"/>
      <c r="CN100" s="13"/>
      <c r="CO100" s="13"/>
      <c r="CP100" s="94"/>
      <c r="CQ100" s="99" t="s">
        <v>130</v>
      </c>
      <c r="CR100" s="91"/>
      <c r="CS100" s="91"/>
      <c r="CT100" s="91"/>
      <c r="CU100" s="91"/>
      <c r="CV100" s="91"/>
      <c r="CW100" s="91"/>
      <c r="CX100" s="91"/>
      <c r="CY100" s="91"/>
      <c r="CZ100" s="91"/>
      <c r="DA100" s="92"/>
      <c r="DB100" s="50"/>
      <c r="DC100" s="50"/>
      <c r="DD100" s="50"/>
      <c r="DE100" s="50"/>
      <c r="DF100" s="50"/>
      <c r="DG100" s="50"/>
      <c r="DH100" s="50"/>
      <c r="DI100" s="50"/>
      <c r="DJ100" s="100">
        <f t="shared" si="23"/>
        <v>0</v>
      </c>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02"/>
      <c r="EX100" s="16"/>
      <c r="EY100" s="103">
        <f t="shared" si="24"/>
        <v>0</v>
      </c>
      <c r="EZ100" s="104">
        <f t="shared" si="31"/>
        <v>0</v>
      </c>
      <c r="FA100" s="105" t="s">
        <v>130</v>
      </c>
      <c r="FB100" s="105" t="s">
        <v>130</v>
      </c>
      <c r="FC100" s="105" t="s">
        <v>130</v>
      </c>
      <c r="FD100" s="105"/>
      <c r="FE100" s="106"/>
      <c r="FF100" s="106"/>
      <c r="FG100" s="107">
        <v>95</v>
      </c>
      <c r="FH100" s="108">
        <v>0</v>
      </c>
      <c r="FI100" s="10">
        <v>95</v>
      </c>
      <c r="FJ100" s="13">
        <v>0</v>
      </c>
      <c r="FK100" s="13">
        <v>0</v>
      </c>
      <c r="FL100" s="14"/>
      <c r="FM100" s="109"/>
      <c r="FN100" s="122"/>
      <c r="FO100" s="111"/>
      <c r="FP100" s="15" t="s">
        <v>130</v>
      </c>
      <c r="FQ100" s="15" t="s">
        <v>130</v>
      </c>
      <c r="FS100" s="112"/>
      <c r="FT100" s="82"/>
      <c r="FU100" s="113"/>
      <c r="FV100" s="114" t="s">
        <v>130</v>
      </c>
      <c r="FW100" s="115" t="s">
        <v>130</v>
      </c>
      <c r="FX100" s="115" t="s">
        <v>130</v>
      </c>
      <c r="FY100" s="15" t="s">
        <v>130</v>
      </c>
      <c r="FZ100" s="15">
        <f>'[1]2006 baljdata'!J100+'[1]2006 baljdata'!T100+'[1]2006 baljdata'!AD100+'[1]2006 baljdata'!AN100+'[1]2006 baljdata'!AX100+'[1]2006 baljdata'!BH100+'[1]2006 baljdata'!BR100+'[1]2006 baljdata'!CB100+'[1]2006 baljdata'!CL100+'[1]2006 baljdata'!CV100+'[1]2006 baljdata'!DF100+'[1]2006 baljdata'!DP100+'[1]2006 baljdata'!DZ100+'[1]2006 baljdata'!EJ100+'[1]2006 baljdata'!ET100+'[1]2006 baljdata'!FD100+'[1]2006 baljdata'!FN100+'[1]2006 baljdata'!FX100+'[1]2006 baljdata'!GH100+'[1]2006 baljdata'!GR100+'[1]2006 baljdata'!HB100+'[1]2006 baljdata'!HL100+'[1]2006 baljdata'!HV100+'[1]2006 baljdata'!IF100+'[1]2006 baljdata'!IP100</f>
        <v>0</v>
      </c>
      <c r="GA100" s="15">
        <f>'[1]2006 baljdata'!K100+'[1]2006 baljdata'!U100+'[1]2006 baljdata'!AE100+'[1]2006 baljdata'!AO100+'[1]2006 baljdata'!AY100+'[1]2006 baljdata'!BI100+'[1]2006 baljdata'!BS100+'[1]2006 baljdata'!CC100+'[1]2006 baljdata'!CM100+'[1]2006 baljdata'!CW100+'[1]2006 baljdata'!DG100+'[1]2006 baljdata'!DQ100+'[1]2006 baljdata'!EA100+'[1]2006 baljdata'!EK100+'[1]2006 baljdata'!EU100+'[1]2006 baljdata'!FE100+'[1]2006 baljdata'!FO100+'[1]2006 baljdata'!FY100+'[1]2006 baljdata'!GI100+'[1]2006 baljdata'!GS100+'[1]2006 baljdata'!HC100+'[1]2006 baljdata'!HM100+'[1]2006 baljdata'!HW100+'[1]2006 baljdata'!IG100+'[1]2006 baljdata'!IQ100</f>
        <v>0</v>
      </c>
      <c r="GB100" s="15" t="str">
        <f>IF(FZ100&gt;GA100,"P&gt;S",IF(FZ100=GA100,"P=S","P&lt;S"))</f>
        <v>P=S</v>
      </c>
      <c r="GC100" s="15">
        <f>IF(GB100="P&gt;S",FZ100,GA100)</f>
        <v>0</v>
      </c>
      <c r="GD100" s="15" t="s">
        <v>130</v>
      </c>
      <c r="GE100" s="15">
        <f>'[1]2006 baljdata'!L100+'[1]2006 baljdata'!V100+'[1]2006 baljdata'!AF100+'[1]2006 baljdata'!AP100+'[1]2006 baljdata'!AZ100+'[1]2006 baljdata'!BJ100+'[1]2006 baljdata'!BT100+'[1]2006 baljdata'!CD100+'[1]2006 baljdata'!CN100+'[1]2006 baljdata'!CX100+'[1]2006 baljdata'!DH100+'[1]2006 baljdata'!DR100+'[1]2006 baljdata'!EB100+'[1]2006 baljdata'!EL100+'[1]2006 baljdata'!EV100+'[1]2006 baljdata'!FF100+'[1]2006 baljdata'!FP100+'[1]2006 baljdata'!FZ100+'[1]2006 baljdata'!GJ100+'[1]2006 baljdata'!GT100+'[1]2006 baljdata'!HD100+'[1]2006 baljdata'!HN100+'[1]2006 baljdata'!HX100+'[1]2006 baljdata'!IH100+'[1]2006 baljdata'!IR100</f>
        <v>0</v>
      </c>
      <c r="GF100" s="15">
        <f>IF(GB100="P&gt;S",FZ100*(GE100/GA100),GE100)</f>
        <v>0</v>
      </c>
      <c r="GG100" s="15">
        <f t="shared" si="25"/>
        <v>0</v>
      </c>
      <c r="GH100" s="14"/>
      <c r="GI100" s="99"/>
      <c r="GJ100" s="102"/>
      <c r="GK100" s="20" t="s">
        <v>130</v>
      </c>
    </row>
    <row r="101" spans="1:193" ht="14.4" x14ac:dyDescent="0.3">
      <c r="A101" s="50">
        <v>96</v>
      </c>
      <c r="B101" s="88">
        <v>38</v>
      </c>
      <c r="C101" s="89"/>
      <c r="D101" s="88">
        <v>0</v>
      </c>
      <c r="E101" s="90">
        <v>38840</v>
      </c>
      <c r="F101" s="91">
        <v>1</v>
      </c>
      <c r="G101" s="92">
        <v>0</v>
      </c>
      <c r="H101" s="91">
        <f t="shared" si="21"/>
        <v>0</v>
      </c>
      <c r="I101" s="13">
        <v>1</v>
      </c>
      <c r="J101" s="13"/>
      <c r="K101" s="13"/>
      <c r="L101" s="13"/>
      <c r="M101" s="13"/>
      <c r="N101" s="13"/>
      <c r="O101" s="13"/>
      <c r="P101" s="13"/>
      <c r="Q101" s="13"/>
      <c r="R101" s="13"/>
      <c r="S101" s="13"/>
      <c r="T101" s="13"/>
      <c r="U101" s="93">
        <f t="shared" si="22"/>
        <v>1</v>
      </c>
      <c r="V101" s="13"/>
      <c r="W101" s="13"/>
      <c r="X101" s="13"/>
      <c r="Y101" s="13"/>
      <c r="Z101" s="13"/>
      <c r="AA101" s="13"/>
      <c r="AB101" s="13"/>
      <c r="AC101" s="13"/>
      <c r="AD101" s="13"/>
      <c r="AE101" s="13"/>
      <c r="AF101" s="94"/>
      <c r="AG101" s="13"/>
      <c r="AH101" s="13"/>
      <c r="AI101" s="13"/>
      <c r="AJ101" s="13"/>
      <c r="AK101" s="13"/>
      <c r="AL101" s="13"/>
      <c r="AM101" s="13"/>
      <c r="AN101" s="13"/>
      <c r="AO101" s="13"/>
      <c r="AP101" s="13"/>
      <c r="AQ101" s="94"/>
      <c r="AR101" s="13"/>
      <c r="AS101" s="13"/>
      <c r="AT101" s="13"/>
      <c r="AU101" s="13"/>
      <c r="AV101" s="13"/>
      <c r="AW101" s="13"/>
      <c r="AX101" s="13"/>
      <c r="AY101" s="13"/>
      <c r="AZ101" s="13"/>
      <c r="BA101" s="94"/>
      <c r="BB101" s="95"/>
      <c r="BC101" s="95"/>
      <c r="BD101" s="95"/>
      <c r="BE101" s="95"/>
      <c r="BF101" s="95"/>
      <c r="BG101" s="95"/>
      <c r="BH101" s="95"/>
      <c r="BI101" s="95"/>
      <c r="BJ101" s="95"/>
      <c r="BK101" s="95"/>
      <c r="BL101" s="96" t="str">
        <f t="shared" si="30"/>
        <v>NA</v>
      </c>
      <c r="BM101" s="96" t="s">
        <v>130</v>
      </c>
      <c r="BN101" s="96"/>
      <c r="BO101" s="97"/>
      <c r="BP101" s="74"/>
      <c r="BQ101" s="74"/>
      <c r="BR101" s="97" t="s">
        <v>130</v>
      </c>
      <c r="BS101" s="118"/>
      <c r="BT101" s="13"/>
      <c r="BU101" s="13"/>
      <c r="BV101" s="13"/>
      <c r="BW101" s="13"/>
      <c r="BX101" s="13"/>
      <c r="BY101" s="94"/>
      <c r="BZ101" s="13"/>
      <c r="CA101" s="13"/>
      <c r="CB101" s="13"/>
      <c r="CC101" s="13"/>
      <c r="CD101" s="13"/>
      <c r="CE101" s="13"/>
      <c r="CF101" s="94"/>
      <c r="CG101" s="13">
        <v>1</v>
      </c>
      <c r="CH101" s="13"/>
      <c r="CI101" s="13"/>
      <c r="CJ101" s="13"/>
      <c r="CK101" s="13"/>
      <c r="CL101" s="13"/>
      <c r="CM101" s="13"/>
      <c r="CN101" s="13"/>
      <c r="CO101" s="13"/>
      <c r="CP101" s="94"/>
      <c r="CQ101" s="99">
        <f>1/1</f>
        <v>1</v>
      </c>
      <c r="CR101" s="91"/>
      <c r="CS101" s="91"/>
      <c r="CT101" s="91"/>
      <c r="CU101" s="91"/>
      <c r="CV101" s="91"/>
      <c r="CW101" s="91"/>
      <c r="CX101" s="91"/>
      <c r="CY101" s="91"/>
      <c r="CZ101" s="91"/>
      <c r="DA101" s="92"/>
      <c r="DB101" s="50"/>
      <c r="DC101" s="50"/>
      <c r="DD101" s="50"/>
      <c r="DE101" s="50"/>
      <c r="DF101" s="50"/>
      <c r="DG101" s="50"/>
      <c r="DH101" s="50"/>
      <c r="DI101" s="50"/>
      <c r="DJ101" s="100">
        <f t="shared" si="23"/>
        <v>1</v>
      </c>
      <c r="DK101" s="14">
        <v>1</v>
      </c>
      <c r="DL101" s="14">
        <v>1.7</v>
      </c>
      <c r="DM101" s="14"/>
      <c r="DN101" s="14"/>
      <c r="DO101" s="14"/>
      <c r="DP101" s="14"/>
      <c r="DQ101" s="14"/>
      <c r="DR101" s="14"/>
      <c r="DS101" s="14"/>
      <c r="DT101" s="14"/>
      <c r="DU101" s="14"/>
      <c r="DV101" s="14"/>
      <c r="DW101" s="14"/>
      <c r="DX101" s="14"/>
      <c r="DY101" s="14">
        <v>194</v>
      </c>
      <c r="DZ101" s="14"/>
      <c r="EA101" s="14"/>
      <c r="EB101" s="14"/>
      <c r="EC101" s="14"/>
      <c r="ED101" s="14"/>
      <c r="EE101" s="14"/>
      <c r="EF101" s="14"/>
      <c r="EG101" s="14"/>
      <c r="EH101" s="14"/>
      <c r="EI101" s="14"/>
      <c r="EJ101" s="14"/>
      <c r="EK101" s="14"/>
      <c r="EL101" s="101">
        <v>0</v>
      </c>
      <c r="EM101" s="14"/>
      <c r="EN101" s="14"/>
      <c r="EO101" s="14"/>
      <c r="EP101" s="14"/>
      <c r="EQ101" s="14"/>
      <c r="ER101" s="14"/>
      <c r="ES101" s="14"/>
      <c r="ET101" s="14"/>
      <c r="EU101" s="14"/>
      <c r="EV101" s="14"/>
      <c r="EW101" s="102"/>
      <c r="EX101" s="16"/>
      <c r="EY101" s="103">
        <f t="shared" si="24"/>
        <v>440.34133429041327</v>
      </c>
      <c r="EZ101" s="104">
        <f t="shared" si="31"/>
        <v>0</v>
      </c>
      <c r="FA101" s="104">
        <f>EY101+EZ101</f>
        <v>440.34133429041327</v>
      </c>
      <c r="FB101" s="105">
        <f>FA101</f>
        <v>440.34133429041327</v>
      </c>
      <c r="FC101" s="105" t="s">
        <v>130</v>
      </c>
      <c r="FD101" s="105"/>
      <c r="FE101" s="106"/>
      <c r="FF101" s="106"/>
      <c r="FG101" s="107">
        <v>96</v>
      </c>
      <c r="FH101" s="108">
        <v>0</v>
      </c>
      <c r="FI101" s="10">
        <v>96</v>
      </c>
      <c r="FJ101" s="13">
        <v>1</v>
      </c>
      <c r="FK101" s="13">
        <v>1</v>
      </c>
      <c r="FL101" s="14">
        <v>1</v>
      </c>
      <c r="FM101" s="109">
        <v>1.7</v>
      </c>
      <c r="FN101" s="110">
        <v>194</v>
      </c>
      <c r="FO101" s="111">
        <v>440.34133429041327</v>
      </c>
      <c r="FP101" s="15"/>
      <c r="FQ101" s="15" t="s">
        <v>130</v>
      </c>
      <c r="FS101" s="112"/>
      <c r="FT101" s="82"/>
      <c r="FU101" s="113"/>
      <c r="FV101" s="158">
        <v>0</v>
      </c>
      <c r="FW101" s="115">
        <v>0</v>
      </c>
      <c r="FX101" s="14">
        <v>0</v>
      </c>
      <c r="FY101" s="15">
        <v>0</v>
      </c>
      <c r="FZ101" s="15">
        <f>'[1]2006 baljdata'!J101+'[1]2006 baljdata'!T101+'[1]2006 baljdata'!AD101+'[1]2006 baljdata'!AN101+'[1]2006 baljdata'!AX101+'[1]2006 baljdata'!BH101+'[1]2006 baljdata'!BR101+'[1]2006 baljdata'!CB101+'[1]2006 baljdata'!CL101+'[1]2006 baljdata'!CV101+'[1]2006 baljdata'!DF101+'[1]2006 baljdata'!DP101+'[1]2006 baljdata'!DZ101+'[1]2006 baljdata'!EJ101+'[1]2006 baljdata'!ET101+'[1]2006 baljdata'!FD101+'[1]2006 baljdata'!FN101+'[1]2006 baljdata'!FX101+'[1]2006 baljdata'!GH101+'[1]2006 baljdata'!GR101+'[1]2006 baljdata'!HB101+'[1]2006 baljdata'!HL101+'[1]2006 baljdata'!HV101+'[1]2006 baljdata'!IF101+'[1]2006 baljdata'!IP101</f>
        <v>0</v>
      </c>
      <c r="GA101" s="15">
        <f>'[1]2006 baljdata'!K101+'[1]2006 baljdata'!U101+'[1]2006 baljdata'!AE101+'[1]2006 baljdata'!AO101+'[1]2006 baljdata'!AY101+'[1]2006 baljdata'!BI101+'[1]2006 baljdata'!BS101+'[1]2006 baljdata'!CC101+'[1]2006 baljdata'!CM101+'[1]2006 baljdata'!CW101+'[1]2006 baljdata'!DG101+'[1]2006 baljdata'!DQ101+'[1]2006 baljdata'!EA101+'[1]2006 baljdata'!EK101+'[1]2006 baljdata'!EU101+'[1]2006 baljdata'!FE101+'[1]2006 baljdata'!FO101+'[1]2006 baljdata'!FY101+'[1]2006 baljdata'!GI101+'[1]2006 baljdata'!GS101+'[1]2006 baljdata'!HC101+'[1]2006 baljdata'!HM101+'[1]2006 baljdata'!HW101+'[1]2006 baljdata'!IG101+'[1]2006 baljdata'!IQ101</f>
        <v>0</v>
      </c>
      <c r="GB101" s="15" t="str">
        <f>IF(FZ101&gt;GA101,"P&gt;S",IF(FZ101=GA101,"P=S","P&lt;S"))</f>
        <v>P=S</v>
      </c>
      <c r="GC101" s="15">
        <f>IF(GB101="P&gt;S",FZ101,GA101)</f>
        <v>0</v>
      </c>
      <c r="GD101" s="15">
        <v>0</v>
      </c>
      <c r="GE101" s="15">
        <f>'[1]2006 baljdata'!L101+'[1]2006 baljdata'!V101+'[1]2006 baljdata'!AF101+'[1]2006 baljdata'!AP101+'[1]2006 baljdata'!AZ101+'[1]2006 baljdata'!BJ101+'[1]2006 baljdata'!BT101+'[1]2006 baljdata'!CD101+'[1]2006 baljdata'!CN101+'[1]2006 baljdata'!CX101+'[1]2006 baljdata'!DH101+'[1]2006 baljdata'!DR101+'[1]2006 baljdata'!EB101+'[1]2006 baljdata'!EL101+'[1]2006 baljdata'!EV101+'[1]2006 baljdata'!FF101+'[1]2006 baljdata'!FP101+'[1]2006 baljdata'!FZ101+'[1]2006 baljdata'!GJ101+'[1]2006 baljdata'!GT101+'[1]2006 baljdata'!HD101+'[1]2006 baljdata'!HN101+'[1]2006 baljdata'!HX101+'[1]2006 baljdata'!IH101+'[1]2006 baljdata'!IR101</f>
        <v>0</v>
      </c>
      <c r="GF101" s="15">
        <f>IF(GB101="P&gt;S",FZ101*(GE101/GA101),GE101)</f>
        <v>0</v>
      </c>
      <c r="GG101" s="15">
        <f t="shared" si="25"/>
        <v>0</v>
      </c>
      <c r="GH101" s="14"/>
      <c r="GI101" s="91">
        <v>1</v>
      </c>
      <c r="GJ101" s="50"/>
      <c r="GK101" s="20" t="s">
        <v>130</v>
      </c>
    </row>
    <row r="102" spans="1:193" ht="14.4" x14ac:dyDescent="0.3">
      <c r="A102" s="50">
        <v>97</v>
      </c>
      <c r="B102" s="88">
        <v>39</v>
      </c>
      <c r="C102" s="89">
        <v>1</v>
      </c>
      <c r="D102" s="88">
        <v>0</v>
      </c>
      <c r="E102" s="90">
        <v>38840</v>
      </c>
      <c r="F102" s="91">
        <v>1</v>
      </c>
      <c r="G102" s="92">
        <v>1</v>
      </c>
      <c r="H102" s="91">
        <f t="shared" si="21"/>
        <v>1</v>
      </c>
      <c r="I102" s="13">
        <v>3</v>
      </c>
      <c r="J102" s="13"/>
      <c r="K102" s="13"/>
      <c r="L102" s="13"/>
      <c r="M102" s="13"/>
      <c r="N102" s="13">
        <v>4</v>
      </c>
      <c r="O102" s="13"/>
      <c r="P102" s="13"/>
      <c r="Q102" s="13"/>
      <c r="R102" s="13"/>
      <c r="S102" s="13"/>
      <c r="T102" s="13"/>
      <c r="U102" s="93">
        <f t="shared" si="22"/>
        <v>4</v>
      </c>
      <c r="V102" s="13"/>
      <c r="W102" s="13"/>
      <c r="X102" s="13" t="s">
        <v>112</v>
      </c>
      <c r="Y102" s="13"/>
      <c r="Z102" s="13"/>
      <c r="AA102" s="13"/>
      <c r="AB102" s="13"/>
      <c r="AC102" s="13"/>
      <c r="AD102" s="13"/>
      <c r="AE102" s="13"/>
      <c r="AF102" s="94"/>
      <c r="AG102" s="13"/>
      <c r="AH102" s="13"/>
      <c r="AI102" s="13">
        <v>21</v>
      </c>
      <c r="AJ102" s="13"/>
      <c r="AK102" s="13"/>
      <c r="AL102" s="13">
        <v>36</v>
      </c>
      <c r="AM102" s="13"/>
      <c r="AN102" s="13"/>
      <c r="AO102" s="13"/>
      <c r="AP102" s="13"/>
      <c r="AQ102" s="94"/>
      <c r="AR102" s="13"/>
      <c r="AS102" s="13"/>
      <c r="AT102" s="13"/>
      <c r="AU102" s="13" t="s">
        <v>245</v>
      </c>
      <c r="AV102" s="13"/>
      <c r="AW102" s="13">
        <v>7</v>
      </c>
      <c r="AX102" s="13"/>
      <c r="AY102" s="13"/>
      <c r="AZ102" s="13">
        <v>3</v>
      </c>
      <c r="BA102" s="94">
        <v>1</v>
      </c>
      <c r="BB102" s="95"/>
      <c r="BC102" s="95"/>
      <c r="BD102" s="95"/>
      <c r="BE102" s="95"/>
      <c r="BF102" s="95"/>
      <c r="BG102" s="95"/>
      <c r="BH102" s="95"/>
      <c r="BI102" s="95"/>
      <c r="BJ102" s="95"/>
      <c r="BK102" s="95"/>
      <c r="BL102" s="96">
        <v>38855</v>
      </c>
      <c r="BM102" s="96" t="s">
        <v>284</v>
      </c>
      <c r="BN102" s="74">
        <f>2/4</f>
        <v>0.5</v>
      </c>
      <c r="BO102" s="97" t="s">
        <v>285</v>
      </c>
      <c r="BP102" s="74"/>
      <c r="BQ102" s="74"/>
      <c r="BR102" s="97">
        <v>38855</v>
      </c>
      <c r="BS102" s="118"/>
      <c r="BT102" s="13"/>
      <c r="BU102" s="13"/>
      <c r="BV102" s="13">
        <v>9</v>
      </c>
      <c r="BW102" s="13"/>
      <c r="BX102" s="13">
        <v>6</v>
      </c>
      <c r="BY102" s="94">
        <v>1</v>
      </c>
      <c r="BZ102" s="13"/>
      <c r="CA102" s="13"/>
      <c r="CB102" s="13"/>
      <c r="CC102" s="13"/>
      <c r="CD102" s="13"/>
      <c r="CE102" s="13">
        <v>7</v>
      </c>
      <c r="CF102" s="94">
        <v>13</v>
      </c>
      <c r="CG102" s="13">
        <v>1</v>
      </c>
      <c r="CH102" s="13"/>
      <c r="CI102" s="13"/>
      <c r="CJ102" s="13"/>
      <c r="CK102" s="13">
        <v>1</v>
      </c>
      <c r="CL102" s="13"/>
      <c r="CM102" s="13"/>
      <c r="CN102" s="13"/>
      <c r="CO102" s="13"/>
      <c r="CP102" s="94">
        <v>1</v>
      </c>
      <c r="CQ102" s="99">
        <f>1/3</f>
        <v>0.33333333333333331</v>
      </c>
      <c r="CR102" s="91">
        <v>1</v>
      </c>
      <c r="CS102" s="91"/>
      <c r="CT102" s="91"/>
      <c r="CU102" s="91"/>
      <c r="CV102" s="91"/>
      <c r="CW102" s="91"/>
      <c r="CX102" s="91"/>
      <c r="CY102" s="91"/>
      <c r="CZ102" s="91"/>
      <c r="DA102" s="92"/>
      <c r="DB102" s="50"/>
      <c r="DC102" s="50"/>
      <c r="DD102" s="50"/>
      <c r="DE102" s="50" t="s">
        <v>286</v>
      </c>
      <c r="DF102" s="50"/>
      <c r="DG102" s="50"/>
      <c r="DH102" s="50" t="s">
        <v>287</v>
      </c>
      <c r="DI102" s="50" t="s">
        <v>288</v>
      </c>
      <c r="DJ102" s="100">
        <f t="shared" si="23"/>
        <v>4</v>
      </c>
      <c r="DK102" s="14">
        <v>4</v>
      </c>
      <c r="DL102" s="14">
        <v>3.41</v>
      </c>
      <c r="DM102" s="14">
        <v>2.12</v>
      </c>
      <c r="DN102" s="14">
        <v>1.58</v>
      </c>
      <c r="DO102" s="14">
        <v>2.61</v>
      </c>
      <c r="DP102" s="14"/>
      <c r="DQ102" s="14"/>
      <c r="DR102" s="14"/>
      <c r="DS102" s="14"/>
      <c r="DT102" s="14"/>
      <c r="DU102" s="14"/>
      <c r="DV102" s="14"/>
      <c r="DW102" s="14"/>
      <c r="DX102" s="14"/>
      <c r="DY102" s="14">
        <v>267</v>
      </c>
      <c r="DZ102" s="14">
        <v>230</v>
      </c>
      <c r="EA102" s="14">
        <v>168</v>
      </c>
      <c r="EB102" s="14">
        <v>123</v>
      </c>
      <c r="EC102" s="14"/>
      <c r="ED102" s="14"/>
      <c r="EE102" s="14"/>
      <c r="EF102" s="14"/>
      <c r="EG102" s="14"/>
      <c r="EH102" s="14"/>
      <c r="EI102" s="14"/>
      <c r="EJ102" s="14"/>
      <c r="EK102" s="14"/>
      <c r="EL102" s="101">
        <v>0</v>
      </c>
      <c r="EM102" s="14"/>
      <c r="EN102" s="14"/>
      <c r="EO102" s="14"/>
      <c r="EP102" s="14"/>
      <c r="EQ102" s="14"/>
      <c r="ER102" s="14"/>
      <c r="ES102" s="14"/>
      <c r="ET102" s="14"/>
      <c r="EU102" s="14"/>
      <c r="EV102" s="14"/>
      <c r="EW102" s="102"/>
      <c r="EX102" s="16"/>
      <c r="EY102" s="103">
        <f t="shared" si="24"/>
        <v>4237.771456526918</v>
      </c>
      <c r="EZ102" s="104">
        <f t="shared" si="31"/>
        <v>0</v>
      </c>
      <c r="FA102" s="104">
        <f>EY102+EZ102</f>
        <v>4237.771456526918</v>
      </c>
      <c r="FB102" s="105">
        <f>IF(OR(FC102="ok",FC102="ok_m",FC102="ok_p"),FA102,"")</f>
        <v>4237.771456526918</v>
      </c>
      <c r="FC102" s="105" t="s">
        <v>121</v>
      </c>
      <c r="FD102" s="105" t="s">
        <v>128</v>
      </c>
      <c r="FE102" s="106" t="s">
        <v>289</v>
      </c>
      <c r="FF102" s="106"/>
      <c r="FG102" s="107">
        <v>97</v>
      </c>
      <c r="FH102" s="108">
        <v>3</v>
      </c>
      <c r="FI102" s="10">
        <v>97</v>
      </c>
      <c r="FJ102" s="13">
        <v>4</v>
      </c>
      <c r="FK102" s="13">
        <v>4</v>
      </c>
      <c r="FL102" s="14">
        <v>4</v>
      </c>
      <c r="FM102" s="109">
        <v>2.12</v>
      </c>
      <c r="FN102" s="122">
        <v>230</v>
      </c>
      <c r="FO102" s="111">
        <v>4237.771456526918</v>
      </c>
      <c r="FP102" s="14">
        <v>36</v>
      </c>
      <c r="FQ102" s="15" t="s">
        <v>121</v>
      </c>
      <c r="FS102" s="112">
        <v>38851</v>
      </c>
      <c r="FT102" s="82"/>
      <c r="FU102" s="120">
        <v>38873</v>
      </c>
      <c r="FV102" s="121"/>
      <c r="FW102" s="123">
        <v>3</v>
      </c>
      <c r="FX102" s="14">
        <v>21</v>
      </c>
      <c r="FY102" s="14">
        <v>21</v>
      </c>
      <c r="FZ102" s="15">
        <f>'[1]2006 baljdata'!J102+'[1]2006 baljdata'!T102+'[1]2006 baljdata'!AD102+'[1]2006 baljdata'!AN102+'[1]2006 baljdata'!AX102+'[1]2006 baljdata'!BH102+'[1]2006 baljdata'!BR102+'[1]2006 baljdata'!CB102+'[1]2006 baljdata'!CL102+'[1]2006 baljdata'!CV102+'[1]2006 baljdata'!DF102+'[1]2006 baljdata'!DP102+'[1]2006 baljdata'!DZ102+'[1]2006 baljdata'!EJ102+'[1]2006 baljdata'!ET102+'[1]2006 baljdata'!FD102+'[1]2006 baljdata'!FN102+'[1]2006 baljdata'!FX102+'[1]2006 baljdata'!GH102+'[1]2006 baljdata'!GR102+'[1]2006 baljdata'!HB102+'[1]2006 baljdata'!HL102+'[1]2006 baljdata'!HV102+'[1]2006 baljdata'!IF102+'[1]2006 baljdata'!IP102</f>
        <v>21</v>
      </c>
      <c r="GA102" s="15">
        <f>'[1]2006 baljdata'!K102+'[1]2006 baljdata'!U102+'[1]2006 baljdata'!AE102+'[1]2006 baljdata'!AO102+'[1]2006 baljdata'!AY102+'[1]2006 baljdata'!BI102+'[1]2006 baljdata'!BS102+'[1]2006 baljdata'!CC102+'[1]2006 baljdata'!CM102+'[1]2006 baljdata'!CW102+'[1]2006 baljdata'!DG102+'[1]2006 baljdata'!DQ102+'[1]2006 baljdata'!EA102+'[1]2006 baljdata'!EK102+'[1]2006 baljdata'!EU102+'[1]2006 baljdata'!FE102+'[1]2006 baljdata'!FO102+'[1]2006 baljdata'!FY102+'[1]2006 baljdata'!GI102+'[1]2006 baljdata'!GS102+'[1]2006 baljdata'!HC102+'[1]2006 baljdata'!HM102+'[1]2006 baljdata'!HW102+'[1]2006 baljdata'!IG102+'[1]2006 baljdata'!IQ102</f>
        <v>21</v>
      </c>
      <c r="GB102" s="15" t="str">
        <f>IF(FZ102&gt;GA102,"P&gt;S",IF(FZ102=GA102,"P=S","P&lt;S"))</f>
        <v>P=S</v>
      </c>
      <c r="GC102" s="15">
        <f>IF(GB102="P&gt;S",FZ102,GA102)</f>
        <v>21</v>
      </c>
      <c r="GD102" s="14">
        <v>21</v>
      </c>
      <c r="GE102" s="15">
        <f>'[1]2006 baljdata'!L102+'[1]2006 baljdata'!V102+'[1]2006 baljdata'!AF102+'[1]2006 baljdata'!AP102+'[1]2006 baljdata'!AZ102+'[1]2006 baljdata'!BJ102+'[1]2006 baljdata'!BT102+'[1]2006 baljdata'!CD102+'[1]2006 baljdata'!CN102+'[1]2006 baljdata'!CX102+'[1]2006 baljdata'!DH102+'[1]2006 baljdata'!DR102+'[1]2006 baljdata'!EB102+'[1]2006 baljdata'!EL102+'[1]2006 baljdata'!EV102+'[1]2006 baljdata'!FF102+'[1]2006 baljdata'!FP102+'[1]2006 baljdata'!FZ102+'[1]2006 baljdata'!GJ102+'[1]2006 baljdata'!GT102+'[1]2006 baljdata'!HD102+'[1]2006 baljdata'!HN102+'[1]2006 baljdata'!HX102+'[1]2006 baljdata'!IH102+'[1]2006 baljdata'!IR102</f>
        <v>21</v>
      </c>
      <c r="GF102" s="15">
        <f>IF(GB102="P&gt;S",FZ102*(GE102/GA102),GE102)</f>
        <v>21</v>
      </c>
      <c r="GG102" s="15">
        <f t="shared" si="25"/>
        <v>0</v>
      </c>
      <c r="GH102" s="14"/>
      <c r="GI102" s="91">
        <v>1</v>
      </c>
      <c r="GJ102" s="102"/>
      <c r="GK102" s="20">
        <v>0</v>
      </c>
    </row>
    <row r="103" spans="1:193" ht="14.4" x14ac:dyDescent="0.3">
      <c r="A103" s="50">
        <v>98</v>
      </c>
      <c r="B103" s="88">
        <v>11</v>
      </c>
      <c r="C103" s="89"/>
      <c r="D103" s="88">
        <v>0</v>
      </c>
      <c r="E103" s="90">
        <v>38840</v>
      </c>
      <c r="F103" s="91">
        <v>1</v>
      </c>
      <c r="G103" s="92">
        <v>1</v>
      </c>
      <c r="H103" s="91">
        <f t="shared" si="21"/>
        <v>1</v>
      </c>
      <c r="I103" s="13">
        <v>2</v>
      </c>
      <c r="J103" s="13"/>
      <c r="K103" s="13"/>
      <c r="L103" s="13"/>
      <c r="M103" s="13"/>
      <c r="N103" s="13"/>
      <c r="O103" s="13"/>
      <c r="P103" s="13">
        <v>3</v>
      </c>
      <c r="Q103" s="13"/>
      <c r="R103" s="13"/>
      <c r="S103" s="13"/>
      <c r="T103" s="13"/>
      <c r="U103" s="93">
        <f t="shared" si="22"/>
        <v>3</v>
      </c>
      <c r="V103" s="13"/>
      <c r="W103" s="13"/>
      <c r="X103" s="13"/>
      <c r="Y103" s="13"/>
      <c r="Z103" s="13"/>
      <c r="AA103" s="13"/>
      <c r="AB103" s="13"/>
      <c r="AC103" s="13"/>
      <c r="AD103" s="13"/>
      <c r="AE103" s="13"/>
      <c r="AF103" s="94"/>
      <c r="AG103" s="13"/>
      <c r="AH103" s="13"/>
      <c r="AI103" s="13"/>
      <c r="AJ103" s="13"/>
      <c r="AK103" s="13"/>
      <c r="AL103" s="13"/>
      <c r="AM103" s="13"/>
      <c r="AN103" s="13"/>
      <c r="AO103" s="13"/>
      <c r="AP103" s="13"/>
      <c r="AQ103" s="94"/>
      <c r="AR103" s="13"/>
      <c r="AS103" s="13"/>
      <c r="AT103" s="13"/>
      <c r="AU103" s="13"/>
      <c r="AV103" s="13"/>
      <c r="AW103" s="13"/>
      <c r="AX103" s="13"/>
      <c r="AY103" s="13"/>
      <c r="AZ103" s="13"/>
      <c r="BA103" s="94">
        <v>0</v>
      </c>
      <c r="BB103" s="95"/>
      <c r="BC103" s="95"/>
      <c r="BD103" s="95"/>
      <c r="BE103" s="95"/>
      <c r="BF103" s="95"/>
      <c r="BG103" s="95"/>
      <c r="BH103" s="95"/>
      <c r="BI103" s="95"/>
      <c r="BJ103" s="95"/>
      <c r="BK103" s="95"/>
      <c r="BL103" s="96" t="str">
        <f>IF(COUNTBLANK(BB103:BK103)=10,"NA",MIN(BB103:BK103))</f>
        <v>NA</v>
      </c>
      <c r="BM103" s="96" t="s">
        <v>113</v>
      </c>
      <c r="BN103" s="96"/>
      <c r="BO103" s="97"/>
      <c r="BP103" s="74"/>
      <c r="BQ103" s="74"/>
      <c r="BR103" s="97"/>
      <c r="BS103" s="118"/>
      <c r="BT103" s="13"/>
      <c r="BU103" s="13"/>
      <c r="BV103" s="13"/>
      <c r="BW103" s="13"/>
      <c r="BX103" s="13"/>
      <c r="BY103" s="94">
        <v>8</v>
      </c>
      <c r="BZ103" s="13"/>
      <c r="CA103" s="13"/>
      <c r="CB103" s="13"/>
      <c r="CC103" s="13"/>
      <c r="CD103" s="13"/>
      <c r="CE103" s="13"/>
      <c r="CF103" s="94">
        <v>0</v>
      </c>
      <c r="CG103" s="13">
        <v>2</v>
      </c>
      <c r="CH103" s="13"/>
      <c r="CI103" s="13"/>
      <c r="CJ103" s="13"/>
      <c r="CK103" s="13"/>
      <c r="CL103" s="13"/>
      <c r="CM103" s="13">
        <v>2</v>
      </c>
      <c r="CN103" s="13"/>
      <c r="CO103" s="13"/>
      <c r="CP103" s="94"/>
      <c r="CQ103" s="99">
        <f>2/2</f>
        <v>1</v>
      </c>
      <c r="CR103" s="91"/>
      <c r="CS103" s="91"/>
      <c r="CT103" s="91"/>
      <c r="CU103" s="91"/>
      <c r="CV103" s="91"/>
      <c r="CW103" s="91"/>
      <c r="CX103" s="91"/>
      <c r="CY103" s="91"/>
      <c r="CZ103" s="91"/>
      <c r="DA103" s="92">
        <v>1</v>
      </c>
      <c r="DB103" s="50"/>
      <c r="DC103" s="50"/>
      <c r="DD103" s="50"/>
      <c r="DE103" s="50"/>
      <c r="DF103" s="50" t="s">
        <v>290</v>
      </c>
      <c r="DG103" s="50"/>
      <c r="DH103" s="50"/>
      <c r="DI103" s="50" t="s">
        <v>291</v>
      </c>
      <c r="DJ103" s="100">
        <f t="shared" si="23"/>
        <v>3</v>
      </c>
      <c r="DK103" s="14">
        <v>2</v>
      </c>
      <c r="DL103" s="14">
        <v>1.98</v>
      </c>
      <c r="DM103" s="14">
        <v>1.79</v>
      </c>
      <c r="DN103" s="14"/>
      <c r="DO103" s="14"/>
      <c r="DP103" s="14"/>
      <c r="DQ103" s="14"/>
      <c r="DR103" s="14"/>
      <c r="DS103" s="14"/>
      <c r="DT103" s="14"/>
      <c r="DU103" s="14"/>
      <c r="DV103" s="14"/>
      <c r="DW103" s="14"/>
      <c r="DX103" s="14"/>
      <c r="DY103" s="14">
        <v>183</v>
      </c>
      <c r="DZ103" s="14">
        <v>241</v>
      </c>
      <c r="EA103" s="14"/>
      <c r="EB103" s="14"/>
      <c r="EC103" s="14"/>
      <c r="ED103" s="14"/>
      <c r="EE103" s="14"/>
      <c r="EF103" s="14"/>
      <c r="EG103" s="14"/>
      <c r="EH103" s="14"/>
      <c r="EI103" s="14"/>
      <c r="EJ103" s="14"/>
      <c r="EK103" s="14"/>
      <c r="EL103" s="101">
        <v>1</v>
      </c>
      <c r="EM103" s="14">
        <v>1.34</v>
      </c>
      <c r="EN103" s="14"/>
      <c r="EO103" s="14"/>
      <c r="EP103" s="14"/>
      <c r="EQ103" s="14"/>
      <c r="ER103" s="105">
        <f>67.544*EM103+88.788</f>
        <v>179.29696000000001</v>
      </c>
      <c r="ES103" s="14"/>
      <c r="ET103" s="14"/>
      <c r="EU103" s="14"/>
      <c r="EV103" s="14"/>
      <c r="EW103" s="102"/>
      <c r="EX103" s="16" t="s">
        <v>180</v>
      </c>
      <c r="EY103" s="103">
        <f t="shared" si="24"/>
        <v>1169.9458331777194</v>
      </c>
      <c r="EZ103" s="105">
        <f t="shared" si="31"/>
        <v>252.85549974256074</v>
      </c>
      <c r="FA103" s="105">
        <f>EY103+EZ103</f>
        <v>1422.8013329202802</v>
      </c>
      <c r="FB103" s="105">
        <f>IF(OR(FC103="ok",FC103="ok_m",FC103="ok_p"),FA103,"")</f>
        <v>1422.8013329202802</v>
      </c>
      <c r="FC103" s="105" t="s">
        <v>127</v>
      </c>
      <c r="FD103" s="105" t="s">
        <v>128</v>
      </c>
      <c r="FE103" s="106" t="s">
        <v>292</v>
      </c>
      <c r="FF103" s="106"/>
      <c r="FG103" s="107">
        <v>98</v>
      </c>
      <c r="FH103" s="108">
        <v>1</v>
      </c>
      <c r="FI103" s="10">
        <v>98</v>
      </c>
      <c r="FJ103" s="13">
        <v>3</v>
      </c>
      <c r="FK103" s="13">
        <v>3</v>
      </c>
      <c r="FL103" s="14">
        <v>3</v>
      </c>
      <c r="FM103" s="109">
        <v>1.79</v>
      </c>
      <c r="FN103" s="122">
        <v>241</v>
      </c>
      <c r="FO103" s="111">
        <v>1405.3673486902212</v>
      </c>
      <c r="FP103" s="129"/>
      <c r="FQ103" s="130" t="s">
        <v>113</v>
      </c>
      <c r="FS103" s="131"/>
      <c r="FT103" s="132"/>
      <c r="FU103" s="133"/>
      <c r="FV103" s="134"/>
      <c r="FW103" s="123">
        <v>1</v>
      </c>
      <c r="FX103" s="14">
        <v>6</v>
      </c>
      <c r="FY103" s="14">
        <v>4</v>
      </c>
      <c r="FZ103" s="15">
        <f>'[1]2006 baljdata'!J103+'[1]2006 baljdata'!T103+'[1]2006 baljdata'!AD103+'[1]2006 baljdata'!AN103+'[1]2006 baljdata'!AX103+'[1]2006 baljdata'!BH103+'[1]2006 baljdata'!BR103+'[1]2006 baljdata'!CB103+'[1]2006 baljdata'!CL103+'[1]2006 baljdata'!CV103+'[1]2006 baljdata'!DF103+'[1]2006 baljdata'!DP103+'[1]2006 baljdata'!DZ103+'[1]2006 baljdata'!EJ103+'[1]2006 baljdata'!ET103+'[1]2006 baljdata'!FD103+'[1]2006 baljdata'!FN103+'[1]2006 baljdata'!FX103+'[1]2006 baljdata'!GH103+'[1]2006 baljdata'!GR103+'[1]2006 baljdata'!HB103+'[1]2006 baljdata'!HL103+'[1]2006 baljdata'!HV103+'[1]2006 baljdata'!IF103+'[1]2006 baljdata'!IP103</f>
        <v>4</v>
      </c>
      <c r="GA103" s="15">
        <f>'[1]2006 baljdata'!K103+'[1]2006 baljdata'!U103+'[1]2006 baljdata'!AE103+'[1]2006 baljdata'!AO103+'[1]2006 baljdata'!AY103+'[1]2006 baljdata'!BI103+'[1]2006 baljdata'!BS103+'[1]2006 baljdata'!CC103+'[1]2006 baljdata'!CM103+'[1]2006 baljdata'!CW103+'[1]2006 baljdata'!DG103+'[1]2006 baljdata'!DQ103+'[1]2006 baljdata'!EA103+'[1]2006 baljdata'!EK103+'[1]2006 baljdata'!EU103+'[1]2006 baljdata'!FE103+'[1]2006 baljdata'!FO103+'[1]2006 baljdata'!FY103+'[1]2006 baljdata'!GI103+'[1]2006 baljdata'!GS103+'[1]2006 baljdata'!HC103+'[1]2006 baljdata'!HM103+'[1]2006 baljdata'!HW103+'[1]2006 baljdata'!IG103+'[1]2006 baljdata'!IQ103</f>
        <v>4</v>
      </c>
      <c r="GB103" s="15" t="str">
        <f>IF(FZ103&gt;GA103,"P&gt;S",IF(FZ103=GA103,"P=S","P&lt;S"))</f>
        <v>P=S</v>
      </c>
      <c r="GC103" s="15">
        <f>IF(GB103="P&gt;S",FZ103,GA103)</f>
        <v>4</v>
      </c>
      <c r="GD103" s="14">
        <v>3</v>
      </c>
      <c r="GE103" s="15">
        <f>'[1]2006 baljdata'!L103+'[1]2006 baljdata'!V103+'[1]2006 baljdata'!AF103+'[1]2006 baljdata'!AP103+'[1]2006 baljdata'!AZ103+'[1]2006 baljdata'!BJ103+'[1]2006 baljdata'!BT103+'[1]2006 baljdata'!CD103+'[1]2006 baljdata'!CN103+'[1]2006 baljdata'!CX103+'[1]2006 baljdata'!DH103+'[1]2006 baljdata'!DR103+'[1]2006 baljdata'!EB103+'[1]2006 baljdata'!EL103+'[1]2006 baljdata'!EV103+'[1]2006 baljdata'!FF103+'[1]2006 baljdata'!FP103+'[1]2006 baljdata'!FZ103+'[1]2006 baljdata'!GJ103+'[1]2006 baljdata'!GT103+'[1]2006 baljdata'!HD103+'[1]2006 baljdata'!HN103+'[1]2006 baljdata'!HX103+'[1]2006 baljdata'!IH103+'[1]2006 baljdata'!IR103</f>
        <v>3</v>
      </c>
      <c r="GF103" s="15">
        <f>IF(GB103="P&gt;S",FZ103*(GE103/GA103),GE103)</f>
        <v>3</v>
      </c>
      <c r="GG103" s="15">
        <f t="shared" si="25"/>
        <v>1</v>
      </c>
      <c r="GH103" s="14"/>
      <c r="GI103" s="91">
        <v>2</v>
      </c>
      <c r="GJ103" s="102"/>
      <c r="GK103" s="20">
        <v>0</v>
      </c>
    </row>
    <row r="104" spans="1:193" ht="14.4" x14ac:dyDescent="0.3">
      <c r="A104" s="50">
        <v>99</v>
      </c>
      <c r="B104" s="88">
        <v>12</v>
      </c>
      <c r="C104" s="89">
        <v>1</v>
      </c>
      <c r="D104" s="88">
        <v>0</v>
      </c>
      <c r="E104" s="90">
        <v>38840</v>
      </c>
      <c r="F104" s="91">
        <v>1</v>
      </c>
      <c r="G104" s="92">
        <v>1</v>
      </c>
      <c r="H104" s="91">
        <f t="shared" si="21"/>
        <v>1</v>
      </c>
      <c r="I104" s="13">
        <v>1</v>
      </c>
      <c r="J104" s="13">
        <v>3</v>
      </c>
      <c r="K104" s="13"/>
      <c r="L104" s="13"/>
      <c r="M104" s="13"/>
      <c r="N104" s="13"/>
      <c r="O104" s="13"/>
      <c r="P104" s="13"/>
      <c r="Q104" s="13"/>
      <c r="R104" s="13"/>
      <c r="S104" s="13"/>
      <c r="T104" s="13"/>
      <c r="U104" s="93">
        <f t="shared" si="22"/>
        <v>3</v>
      </c>
      <c r="V104" s="13"/>
      <c r="W104" s="13"/>
      <c r="X104" s="13" t="s">
        <v>112</v>
      </c>
      <c r="Y104" s="13"/>
      <c r="Z104" s="13"/>
      <c r="AA104" s="13"/>
      <c r="AB104" s="13"/>
      <c r="AC104" s="13"/>
      <c r="AD104" s="13"/>
      <c r="AE104" s="13"/>
      <c r="AF104" s="94"/>
      <c r="AG104" s="13"/>
      <c r="AH104" s="13"/>
      <c r="AI104" s="13">
        <v>2</v>
      </c>
      <c r="AJ104" s="13"/>
      <c r="AK104" s="13"/>
      <c r="AL104" s="13"/>
      <c r="AM104" s="13"/>
      <c r="AN104" s="13"/>
      <c r="AO104" s="13"/>
      <c r="AP104" s="13"/>
      <c r="AQ104" s="94"/>
      <c r="AR104" s="13"/>
      <c r="AS104" s="13"/>
      <c r="AT104" s="13"/>
      <c r="AU104" s="13">
        <v>0</v>
      </c>
      <c r="AV104" s="13"/>
      <c r="AW104" s="13" t="s">
        <v>209</v>
      </c>
      <c r="AX104" s="13">
        <v>0</v>
      </c>
      <c r="AY104" s="13"/>
      <c r="AZ104" s="13">
        <v>0</v>
      </c>
      <c r="BA104" s="94">
        <v>0</v>
      </c>
      <c r="BB104" s="95"/>
      <c r="BC104" s="95"/>
      <c r="BD104" s="95"/>
      <c r="BE104" s="95"/>
      <c r="BF104" s="95"/>
      <c r="BG104" s="95"/>
      <c r="BH104" s="95"/>
      <c r="BI104" s="95"/>
      <c r="BJ104" s="95"/>
      <c r="BK104" s="95"/>
      <c r="BL104" s="96"/>
      <c r="BM104" s="96" t="s">
        <v>113</v>
      </c>
      <c r="BN104" s="74"/>
      <c r="BO104" s="97" t="s">
        <v>293</v>
      </c>
      <c r="BP104" s="74"/>
      <c r="BQ104" s="74"/>
      <c r="BR104" s="97"/>
      <c r="BS104" s="118">
        <v>2</v>
      </c>
      <c r="BT104" s="13"/>
      <c r="BU104" s="13">
        <v>0</v>
      </c>
      <c r="BV104" s="13">
        <v>0</v>
      </c>
      <c r="BW104" s="13"/>
      <c r="BX104" s="13">
        <v>0</v>
      </c>
      <c r="BY104" s="94">
        <v>0</v>
      </c>
      <c r="BZ104" s="13">
        <v>0</v>
      </c>
      <c r="CA104" s="13"/>
      <c r="CB104" s="13">
        <v>0</v>
      </c>
      <c r="CC104" s="13">
        <v>0</v>
      </c>
      <c r="CD104" s="13"/>
      <c r="CE104" s="13">
        <v>0</v>
      </c>
      <c r="CF104" s="94">
        <v>0</v>
      </c>
      <c r="CG104" s="13"/>
      <c r="CH104" s="13">
        <v>2</v>
      </c>
      <c r="CI104" s="13"/>
      <c r="CJ104" s="13"/>
      <c r="CK104" s="13"/>
      <c r="CL104" s="13"/>
      <c r="CM104" s="13"/>
      <c r="CN104" s="13"/>
      <c r="CO104" s="13"/>
      <c r="CP104" s="94"/>
      <c r="CQ104" s="99">
        <f>2/2</f>
        <v>1</v>
      </c>
      <c r="CR104" s="91"/>
      <c r="CS104" s="91"/>
      <c r="CT104" s="91"/>
      <c r="CU104" s="91"/>
      <c r="CV104" s="91"/>
      <c r="CW104" s="91"/>
      <c r="CX104" s="91">
        <v>1</v>
      </c>
      <c r="CY104" s="91"/>
      <c r="CZ104" s="91"/>
      <c r="DA104" s="92"/>
      <c r="DB104" s="50"/>
      <c r="DC104" s="50"/>
      <c r="DD104" s="50"/>
      <c r="DE104" s="50"/>
      <c r="DF104" s="50"/>
      <c r="DG104" s="50"/>
      <c r="DH104" s="50"/>
      <c r="DI104" s="50"/>
      <c r="DJ104" s="100">
        <f t="shared" si="23"/>
        <v>2</v>
      </c>
      <c r="DK104" s="14">
        <v>2</v>
      </c>
      <c r="DL104" s="14">
        <v>2.0299999999999998</v>
      </c>
      <c r="DM104" s="14">
        <v>2.67</v>
      </c>
      <c r="DN104" s="14"/>
      <c r="DO104" s="14"/>
      <c r="DP104" s="14"/>
      <c r="DQ104" s="14"/>
      <c r="DR104" s="14"/>
      <c r="DS104" s="14"/>
      <c r="DT104" s="14"/>
      <c r="DU104" s="14"/>
      <c r="DV104" s="14"/>
      <c r="DW104" s="14"/>
      <c r="DX104" s="14"/>
      <c r="DY104" s="14">
        <v>130</v>
      </c>
      <c r="DZ104" s="14">
        <v>277</v>
      </c>
      <c r="EA104" s="14"/>
      <c r="EB104" s="14"/>
      <c r="EC104" s="14"/>
      <c r="ED104" s="14"/>
      <c r="EE104" s="14"/>
      <c r="EF104" s="14"/>
      <c r="EG104" s="14"/>
      <c r="EH104" s="14"/>
      <c r="EI104" s="14"/>
      <c r="EJ104" s="14"/>
      <c r="EK104" s="14"/>
      <c r="EL104" s="101">
        <v>0</v>
      </c>
      <c r="EM104" s="14"/>
      <c r="EN104" s="14"/>
      <c r="EO104" s="14"/>
      <c r="EP104" s="14"/>
      <c r="EQ104" s="14"/>
      <c r="ER104" s="14"/>
      <c r="ES104" s="14"/>
      <c r="ET104" s="14"/>
      <c r="EU104" s="14"/>
      <c r="EV104" s="14"/>
      <c r="EW104" s="102"/>
      <c r="EX104" s="16"/>
      <c r="EY104" s="103">
        <f t="shared" si="24"/>
        <v>1971.6810637719977</v>
      </c>
      <c r="EZ104" s="104">
        <f t="shared" si="31"/>
        <v>0</v>
      </c>
      <c r="FA104" s="109">
        <f>EY104+EZ104</f>
        <v>1971.6810637719977</v>
      </c>
      <c r="FB104" s="105">
        <f>IF(OR(FC104="ok",FC104="ok_m",FC104="ok_p"),FA104,"")</f>
        <v>1971.6810637719977</v>
      </c>
      <c r="FC104" s="105" t="s">
        <v>116</v>
      </c>
      <c r="FD104" s="105" t="s">
        <v>117</v>
      </c>
      <c r="FE104" s="106" t="s">
        <v>294</v>
      </c>
      <c r="FF104" s="106"/>
      <c r="FG104" s="107">
        <v>99</v>
      </c>
      <c r="FH104" s="108">
        <v>0</v>
      </c>
      <c r="FI104" s="10">
        <v>99</v>
      </c>
      <c r="FJ104" s="13">
        <v>3</v>
      </c>
      <c r="FK104" s="13">
        <v>2</v>
      </c>
      <c r="FL104" s="14">
        <v>3</v>
      </c>
      <c r="FM104" s="109">
        <v>2.67</v>
      </c>
      <c r="FN104" s="122">
        <v>277</v>
      </c>
      <c r="FO104" s="111">
        <v>1971.6810637719977</v>
      </c>
      <c r="FP104" s="14">
        <v>2</v>
      </c>
      <c r="FQ104" s="15" t="s">
        <v>121</v>
      </c>
      <c r="FS104" s="112">
        <v>38851</v>
      </c>
      <c r="FT104" s="82"/>
      <c r="FU104" s="120">
        <v>38854</v>
      </c>
      <c r="FV104" s="121"/>
      <c r="FW104" s="115">
        <v>0</v>
      </c>
      <c r="FX104" s="15">
        <v>0</v>
      </c>
      <c r="FY104" s="15">
        <v>0</v>
      </c>
      <c r="FZ104" s="15">
        <f>'[1]2006 baljdata'!J104+'[1]2006 baljdata'!T104+'[1]2006 baljdata'!AD104+'[1]2006 baljdata'!AN104+'[1]2006 baljdata'!AX104+'[1]2006 baljdata'!BH104+'[1]2006 baljdata'!BR104+'[1]2006 baljdata'!CB104+'[1]2006 baljdata'!CL104+'[1]2006 baljdata'!CV104+'[1]2006 baljdata'!DF104+'[1]2006 baljdata'!DP104+'[1]2006 baljdata'!DZ104+'[1]2006 baljdata'!EJ104+'[1]2006 baljdata'!ET104+'[1]2006 baljdata'!FD104+'[1]2006 baljdata'!FN104+'[1]2006 baljdata'!FX104+'[1]2006 baljdata'!GH104+'[1]2006 baljdata'!GR104+'[1]2006 baljdata'!HB104+'[1]2006 baljdata'!HL104+'[1]2006 baljdata'!HV104+'[1]2006 baljdata'!IF104+'[1]2006 baljdata'!IP104</f>
        <v>0</v>
      </c>
      <c r="GA104" s="15">
        <f>'[1]2006 baljdata'!K104+'[1]2006 baljdata'!U104+'[1]2006 baljdata'!AE104+'[1]2006 baljdata'!AO104+'[1]2006 baljdata'!AY104+'[1]2006 baljdata'!BI104+'[1]2006 baljdata'!BS104+'[1]2006 baljdata'!CC104+'[1]2006 baljdata'!CM104+'[1]2006 baljdata'!CW104+'[1]2006 baljdata'!DG104+'[1]2006 baljdata'!DQ104+'[1]2006 baljdata'!EA104+'[1]2006 baljdata'!EK104+'[1]2006 baljdata'!EU104+'[1]2006 baljdata'!FE104+'[1]2006 baljdata'!FO104+'[1]2006 baljdata'!FY104+'[1]2006 baljdata'!GI104+'[1]2006 baljdata'!GS104+'[1]2006 baljdata'!HC104+'[1]2006 baljdata'!HM104+'[1]2006 baljdata'!HW104+'[1]2006 baljdata'!IG104+'[1]2006 baljdata'!IQ104</f>
        <v>0</v>
      </c>
      <c r="GB104" s="15" t="str">
        <f>IF(FZ104&gt;GA104,"P&gt;S",IF(FZ104=GA104,"P=S","P&lt;S"))</f>
        <v>P=S</v>
      </c>
      <c r="GC104" s="15">
        <f>IF(GB104="P&gt;S",FZ104,GA104)</f>
        <v>0</v>
      </c>
      <c r="GD104" s="15">
        <v>0</v>
      </c>
      <c r="GE104" s="15">
        <f>'[1]2006 baljdata'!L104+'[1]2006 baljdata'!V104+'[1]2006 baljdata'!AF104+'[1]2006 baljdata'!AP104+'[1]2006 baljdata'!AZ104+'[1]2006 baljdata'!BJ104+'[1]2006 baljdata'!BT104+'[1]2006 baljdata'!CD104+'[1]2006 baljdata'!CN104+'[1]2006 baljdata'!CX104+'[1]2006 baljdata'!DH104+'[1]2006 baljdata'!DR104+'[1]2006 baljdata'!EB104+'[1]2006 baljdata'!EL104+'[1]2006 baljdata'!EV104+'[1]2006 baljdata'!FF104+'[1]2006 baljdata'!FP104+'[1]2006 baljdata'!FZ104+'[1]2006 baljdata'!GJ104+'[1]2006 baljdata'!GT104+'[1]2006 baljdata'!HD104+'[1]2006 baljdata'!HN104+'[1]2006 baljdata'!HX104+'[1]2006 baljdata'!IH104+'[1]2006 baljdata'!IR104</f>
        <v>0</v>
      </c>
      <c r="GF104" s="15">
        <f>IF(GB104="P&gt;S",FZ104*(GE104/GA104),GE104)</f>
        <v>0</v>
      </c>
      <c r="GG104" s="15">
        <f t="shared" si="25"/>
        <v>0</v>
      </c>
      <c r="GH104" s="14"/>
      <c r="GI104" s="91">
        <v>2</v>
      </c>
      <c r="GJ104" s="102"/>
      <c r="GK104" s="20">
        <v>0</v>
      </c>
    </row>
    <row r="105" spans="1:193" ht="14.4" x14ac:dyDescent="0.3">
      <c r="A105" s="50">
        <v>100</v>
      </c>
      <c r="B105" s="88"/>
      <c r="C105" s="89"/>
      <c r="D105" s="88"/>
      <c r="E105" s="90"/>
      <c r="F105" s="91"/>
      <c r="G105" s="92"/>
      <c r="H105" s="91">
        <f t="shared" si="21"/>
        <v>0</v>
      </c>
      <c r="I105" s="13"/>
      <c r="J105" s="13"/>
      <c r="K105" s="13"/>
      <c r="L105" s="13"/>
      <c r="M105" s="13"/>
      <c r="N105" s="13"/>
      <c r="O105" s="13"/>
      <c r="P105" s="13"/>
      <c r="Q105" s="13"/>
      <c r="R105" s="13"/>
      <c r="S105" s="13"/>
      <c r="T105" s="13"/>
      <c r="U105" s="93">
        <f t="shared" si="22"/>
        <v>0</v>
      </c>
      <c r="V105" s="13"/>
      <c r="W105" s="13"/>
      <c r="X105" s="13"/>
      <c r="Y105" s="13"/>
      <c r="Z105" s="13"/>
      <c r="AA105" s="13"/>
      <c r="AB105" s="13"/>
      <c r="AC105" s="13"/>
      <c r="AD105" s="13"/>
      <c r="AE105" s="13"/>
      <c r="AF105" s="94"/>
      <c r="AG105" s="13"/>
      <c r="AH105" s="13"/>
      <c r="AI105" s="13"/>
      <c r="AJ105" s="13"/>
      <c r="AK105" s="13"/>
      <c r="AL105" s="13"/>
      <c r="AM105" s="13"/>
      <c r="AN105" s="13"/>
      <c r="AO105" s="13"/>
      <c r="AP105" s="13"/>
      <c r="AQ105" s="94"/>
      <c r="AR105" s="13"/>
      <c r="AS105" s="13"/>
      <c r="AT105" s="13"/>
      <c r="AU105" s="13"/>
      <c r="AV105" s="13"/>
      <c r="AW105" s="13"/>
      <c r="AX105" s="13"/>
      <c r="AY105" s="13"/>
      <c r="AZ105" s="13"/>
      <c r="BA105" s="94"/>
      <c r="BB105" s="95"/>
      <c r="BC105" s="95"/>
      <c r="BD105" s="95"/>
      <c r="BE105" s="95"/>
      <c r="BF105" s="95"/>
      <c r="BG105" s="95"/>
      <c r="BH105" s="95"/>
      <c r="BI105" s="95"/>
      <c r="BJ105" s="95"/>
      <c r="BK105" s="95"/>
      <c r="BL105" s="96" t="str">
        <f t="shared" ref="BL105:BL118" si="32">IF(COUNTBLANK(BB105:BK105)=10,"NA",MIN(BB105:BK105))</f>
        <v>NA</v>
      </c>
      <c r="BM105" s="96" t="s">
        <v>130</v>
      </c>
      <c r="BN105" s="96"/>
      <c r="BO105" s="97"/>
      <c r="BP105" s="74"/>
      <c r="BQ105" s="74"/>
      <c r="BR105" s="97" t="s">
        <v>130</v>
      </c>
      <c r="BS105" s="118"/>
      <c r="BT105" s="13"/>
      <c r="BU105" s="13"/>
      <c r="BV105" s="13"/>
      <c r="BW105" s="13"/>
      <c r="BX105" s="13"/>
      <c r="BY105" s="94"/>
      <c r="BZ105" s="13"/>
      <c r="CA105" s="13"/>
      <c r="CB105" s="13"/>
      <c r="CC105" s="13"/>
      <c r="CD105" s="13"/>
      <c r="CE105" s="13"/>
      <c r="CF105" s="94"/>
      <c r="CG105" s="13"/>
      <c r="CH105" s="13"/>
      <c r="CI105" s="13"/>
      <c r="CJ105" s="13"/>
      <c r="CK105" s="13"/>
      <c r="CL105" s="13"/>
      <c r="CM105" s="13"/>
      <c r="CN105" s="13"/>
      <c r="CO105" s="13"/>
      <c r="CP105" s="94"/>
      <c r="CQ105" s="99" t="s">
        <v>130</v>
      </c>
      <c r="CR105" s="91"/>
      <c r="CS105" s="91"/>
      <c r="CT105" s="91"/>
      <c r="CU105" s="91"/>
      <c r="CV105" s="91"/>
      <c r="CW105" s="91"/>
      <c r="CX105" s="91"/>
      <c r="CY105" s="91"/>
      <c r="CZ105" s="91"/>
      <c r="DA105" s="92"/>
      <c r="DB105" s="50"/>
      <c r="DC105" s="50"/>
      <c r="DD105" s="50"/>
      <c r="DE105" s="50"/>
      <c r="DF105" s="50"/>
      <c r="DG105" s="50"/>
      <c r="DH105" s="50"/>
      <c r="DI105" s="50"/>
      <c r="DJ105" s="100">
        <f t="shared" si="23"/>
        <v>0</v>
      </c>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02"/>
      <c r="EX105" s="16"/>
      <c r="EY105" s="103">
        <f t="shared" si="24"/>
        <v>0</v>
      </c>
      <c r="EZ105" s="104">
        <f t="shared" si="31"/>
        <v>0</v>
      </c>
      <c r="FA105" s="105" t="s">
        <v>130</v>
      </c>
      <c r="FB105" s="105" t="s">
        <v>130</v>
      </c>
      <c r="FC105" s="105" t="s">
        <v>130</v>
      </c>
      <c r="FD105" s="105"/>
      <c r="FE105" s="106"/>
      <c r="FF105" s="106"/>
      <c r="FG105" s="107">
        <v>100</v>
      </c>
      <c r="FH105" s="108">
        <v>0</v>
      </c>
      <c r="FI105" s="10">
        <v>100</v>
      </c>
      <c r="FJ105" s="13">
        <v>0</v>
      </c>
      <c r="FK105" s="13">
        <v>0</v>
      </c>
      <c r="FL105" s="14"/>
      <c r="FM105" s="109"/>
      <c r="FN105" s="122"/>
      <c r="FO105" s="111"/>
      <c r="FP105" s="15" t="s">
        <v>130</v>
      </c>
      <c r="FQ105" s="105" t="s">
        <v>130</v>
      </c>
      <c r="FS105" s="112"/>
      <c r="FT105" s="82"/>
      <c r="FU105" s="113"/>
      <c r="FV105" s="114" t="s">
        <v>130</v>
      </c>
      <c r="FW105" s="115" t="s">
        <v>130</v>
      </c>
      <c r="FX105" s="115" t="s">
        <v>130</v>
      </c>
      <c r="FY105" s="15" t="s">
        <v>130</v>
      </c>
      <c r="FZ105" s="15">
        <f>'[1]2006 baljdata'!J105+'[1]2006 baljdata'!T105+'[1]2006 baljdata'!AD105+'[1]2006 baljdata'!AN105+'[1]2006 baljdata'!AX105+'[1]2006 baljdata'!BH105+'[1]2006 baljdata'!BR105+'[1]2006 baljdata'!CB105+'[1]2006 baljdata'!CL105+'[1]2006 baljdata'!CV105+'[1]2006 baljdata'!DF105+'[1]2006 baljdata'!DP105+'[1]2006 baljdata'!DZ105+'[1]2006 baljdata'!EJ105+'[1]2006 baljdata'!ET105+'[1]2006 baljdata'!FD105+'[1]2006 baljdata'!FN105+'[1]2006 baljdata'!FX105+'[1]2006 baljdata'!GH105+'[1]2006 baljdata'!GR105+'[1]2006 baljdata'!HB105+'[1]2006 baljdata'!HL105+'[1]2006 baljdata'!HV105+'[1]2006 baljdata'!IF105+'[1]2006 baljdata'!IP105</f>
        <v>0</v>
      </c>
      <c r="GA105" s="15">
        <f>'[1]2006 baljdata'!K105+'[1]2006 baljdata'!U105+'[1]2006 baljdata'!AE105+'[1]2006 baljdata'!AO105+'[1]2006 baljdata'!AY105+'[1]2006 baljdata'!BI105+'[1]2006 baljdata'!BS105+'[1]2006 baljdata'!CC105+'[1]2006 baljdata'!CM105+'[1]2006 baljdata'!CW105+'[1]2006 baljdata'!DG105+'[1]2006 baljdata'!DQ105+'[1]2006 baljdata'!EA105+'[1]2006 baljdata'!EK105+'[1]2006 baljdata'!EU105+'[1]2006 baljdata'!FE105+'[1]2006 baljdata'!FO105+'[1]2006 baljdata'!FY105+'[1]2006 baljdata'!GI105+'[1]2006 baljdata'!GS105+'[1]2006 baljdata'!HC105+'[1]2006 baljdata'!HM105+'[1]2006 baljdata'!HW105+'[1]2006 baljdata'!IG105+'[1]2006 baljdata'!IQ105</f>
        <v>0</v>
      </c>
      <c r="GB105" s="15" t="str">
        <f>IF(FZ105&gt;GA105,"P&gt;S",IF(FZ105=GA105,"P=S","P&lt;S"))</f>
        <v>P=S</v>
      </c>
      <c r="GC105" s="15">
        <f>IF(GB105="P&gt;S",FZ105,GA105)</f>
        <v>0</v>
      </c>
      <c r="GD105" s="15" t="s">
        <v>130</v>
      </c>
      <c r="GE105" s="15">
        <f>'[1]2006 baljdata'!L105+'[1]2006 baljdata'!V105+'[1]2006 baljdata'!AF105+'[1]2006 baljdata'!AP105+'[1]2006 baljdata'!AZ105+'[1]2006 baljdata'!BJ105+'[1]2006 baljdata'!BT105+'[1]2006 baljdata'!CD105+'[1]2006 baljdata'!CN105+'[1]2006 baljdata'!CX105+'[1]2006 baljdata'!DH105+'[1]2006 baljdata'!DR105+'[1]2006 baljdata'!EB105+'[1]2006 baljdata'!EL105+'[1]2006 baljdata'!EV105+'[1]2006 baljdata'!FF105+'[1]2006 baljdata'!FP105+'[1]2006 baljdata'!FZ105+'[1]2006 baljdata'!GJ105+'[1]2006 baljdata'!GT105+'[1]2006 baljdata'!HD105+'[1]2006 baljdata'!HN105+'[1]2006 baljdata'!HX105+'[1]2006 baljdata'!IH105+'[1]2006 baljdata'!IR105</f>
        <v>0</v>
      </c>
      <c r="GF105" s="15">
        <f>IF(GB105="P&gt;S",FZ105*(GE105/GA105),GE105)</f>
        <v>0</v>
      </c>
      <c r="GG105" s="15">
        <f t="shared" si="25"/>
        <v>0</v>
      </c>
      <c r="GH105" s="14"/>
      <c r="GI105" s="99"/>
      <c r="GJ105" s="102"/>
      <c r="GK105" s="105" t="s">
        <v>130</v>
      </c>
    </row>
    <row r="106" spans="1:193" ht="14.4" x14ac:dyDescent="0.3">
      <c r="A106" s="50">
        <v>101</v>
      </c>
      <c r="B106" s="88"/>
      <c r="C106" s="89"/>
      <c r="D106" s="88"/>
      <c r="E106" s="90"/>
      <c r="F106" s="91"/>
      <c r="G106" s="92"/>
      <c r="H106" s="91">
        <f t="shared" si="21"/>
        <v>0</v>
      </c>
      <c r="I106" s="13"/>
      <c r="J106" s="13"/>
      <c r="K106" s="13"/>
      <c r="L106" s="13"/>
      <c r="M106" s="13"/>
      <c r="N106" s="13"/>
      <c r="O106" s="13"/>
      <c r="P106" s="13"/>
      <c r="Q106" s="13"/>
      <c r="R106" s="13"/>
      <c r="S106" s="13"/>
      <c r="T106" s="13"/>
      <c r="U106" s="93">
        <f t="shared" si="22"/>
        <v>0</v>
      </c>
      <c r="V106" s="13"/>
      <c r="W106" s="13"/>
      <c r="X106" s="13"/>
      <c r="Y106" s="13"/>
      <c r="Z106" s="13"/>
      <c r="AA106" s="13"/>
      <c r="AB106" s="13"/>
      <c r="AC106" s="13"/>
      <c r="AD106" s="13"/>
      <c r="AE106" s="13"/>
      <c r="AF106" s="94"/>
      <c r="AG106" s="13"/>
      <c r="AH106" s="13"/>
      <c r="AI106" s="13"/>
      <c r="AJ106" s="13"/>
      <c r="AK106" s="13"/>
      <c r="AL106" s="13"/>
      <c r="AM106" s="13"/>
      <c r="AN106" s="13"/>
      <c r="AO106" s="13"/>
      <c r="AP106" s="13"/>
      <c r="AQ106" s="94"/>
      <c r="AR106" s="13"/>
      <c r="AS106" s="13"/>
      <c r="AT106" s="13"/>
      <c r="AU106" s="13"/>
      <c r="AV106" s="13"/>
      <c r="AW106" s="13"/>
      <c r="AX106" s="13"/>
      <c r="AY106" s="13"/>
      <c r="AZ106" s="13"/>
      <c r="BA106" s="94"/>
      <c r="BB106" s="95"/>
      <c r="BC106" s="95"/>
      <c r="BD106" s="95"/>
      <c r="BE106" s="95"/>
      <c r="BF106" s="95"/>
      <c r="BG106" s="95"/>
      <c r="BH106" s="95"/>
      <c r="BI106" s="95"/>
      <c r="BJ106" s="95"/>
      <c r="BK106" s="95"/>
      <c r="BL106" s="96" t="str">
        <f t="shared" si="32"/>
        <v>NA</v>
      </c>
      <c r="BM106" s="96" t="s">
        <v>130</v>
      </c>
      <c r="BN106" s="96"/>
      <c r="BO106" s="97"/>
      <c r="BP106" s="74"/>
      <c r="BQ106" s="74"/>
      <c r="BR106" s="97" t="s">
        <v>130</v>
      </c>
      <c r="BS106" s="98"/>
      <c r="BT106" s="91"/>
      <c r="BU106" s="91"/>
      <c r="BV106" s="91"/>
      <c r="BW106" s="91"/>
      <c r="BX106" s="91"/>
      <c r="BY106" s="92"/>
      <c r="BZ106" s="91"/>
      <c r="CA106" s="91"/>
      <c r="CB106" s="91"/>
      <c r="CC106" s="91"/>
      <c r="CD106" s="91"/>
      <c r="CE106" s="91"/>
      <c r="CF106" s="92"/>
      <c r="CG106" s="91"/>
      <c r="CH106" s="91"/>
      <c r="CI106" s="91"/>
      <c r="CJ106" s="91"/>
      <c r="CK106" s="91"/>
      <c r="CL106" s="91"/>
      <c r="CM106" s="91"/>
      <c r="CN106" s="91"/>
      <c r="CO106" s="91"/>
      <c r="CP106" s="92"/>
      <c r="CQ106" s="99" t="s">
        <v>130</v>
      </c>
      <c r="CR106" s="91"/>
      <c r="CS106" s="91"/>
      <c r="CT106" s="91"/>
      <c r="CU106" s="91"/>
      <c r="CV106" s="91"/>
      <c r="CW106" s="91"/>
      <c r="CX106" s="91"/>
      <c r="CY106" s="91"/>
      <c r="CZ106" s="91"/>
      <c r="DA106" s="92"/>
      <c r="DB106" s="50"/>
      <c r="DC106" s="50"/>
      <c r="DD106" s="50"/>
      <c r="DE106" s="50"/>
      <c r="DF106" s="50"/>
      <c r="DG106" s="50"/>
      <c r="DH106" s="50"/>
      <c r="DI106" s="50"/>
      <c r="DJ106" s="100">
        <f t="shared" si="23"/>
        <v>0</v>
      </c>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02"/>
      <c r="EX106" s="16"/>
      <c r="EY106" s="103">
        <f t="shared" si="24"/>
        <v>0</v>
      </c>
      <c r="EZ106" s="104">
        <f t="shared" si="31"/>
        <v>0</v>
      </c>
      <c r="FA106" s="105" t="s">
        <v>130</v>
      </c>
      <c r="FB106" s="105" t="s">
        <v>130</v>
      </c>
      <c r="FC106" s="105" t="s">
        <v>130</v>
      </c>
      <c r="FD106" s="105"/>
      <c r="FE106" s="106"/>
      <c r="FF106" s="106"/>
      <c r="FG106" s="107">
        <v>101</v>
      </c>
      <c r="FH106" s="108">
        <v>0</v>
      </c>
      <c r="FI106" s="10">
        <v>101</v>
      </c>
      <c r="FJ106" s="13">
        <v>0</v>
      </c>
      <c r="FK106" s="13">
        <v>0</v>
      </c>
      <c r="FL106" s="14"/>
      <c r="FM106" s="109"/>
      <c r="FN106" s="122"/>
      <c r="FO106" s="111"/>
      <c r="FP106" s="15" t="s">
        <v>130</v>
      </c>
      <c r="FQ106" s="105" t="s">
        <v>130</v>
      </c>
      <c r="FS106" s="112"/>
      <c r="FT106" s="82"/>
      <c r="FU106" s="113"/>
      <c r="FV106" s="114" t="s">
        <v>130</v>
      </c>
      <c r="FW106" s="115" t="s">
        <v>130</v>
      </c>
      <c r="FX106" s="115" t="s">
        <v>130</v>
      </c>
      <c r="FY106" s="15" t="s">
        <v>130</v>
      </c>
      <c r="FZ106" s="15">
        <f>'[1]2006 baljdata'!J106+'[1]2006 baljdata'!T106+'[1]2006 baljdata'!AD106+'[1]2006 baljdata'!AN106+'[1]2006 baljdata'!AX106+'[1]2006 baljdata'!BH106+'[1]2006 baljdata'!BR106+'[1]2006 baljdata'!CB106+'[1]2006 baljdata'!CL106+'[1]2006 baljdata'!CV106+'[1]2006 baljdata'!DF106+'[1]2006 baljdata'!DP106+'[1]2006 baljdata'!DZ106+'[1]2006 baljdata'!EJ106+'[1]2006 baljdata'!ET106+'[1]2006 baljdata'!FD106+'[1]2006 baljdata'!FN106+'[1]2006 baljdata'!FX106+'[1]2006 baljdata'!GH106+'[1]2006 baljdata'!GR106+'[1]2006 baljdata'!HB106+'[1]2006 baljdata'!HL106+'[1]2006 baljdata'!HV106+'[1]2006 baljdata'!IF106+'[1]2006 baljdata'!IP106</f>
        <v>0</v>
      </c>
      <c r="GA106" s="15">
        <f>'[1]2006 baljdata'!K106+'[1]2006 baljdata'!U106+'[1]2006 baljdata'!AE106+'[1]2006 baljdata'!AO106+'[1]2006 baljdata'!AY106+'[1]2006 baljdata'!BI106+'[1]2006 baljdata'!BS106+'[1]2006 baljdata'!CC106+'[1]2006 baljdata'!CM106+'[1]2006 baljdata'!CW106+'[1]2006 baljdata'!DG106+'[1]2006 baljdata'!DQ106+'[1]2006 baljdata'!EA106+'[1]2006 baljdata'!EK106+'[1]2006 baljdata'!EU106+'[1]2006 baljdata'!FE106+'[1]2006 baljdata'!FO106+'[1]2006 baljdata'!FY106+'[1]2006 baljdata'!GI106+'[1]2006 baljdata'!GS106+'[1]2006 baljdata'!HC106+'[1]2006 baljdata'!HM106+'[1]2006 baljdata'!HW106+'[1]2006 baljdata'!IG106+'[1]2006 baljdata'!IQ106</f>
        <v>0</v>
      </c>
      <c r="GB106" s="15" t="str">
        <f>IF(FZ106&gt;GA106,"P&gt;S",IF(FZ106=GA106,"P=S","P&lt;S"))</f>
        <v>P=S</v>
      </c>
      <c r="GC106" s="15">
        <f>IF(GB106="P&gt;S",FZ106,GA106)</f>
        <v>0</v>
      </c>
      <c r="GD106" s="15" t="s">
        <v>130</v>
      </c>
      <c r="GE106" s="15">
        <f>'[1]2006 baljdata'!L106+'[1]2006 baljdata'!V106+'[1]2006 baljdata'!AF106+'[1]2006 baljdata'!AP106+'[1]2006 baljdata'!AZ106+'[1]2006 baljdata'!BJ106+'[1]2006 baljdata'!BT106+'[1]2006 baljdata'!CD106+'[1]2006 baljdata'!CN106+'[1]2006 baljdata'!CX106+'[1]2006 baljdata'!DH106+'[1]2006 baljdata'!DR106+'[1]2006 baljdata'!EB106+'[1]2006 baljdata'!EL106+'[1]2006 baljdata'!EV106+'[1]2006 baljdata'!FF106+'[1]2006 baljdata'!FP106+'[1]2006 baljdata'!FZ106+'[1]2006 baljdata'!GJ106+'[1]2006 baljdata'!GT106+'[1]2006 baljdata'!HD106+'[1]2006 baljdata'!HN106+'[1]2006 baljdata'!HX106+'[1]2006 baljdata'!IH106+'[1]2006 baljdata'!IR106</f>
        <v>0</v>
      </c>
      <c r="GF106" s="15">
        <f>IF(GB106="P&gt;S",FZ106*(GE106/GA106),GE106)</f>
        <v>0</v>
      </c>
      <c r="GG106" s="15">
        <f t="shared" si="25"/>
        <v>0</v>
      </c>
      <c r="GH106" s="14"/>
      <c r="GI106" s="99"/>
      <c r="GJ106" s="102"/>
      <c r="GK106" s="105" t="s">
        <v>130</v>
      </c>
    </row>
    <row r="107" spans="1:193" ht="14.4" x14ac:dyDescent="0.3">
      <c r="A107" s="50">
        <v>102</v>
      </c>
      <c r="B107" s="88"/>
      <c r="C107" s="89"/>
      <c r="D107" s="88"/>
      <c r="E107" s="90"/>
      <c r="F107" s="91"/>
      <c r="G107" s="92"/>
      <c r="H107" s="91">
        <f t="shared" si="21"/>
        <v>0</v>
      </c>
      <c r="I107" s="13"/>
      <c r="J107" s="13"/>
      <c r="K107" s="13"/>
      <c r="L107" s="13"/>
      <c r="M107" s="13"/>
      <c r="N107" s="13"/>
      <c r="O107" s="13"/>
      <c r="P107" s="13"/>
      <c r="Q107" s="13"/>
      <c r="R107" s="13"/>
      <c r="S107" s="13"/>
      <c r="T107" s="13"/>
      <c r="U107" s="93">
        <f t="shared" si="22"/>
        <v>0</v>
      </c>
      <c r="V107" s="13"/>
      <c r="W107" s="13"/>
      <c r="X107" s="13"/>
      <c r="Y107" s="13"/>
      <c r="Z107" s="13"/>
      <c r="AA107" s="13"/>
      <c r="AB107" s="13"/>
      <c r="AC107" s="13"/>
      <c r="AD107" s="13"/>
      <c r="AE107" s="13"/>
      <c r="AF107" s="94"/>
      <c r="AG107" s="13"/>
      <c r="AH107" s="13"/>
      <c r="AI107" s="13"/>
      <c r="AJ107" s="13"/>
      <c r="AK107" s="13"/>
      <c r="AL107" s="13"/>
      <c r="AM107" s="13"/>
      <c r="AN107" s="13"/>
      <c r="AO107" s="13"/>
      <c r="AP107" s="13"/>
      <c r="AQ107" s="94"/>
      <c r="AR107" s="13"/>
      <c r="AS107" s="13"/>
      <c r="AT107" s="13"/>
      <c r="AU107" s="13"/>
      <c r="AV107" s="13"/>
      <c r="AW107" s="13"/>
      <c r="AX107" s="13"/>
      <c r="AY107" s="13"/>
      <c r="AZ107" s="13"/>
      <c r="BA107" s="94"/>
      <c r="BB107" s="95"/>
      <c r="BC107" s="95"/>
      <c r="BD107" s="95"/>
      <c r="BE107" s="95"/>
      <c r="BF107" s="95"/>
      <c r="BG107" s="95"/>
      <c r="BH107" s="95"/>
      <c r="BI107" s="95"/>
      <c r="BJ107" s="95"/>
      <c r="BK107" s="95"/>
      <c r="BL107" s="96" t="str">
        <f t="shared" si="32"/>
        <v>NA</v>
      </c>
      <c r="BM107" s="96" t="s">
        <v>130</v>
      </c>
      <c r="BN107" s="96"/>
      <c r="BO107" s="97"/>
      <c r="BP107" s="74"/>
      <c r="BQ107" s="74"/>
      <c r="BR107" s="97" t="s">
        <v>130</v>
      </c>
      <c r="BS107" s="118"/>
      <c r="BT107" s="13"/>
      <c r="BU107" s="13"/>
      <c r="BV107" s="13"/>
      <c r="BW107" s="13"/>
      <c r="BX107" s="13"/>
      <c r="BY107" s="94"/>
      <c r="BZ107" s="13"/>
      <c r="CA107" s="13"/>
      <c r="CB107" s="13"/>
      <c r="CC107" s="13"/>
      <c r="CD107" s="13"/>
      <c r="CE107" s="13"/>
      <c r="CF107" s="94"/>
      <c r="CG107" s="13"/>
      <c r="CH107" s="13"/>
      <c r="CI107" s="13"/>
      <c r="CJ107" s="13"/>
      <c r="CK107" s="13"/>
      <c r="CL107" s="13"/>
      <c r="CM107" s="13"/>
      <c r="CN107" s="13"/>
      <c r="CO107" s="13"/>
      <c r="CP107" s="94"/>
      <c r="CQ107" s="99" t="s">
        <v>130</v>
      </c>
      <c r="CR107" s="91"/>
      <c r="CS107" s="91"/>
      <c r="CT107" s="91"/>
      <c r="CU107" s="91"/>
      <c r="CV107" s="91"/>
      <c r="CW107" s="91"/>
      <c r="CX107" s="91"/>
      <c r="CY107" s="91"/>
      <c r="CZ107" s="91"/>
      <c r="DA107" s="92"/>
      <c r="DB107" s="50"/>
      <c r="DC107" s="50"/>
      <c r="DD107" s="50"/>
      <c r="DE107" s="50"/>
      <c r="DF107" s="50"/>
      <c r="DG107" s="50"/>
      <c r="DH107" s="50"/>
      <c r="DI107" s="50"/>
      <c r="DJ107" s="100">
        <f t="shared" si="23"/>
        <v>0</v>
      </c>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02"/>
      <c r="EX107" s="16"/>
      <c r="EY107" s="103">
        <f t="shared" si="24"/>
        <v>0</v>
      </c>
      <c r="EZ107" s="104">
        <f t="shared" si="31"/>
        <v>0</v>
      </c>
      <c r="FA107" s="105" t="s">
        <v>130</v>
      </c>
      <c r="FB107" s="105" t="s">
        <v>130</v>
      </c>
      <c r="FC107" s="105" t="s">
        <v>130</v>
      </c>
      <c r="FD107" s="105"/>
      <c r="FE107" s="106"/>
      <c r="FF107" s="106"/>
      <c r="FG107" s="107">
        <v>102</v>
      </c>
      <c r="FH107" s="108">
        <v>0</v>
      </c>
      <c r="FI107" s="10">
        <v>102</v>
      </c>
      <c r="FJ107" s="13">
        <v>0</v>
      </c>
      <c r="FK107" s="13">
        <v>0</v>
      </c>
      <c r="FL107" s="14"/>
      <c r="FM107" s="109"/>
      <c r="FN107" s="122"/>
      <c r="FO107" s="111"/>
      <c r="FP107" s="15" t="s">
        <v>130</v>
      </c>
      <c r="FQ107" s="105" t="s">
        <v>130</v>
      </c>
      <c r="FS107" s="112"/>
      <c r="FT107" s="82"/>
      <c r="FU107" s="113"/>
      <c r="FV107" s="114" t="s">
        <v>130</v>
      </c>
      <c r="FW107" s="115" t="s">
        <v>130</v>
      </c>
      <c r="FX107" s="115" t="s">
        <v>130</v>
      </c>
      <c r="FY107" s="15" t="s">
        <v>130</v>
      </c>
      <c r="FZ107" s="15">
        <f>'[1]2006 baljdata'!J107+'[1]2006 baljdata'!T107+'[1]2006 baljdata'!AD107+'[1]2006 baljdata'!AN107+'[1]2006 baljdata'!AX107+'[1]2006 baljdata'!BH107+'[1]2006 baljdata'!BR107+'[1]2006 baljdata'!CB107+'[1]2006 baljdata'!CL107+'[1]2006 baljdata'!CV107+'[1]2006 baljdata'!DF107+'[1]2006 baljdata'!DP107+'[1]2006 baljdata'!DZ107+'[1]2006 baljdata'!EJ107+'[1]2006 baljdata'!ET107+'[1]2006 baljdata'!FD107+'[1]2006 baljdata'!FN107+'[1]2006 baljdata'!FX107+'[1]2006 baljdata'!GH107+'[1]2006 baljdata'!GR107+'[1]2006 baljdata'!HB107+'[1]2006 baljdata'!HL107+'[1]2006 baljdata'!HV107+'[1]2006 baljdata'!IF107+'[1]2006 baljdata'!IP107</f>
        <v>0</v>
      </c>
      <c r="GA107" s="15">
        <f>'[1]2006 baljdata'!K107+'[1]2006 baljdata'!U107+'[1]2006 baljdata'!AE107+'[1]2006 baljdata'!AO107+'[1]2006 baljdata'!AY107+'[1]2006 baljdata'!BI107+'[1]2006 baljdata'!BS107+'[1]2006 baljdata'!CC107+'[1]2006 baljdata'!CM107+'[1]2006 baljdata'!CW107+'[1]2006 baljdata'!DG107+'[1]2006 baljdata'!DQ107+'[1]2006 baljdata'!EA107+'[1]2006 baljdata'!EK107+'[1]2006 baljdata'!EU107+'[1]2006 baljdata'!FE107+'[1]2006 baljdata'!FO107+'[1]2006 baljdata'!FY107+'[1]2006 baljdata'!GI107+'[1]2006 baljdata'!GS107+'[1]2006 baljdata'!HC107+'[1]2006 baljdata'!HM107+'[1]2006 baljdata'!HW107+'[1]2006 baljdata'!IG107+'[1]2006 baljdata'!IQ107</f>
        <v>0</v>
      </c>
      <c r="GB107" s="15" t="str">
        <f>IF(FZ107&gt;GA107,"P&gt;S",IF(FZ107=GA107,"P=S","P&lt;S"))</f>
        <v>P=S</v>
      </c>
      <c r="GC107" s="15">
        <f>IF(GB107="P&gt;S",FZ107,GA107)</f>
        <v>0</v>
      </c>
      <c r="GD107" s="15" t="s">
        <v>130</v>
      </c>
      <c r="GE107" s="15">
        <f>'[1]2006 baljdata'!L107+'[1]2006 baljdata'!V107+'[1]2006 baljdata'!AF107+'[1]2006 baljdata'!AP107+'[1]2006 baljdata'!AZ107+'[1]2006 baljdata'!BJ107+'[1]2006 baljdata'!BT107+'[1]2006 baljdata'!CD107+'[1]2006 baljdata'!CN107+'[1]2006 baljdata'!CX107+'[1]2006 baljdata'!DH107+'[1]2006 baljdata'!DR107+'[1]2006 baljdata'!EB107+'[1]2006 baljdata'!EL107+'[1]2006 baljdata'!EV107+'[1]2006 baljdata'!FF107+'[1]2006 baljdata'!FP107+'[1]2006 baljdata'!FZ107+'[1]2006 baljdata'!GJ107+'[1]2006 baljdata'!GT107+'[1]2006 baljdata'!HD107+'[1]2006 baljdata'!HN107+'[1]2006 baljdata'!HX107+'[1]2006 baljdata'!IH107+'[1]2006 baljdata'!IR107</f>
        <v>0</v>
      </c>
      <c r="GF107" s="15">
        <f>IF(GB107="P&gt;S",FZ107*(GE107/GA107),GE107)</f>
        <v>0</v>
      </c>
      <c r="GG107" s="15">
        <f t="shared" si="25"/>
        <v>0</v>
      </c>
      <c r="GH107" s="14"/>
      <c r="GI107" s="99"/>
      <c r="GJ107" s="102"/>
      <c r="GK107" s="105" t="s">
        <v>130</v>
      </c>
    </row>
    <row r="108" spans="1:193" ht="14.4" x14ac:dyDescent="0.3">
      <c r="A108" s="50">
        <v>103</v>
      </c>
      <c r="B108" s="88"/>
      <c r="C108" s="89"/>
      <c r="D108" s="88"/>
      <c r="E108" s="90"/>
      <c r="F108" s="91"/>
      <c r="G108" s="92"/>
      <c r="H108" s="91">
        <f t="shared" si="21"/>
        <v>0</v>
      </c>
      <c r="I108" s="13"/>
      <c r="J108" s="13"/>
      <c r="K108" s="13"/>
      <c r="L108" s="13"/>
      <c r="M108" s="13"/>
      <c r="N108" s="13"/>
      <c r="O108" s="13"/>
      <c r="P108" s="13"/>
      <c r="Q108" s="13"/>
      <c r="R108" s="13"/>
      <c r="S108" s="13"/>
      <c r="T108" s="13"/>
      <c r="U108" s="93">
        <f t="shared" si="22"/>
        <v>0</v>
      </c>
      <c r="V108" s="13"/>
      <c r="W108" s="13"/>
      <c r="X108" s="13"/>
      <c r="Y108" s="13"/>
      <c r="Z108" s="13"/>
      <c r="AA108" s="13"/>
      <c r="AB108" s="13"/>
      <c r="AC108" s="13"/>
      <c r="AD108" s="13"/>
      <c r="AE108" s="13"/>
      <c r="AF108" s="94"/>
      <c r="AG108" s="13"/>
      <c r="AH108" s="13"/>
      <c r="AI108" s="13"/>
      <c r="AJ108" s="13"/>
      <c r="AK108" s="13"/>
      <c r="AL108" s="13"/>
      <c r="AM108" s="13"/>
      <c r="AN108" s="13"/>
      <c r="AO108" s="13"/>
      <c r="AP108" s="13"/>
      <c r="AQ108" s="94"/>
      <c r="AR108" s="13"/>
      <c r="AS108" s="13"/>
      <c r="AT108" s="13"/>
      <c r="AU108" s="13"/>
      <c r="AV108" s="13"/>
      <c r="AW108" s="13"/>
      <c r="AX108" s="13"/>
      <c r="AY108" s="13"/>
      <c r="AZ108" s="13"/>
      <c r="BA108" s="94"/>
      <c r="BB108" s="95"/>
      <c r="BC108" s="95"/>
      <c r="BD108" s="95"/>
      <c r="BE108" s="95"/>
      <c r="BF108" s="95"/>
      <c r="BG108" s="95"/>
      <c r="BH108" s="95"/>
      <c r="BI108" s="95"/>
      <c r="BJ108" s="95"/>
      <c r="BK108" s="95"/>
      <c r="BL108" s="96" t="str">
        <f t="shared" si="32"/>
        <v>NA</v>
      </c>
      <c r="BM108" s="96" t="s">
        <v>130</v>
      </c>
      <c r="BN108" s="96"/>
      <c r="BO108" s="97"/>
      <c r="BP108" s="74"/>
      <c r="BQ108" s="74"/>
      <c r="BR108" s="97" t="s">
        <v>130</v>
      </c>
      <c r="BS108" s="118"/>
      <c r="BT108" s="13"/>
      <c r="BU108" s="13"/>
      <c r="BV108" s="13"/>
      <c r="BW108" s="13"/>
      <c r="BX108" s="13"/>
      <c r="BY108" s="94"/>
      <c r="BZ108" s="13"/>
      <c r="CA108" s="13"/>
      <c r="CB108" s="13"/>
      <c r="CC108" s="13"/>
      <c r="CD108" s="13"/>
      <c r="CE108" s="13"/>
      <c r="CF108" s="94"/>
      <c r="CG108" s="13"/>
      <c r="CH108" s="13"/>
      <c r="CI108" s="13"/>
      <c r="CJ108" s="13"/>
      <c r="CK108" s="13"/>
      <c r="CL108" s="13"/>
      <c r="CM108" s="13"/>
      <c r="CN108" s="13"/>
      <c r="CO108" s="13"/>
      <c r="CP108" s="94"/>
      <c r="CQ108" s="99" t="s">
        <v>130</v>
      </c>
      <c r="CR108" s="91"/>
      <c r="CS108" s="91"/>
      <c r="CT108" s="91"/>
      <c r="CU108" s="91"/>
      <c r="CV108" s="91"/>
      <c r="CW108" s="91"/>
      <c r="CX108" s="91"/>
      <c r="CY108" s="91"/>
      <c r="CZ108" s="91"/>
      <c r="DA108" s="92"/>
      <c r="DB108" s="50"/>
      <c r="DC108" s="50"/>
      <c r="DD108" s="50"/>
      <c r="DE108" s="50"/>
      <c r="DF108" s="50"/>
      <c r="DG108" s="50"/>
      <c r="DH108" s="50"/>
      <c r="DI108" s="50"/>
      <c r="DJ108" s="100">
        <f t="shared" si="23"/>
        <v>0</v>
      </c>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02"/>
      <c r="EX108" s="16"/>
      <c r="EY108" s="103">
        <f t="shared" si="24"/>
        <v>0</v>
      </c>
      <c r="EZ108" s="104">
        <f t="shared" si="31"/>
        <v>0</v>
      </c>
      <c r="FA108" s="105" t="s">
        <v>130</v>
      </c>
      <c r="FB108" s="105" t="s">
        <v>130</v>
      </c>
      <c r="FC108" s="105" t="s">
        <v>130</v>
      </c>
      <c r="FD108" s="105"/>
      <c r="FE108" s="106"/>
      <c r="FF108" s="106"/>
      <c r="FG108" s="107">
        <v>103</v>
      </c>
      <c r="FH108" s="108">
        <v>0</v>
      </c>
      <c r="FI108" s="10">
        <v>103</v>
      </c>
      <c r="FJ108" s="13">
        <v>0</v>
      </c>
      <c r="FK108" s="13">
        <v>0</v>
      </c>
      <c r="FL108" s="14"/>
      <c r="FM108" s="109"/>
      <c r="FN108" s="122"/>
      <c r="FO108" s="111"/>
      <c r="FP108" s="15" t="s">
        <v>130</v>
      </c>
      <c r="FQ108" s="105" t="s">
        <v>130</v>
      </c>
      <c r="FS108" s="112"/>
      <c r="FT108" s="82"/>
      <c r="FU108" s="113"/>
      <c r="FV108" s="114" t="s">
        <v>130</v>
      </c>
      <c r="FW108" s="115" t="s">
        <v>130</v>
      </c>
      <c r="FX108" s="115" t="s">
        <v>130</v>
      </c>
      <c r="FY108" s="15" t="s">
        <v>130</v>
      </c>
      <c r="FZ108" s="15">
        <f>'[1]2006 baljdata'!J108+'[1]2006 baljdata'!T108+'[1]2006 baljdata'!AD108+'[1]2006 baljdata'!AN108+'[1]2006 baljdata'!AX108+'[1]2006 baljdata'!BH108+'[1]2006 baljdata'!BR108+'[1]2006 baljdata'!CB108+'[1]2006 baljdata'!CL108+'[1]2006 baljdata'!CV108+'[1]2006 baljdata'!DF108+'[1]2006 baljdata'!DP108+'[1]2006 baljdata'!DZ108+'[1]2006 baljdata'!EJ108+'[1]2006 baljdata'!ET108+'[1]2006 baljdata'!FD108+'[1]2006 baljdata'!FN108+'[1]2006 baljdata'!FX108+'[1]2006 baljdata'!GH108+'[1]2006 baljdata'!GR108+'[1]2006 baljdata'!HB108+'[1]2006 baljdata'!HL108+'[1]2006 baljdata'!HV108+'[1]2006 baljdata'!IF108+'[1]2006 baljdata'!IP108</f>
        <v>0</v>
      </c>
      <c r="GA108" s="15">
        <f>'[1]2006 baljdata'!K108+'[1]2006 baljdata'!U108+'[1]2006 baljdata'!AE108+'[1]2006 baljdata'!AO108+'[1]2006 baljdata'!AY108+'[1]2006 baljdata'!BI108+'[1]2006 baljdata'!BS108+'[1]2006 baljdata'!CC108+'[1]2006 baljdata'!CM108+'[1]2006 baljdata'!CW108+'[1]2006 baljdata'!DG108+'[1]2006 baljdata'!DQ108+'[1]2006 baljdata'!EA108+'[1]2006 baljdata'!EK108+'[1]2006 baljdata'!EU108+'[1]2006 baljdata'!FE108+'[1]2006 baljdata'!FO108+'[1]2006 baljdata'!FY108+'[1]2006 baljdata'!GI108+'[1]2006 baljdata'!GS108+'[1]2006 baljdata'!HC108+'[1]2006 baljdata'!HM108+'[1]2006 baljdata'!HW108+'[1]2006 baljdata'!IG108+'[1]2006 baljdata'!IQ108</f>
        <v>0</v>
      </c>
      <c r="GB108" s="15" t="str">
        <f>IF(FZ108&gt;GA108,"P&gt;S",IF(FZ108=GA108,"P=S","P&lt;S"))</f>
        <v>P=S</v>
      </c>
      <c r="GC108" s="15">
        <f>IF(GB108="P&gt;S",FZ108,GA108)</f>
        <v>0</v>
      </c>
      <c r="GD108" s="15" t="s">
        <v>130</v>
      </c>
      <c r="GE108" s="15">
        <f>'[1]2006 baljdata'!L108+'[1]2006 baljdata'!V108+'[1]2006 baljdata'!AF108+'[1]2006 baljdata'!AP108+'[1]2006 baljdata'!AZ108+'[1]2006 baljdata'!BJ108+'[1]2006 baljdata'!BT108+'[1]2006 baljdata'!CD108+'[1]2006 baljdata'!CN108+'[1]2006 baljdata'!CX108+'[1]2006 baljdata'!DH108+'[1]2006 baljdata'!DR108+'[1]2006 baljdata'!EB108+'[1]2006 baljdata'!EL108+'[1]2006 baljdata'!EV108+'[1]2006 baljdata'!FF108+'[1]2006 baljdata'!FP108+'[1]2006 baljdata'!FZ108+'[1]2006 baljdata'!GJ108+'[1]2006 baljdata'!GT108+'[1]2006 baljdata'!HD108+'[1]2006 baljdata'!HN108+'[1]2006 baljdata'!HX108+'[1]2006 baljdata'!IH108+'[1]2006 baljdata'!IR108</f>
        <v>0</v>
      </c>
      <c r="GF108" s="15">
        <f>IF(GB108="P&gt;S",FZ108*(GE108/GA108),GE108)</f>
        <v>0</v>
      </c>
      <c r="GG108" s="15">
        <f t="shared" si="25"/>
        <v>0</v>
      </c>
      <c r="GH108" s="14"/>
      <c r="GI108" s="99"/>
      <c r="GJ108" s="102"/>
      <c r="GK108" s="105" t="s">
        <v>130</v>
      </c>
    </row>
    <row r="109" spans="1:193" ht="14.4" x14ac:dyDescent="0.3">
      <c r="A109" s="50">
        <v>104</v>
      </c>
      <c r="B109" s="88"/>
      <c r="C109" s="89"/>
      <c r="D109" s="88"/>
      <c r="E109" s="90"/>
      <c r="F109" s="91"/>
      <c r="G109" s="92"/>
      <c r="H109" s="91">
        <f t="shared" si="21"/>
        <v>0</v>
      </c>
      <c r="I109" s="13"/>
      <c r="J109" s="13"/>
      <c r="K109" s="13"/>
      <c r="L109" s="13"/>
      <c r="M109" s="13"/>
      <c r="N109" s="13"/>
      <c r="O109" s="13"/>
      <c r="P109" s="13"/>
      <c r="Q109" s="13"/>
      <c r="R109" s="13"/>
      <c r="S109" s="13"/>
      <c r="T109" s="13"/>
      <c r="U109" s="93">
        <f t="shared" si="22"/>
        <v>0</v>
      </c>
      <c r="V109" s="13"/>
      <c r="W109" s="13"/>
      <c r="X109" s="13"/>
      <c r="Y109" s="13"/>
      <c r="Z109" s="13"/>
      <c r="AA109" s="13"/>
      <c r="AB109" s="13"/>
      <c r="AC109" s="13"/>
      <c r="AD109" s="13"/>
      <c r="AE109" s="13"/>
      <c r="AF109" s="94"/>
      <c r="AG109" s="13"/>
      <c r="AH109" s="13"/>
      <c r="AI109" s="13"/>
      <c r="AJ109" s="13"/>
      <c r="AK109" s="13"/>
      <c r="AL109" s="13"/>
      <c r="AM109" s="13"/>
      <c r="AN109" s="13"/>
      <c r="AO109" s="13"/>
      <c r="AP109" s="13"/>
      <c r="AQ109" s="94"/>
      <c r="AR109" s="13"/>
      <c r="AS109" s="13"/>
      <c r="AT109" s="13"/>
      <c r="AU109" s="13"/>
      <c r="AV109" s="13"/>
      <c r="AW109" s="13"/>
      <c r="AX109" s="13"/>
      <c r="AY109" s="13"/>
      <c r="AZ109" s="13"/>
      <c r="BA109" s="94"/>
      <c r="BB109" s="95"/>
      <c r="BC109" s="95"/>
      <c r="BD109" s="95"/>
      <c r="BE109" s="95"/>
      <c r="BF109" s="95"/>
      <c r="BG109" s="95"/>
      <c r="BH109" s="95"/>
      <c r="BI109" s="95"/>
      <c r="BJ109" s="95"/>
      <c r="BK109" s="95"/>
      <c r="BL109" s="96" t="str">
        <f t="shared" si="32"/>
        <v>NA</v>
      </c>
      <c r="BM109" s="96" t="s">
        <v>130</v>
      </c>
      <c r="BN109" s="96"/>
      <c r="BO109" s="97"/>
      <c r="BP109" s="74"/>
      <c r="BQ109" s="74"/>
      <c r="BR109" s="97" t="s">
        <v>130</v>
      </c>
      <c r="BS109" s="118"/>
      <c r="BT109" s="13"/>
      <c r="BU109" s="13"/>
      <c r="BV109" s="13"/>
      <c r="BW109" s="13"/>
      <c r="BX109" s="13"/>
      <c r="BY109" s="94"/>
      <c r="BZ109" s="13"/>
      <c r="CA109" s="13"/>
      <c r="CB109" s="13"/>
      <c r="CC109" s="13"/>
      <c r="CD109" s="13"/>
      <c r="CE109" s="13"/>
      <c r="CF109" s="94"/>
      <c r="CG109" s="13"/>
      <c r="CH109" s="13"/>
      <c r="CI109" s="13"/>
      <c r="CJ109" s="13"/>
      <c r="CK109" s="13"/>
      <c r="CL109" s="13"/>
      <c r="CM109" s="13"/>
      <c r="CN109" s="13"/>
      <c r="CO109" s="13"/>
      <c r="CP109" s="94"/>
      <c r="CQ109" s="99" t="s">
        <v>130</v>
      </c>
      <c r="CR109" s="91"/>
      <c r="CS109" s="91"/>
      <c r="CT109" s="91"/>
      <c r="CU109" s="91"/>
      <c r="CV109" s="91"/>
      <c r="CW109" s="91"/>
      <c r="CX109" s="91"/>
      <c r="CY109" s="91"/>
      <c r="CZ109" s="91"/>
      <c r="DA109" s="92"/>
      <c r="DB109" s="50"/>
      <c r="DC109" s="50"/>
      <c r="DD109" s="50"/>
      <c r="DE109" s="50"/>
      <c r="DF109" s="50"/>
      <c r="DG109" s="50"/>
      <c r="DH109" s="50"/>
      <c r="DI109" s="50"/>
      <c r="DJ109" s="100">
        <f t="shared" si="23"/>
        <v>0</v>
      </c>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02"/>
      <c r="EX109" s="16"/>
      <c r="EY109" s="103">
        <f t="shared" si="24"/>
        <v>0</v>
      </c>
      <c r="EZ109" s="104">
        <f t="shared" si="31"/>
        <v>0</v>
      </c>
      <c r="FA109" s="105" t="s">
        <v>130</v>
      </c>
      <c r="FB109" s="105" t="s">
        <v>130</v>
      </c>
      <c r="FC109" s="105" t="s">
        <v>130</v>
      </c>
      <c r="FD109" s="105"/>
      <c r="FE109" s="106"/>
      <c r="FF109" s="106"/>
      <c r="FG109" s="107">
        <v>104</v>
      </c>
      <c r="FH109" s="108">
        <v>0</v>
      </c>
      <c r="FI109" s="10">
        <v>104</v>
      </c>
      <c r="FJ109" s="13">
        <v>0</v>
      </c>
      <c r="FK109" s="13">
        <v>0</v>
      </c>
      <c r="FL109" s="14"/>
      <c r="FM109" s="109"/>
      <c r="FN109" s="122"/>
      <c r="FO109" s="111"/>
      <c r="FP109" s="15" t="s">
        <v>130</v>
      </c>
      <c r="FQ109" s="105" t="s">
        <v>130</v>
      </c>
      <c r="FS109" s="112"/>
      <c r="FT109" s="82"/>
      <c r="FU109" s="113"/>
      <c r="FV109" s="114" t="s">
        <v>130</v>
      </c>
      <c r="FW109" s="115" t="s">
        <v>130</v>
      </c>
      <c r="FX109" s="115" t="s">
        <v>130</v>
      </c>
      <c r="FY109" s="15" t="s">
        <v>130</v>
      </c>
      <c r="FZ109" s="15">
        <f>'[1]2006 baljdata'!J109+'[1]2006 baljdata'!T109+'[1]2006 baljdata'!AD109+'[1]2006 baljdata'!AN109+'[1]2006 baljdata'!AX109+'[1]2006 baljdata'!BH109+'[1]2006 baljdata'!BR109+'[1]2006 baljdata'!CB109+'[1]2006 baljdata'!CL109+'[1]2006 baljdata'!CV109+'[1]2006 baljdata'!DF109+'[1]2006 baljdata'!DP109+'[1]2006 baljdata'!DZ109+'[1]2006 baljdata'!EJ109+'[1]2006 baljdata'!ET109+'[1]2006 baljdata'!FD109+'[1]2006 baljdata'!FN109+'[1]2006 baljdata'!FX109+'[1]2006 baljdata'!GH109+'[1]2006 baljdata'!GR109+'[1]2006 baljdata'!HB109+'[1]2006 baljdata'!HL109+'[1]2006 baljdata'!HV109+'[1]2006 baljdata'!IF109+'[1]2006 baljdata'!IP109</f>
        <v>0</v>
      </c>
      <c r="GA109" s="15">
        <f>'[1]2006 baljdata'!K109+'[1]2006 baljdata'!U109+'[1]2006 baljdata'!AE109+'[1]2006 baljdata'!AO109+'[1]2006 baljdata'!AY109+'[1]2006 baljdata'!BI109+'[1]2006 baljdata'!BS109+'[1]2006 baljdata'!CC109+'[1]2006 baljdata'!CM109+'[1]2006 baljdata'!CW109+'[1]2006 baljdata'!DG109+'[1]2006 baljdata'!DQ109+'[1]2006 baljdata'!EA109+'[1]2006 baljdata'!EK109+'[1]2006 baljdata'!EU109+'[1]2006 baljdata'!FE109+'[1]2006 baljdata'!FO109+'[1]2006 baljdata'!FY109+'[1]2006 baljdata'!GI109+'[1]2006 baljdata'!GS109+'[1]2006 baljdata'!HC109+'[1]2006 baljdata'!HM109+'[1]2006 baljdata'!HW109+'[1]2006 baljdata'!IG109+'[1]2006 baljdata'!IQ109</f>
        <v>0</v>
      </c>
      <c r="GB109" s="15" t="str">
        <f>IF(FZ109&gt;GA109,"P&gt;S",IF(FZ109=GA109,"P=S","P&lt;S"))</f>
        <v>P=S</v>
      </c>
      <c r="GC109" s="15">
        <f>IF(GB109="P&gt;S",FZ109,GA109)</f>
        <v>0</v>
      </c>
      <c r="GD109" s="15" t="s">
        <v>130</v>
      </c>
      <c r="GE109" s="15">
        <f>'[1]2006 baljdata'!L109+'[1]2006 baljdata'!V109+'[1]2006 baljdata'!AF109+'[1]2006 baljdata'!AP109+'[1]2006 baljdata'!AZ109+'[1]2006 baljdata'!BJ109+'[1]2006 baljdata'!BT109+'[1]2006 baljdata'!CD109+'[1]2006 baljdata'!CN109+'[1]2006 baljdata'!CX109+'[1]2006 baljdata'!DH109+'[1]2006 baljdata'!DR109+'[1]2006 baljdata'!EB109+'[1]2006 baljdata'!EL109+'[1]2006 baljdata'!EV109+'[1]2006 baljdata'!FF109+'[1]2006 baljdata'!FP109+'[1]2006 baljdata'!FZ109+'[1]2006 baljdata'!GJ109+'[1]2006 baljdata'!GT109+'[1]2006 baljdata'!HD109+'[1]2006 baljdata'!HN109+'[1]2006 baljdata'!HX109+'[1]2006 baljdata'!IH109+'[1]2006 baljdata'!IR109</f>
        <v>0</v>
      </c>
      <c r="GF109" s="15">
        <f>IF(GB109="P&gt;S",FZ109*(GE109/GA109),GE109)</f>
        <v>0</v>
      </c>
      <c r="GG109" s="15">
        <f t="shared" si="25"/>
        <v>0</v>
      </c>
      <c r="GH109" s="14"/>
      <c r="GI109" s="99"/>
      <c r="GJ109" s="102"/>
      <c r="GK109" s="105" t="s">
        <v>130</v>
      </c>
    </row>
    <row r="110" spans="1:193" ht="14.4" x14ac:dyDescent="0.3">
      <c r="A110" s="50">
        <v>105</v>
      </c>
      <c r="B110" s="88"/>
      <c r="C110" s="89"/>
      <c r="D110" s="88"/>
      <c r="E110" s="90"/>
      <c r="F110" s="91"/>
      <c r="G110" s="92"/>
      <c r="H110" s="91">
        <f t="shared" si="21"/>
        <v>0</v>
      </c>
      <c r="I110" s="13"/>
      <c r="J110" s="13"/>
      <c r="K110" s="13"/>
      <c r="L110" s="13"/>
      <c r="M110" s="13"/>
      <c r="N110" s="13"/>
      <c r="O110" s="13"/>
      <c r="P110" s="13"/>
      <c r="Q110" s="13"/>
      <c r="R110" s="13"/>
      <c r="S110" s="13"/>
      <c r="T110" s="13"/>
      <c r="U110" s="93">
        <f t="shared" si="22"/>
        <v>0</v>
      </c>
      <c r="V110" s="13"/>
      <c r="W110" s="13"/>
      <c r="X110" s="13"/>
      <c r="Y110" s="13"/>
      <c r="Z110" s="13"/>
      <c r="AA110" s="13"/>
      <c r="AB110" s="13"/>
      <c r="AC110" s="13"/>
      <c r="AD110" s="13"/>
      <c r="AE110" s="13"/>
      <c r="AF110" s="94"/>
      <c r="AG110" s="13"/>
      <c r="AH110" s="13"/>
      <c r="AI110" s="13"/>
      <c r="AJ110" s="13"/>
      <c r="AK110" s="13"/>
      <c r="AL110" s="13"/>
      <c r="AM110" s="13"/>
      <c r="AN110" s="13"/>
      <c r="AO110" s="13"/>
      <c r="AP110" s="13"/>
      <c r="AQ110" s="94"/>
      <c r="AR110" s="13"/>
      <c r="AS110" s="13"/>
      <c r="AT110" s="13"/>
      <c r="AU110" s="13"/>
      <c r="AV110" s="13"/>
      <c r="AW110" s="13"/>
      <c r="AX110" s="13"/>
      <c r="AY110" s="13"/>
      <c r="AZ110" s="13"/>
      <c r="BA110" s="94"/>
      <c r="BB110" s="95"/>
      <c r="BC110" s="95"/>
      <c r="BD110" s="95"/>
      <c r="BE110" s="95"/>
      <c r="BF110" s="95"/>
      <c r="BG110" s="95"/>
      <c r="BH110" s="95"/>
      <c r="BI110" s="95"/>
      <c r="BJ110" s="95"/>
      <c r="BK110" s="95"/>
      <c r="BL110" s="96" t="str">
        <f t="shared" si="32"/>
        <v>NA</v>
      </c>
      <c r="BM110" s="96" t="s">
        <v>130</v>
      </c>
      <c r="BN110" s="96"/>
      <c r="BO110" s="97"/>
      <c r="BP110" s="74"/>
      <c r="BQ110" s="74"/>
      <c r="BR110" s="97" t="s">
        <v>130</v>
      </c>
      <c r="BS110" s="118"/>
      <c r="BT110" s="13"/>
      <c r="BU110" s="13"/>
      <c r="BV110" s="13"/>
      <c r="BW110" s="13"/>
      <c r="BX110" s="13"/>
      <c r="BY110" s="94"/>
      <c r="BZ110" s="13"/>
      <c r="CA110" s="13"/>
      <c r="CB110" s="13"/>
      <c r="CC110" s="13"/>
      <c r="CD110" s="13"/>
      <c r="CE110" s="13"/>
      <c r="CF110" s="94"/>
      <c r="CG110" s="13"/>
      <c r="CH110" s="13"/>
      <c r="CI110" s="13"/>
      <c r="CJ110" s="13"/>
      <c r="CK110" s="13"/>
      <c r="CL110" s="13"/>
      <c r="CM110" s="13"/>
      <c r="CN110" s="13"/>
      <c r="CO110" s="13"/>
      <c r="CP110" s="94"/>
      <c r="CQ110" s="99" t="s">
        <v>130</v>
      </c>
      <c r="CR110" s="91"/>
      <c r="CS110" s="91"/>
      <c r="CT110" s="91"/>
      <c r="CU110" s="91"/>
      <c r="CV110" s="91"/>
      <c r="CW110" s="91"/>
      <c r="CX110" s="91"/>
      <c r="CY110" s="91"/>
      <c r="CZ110" s="91"/>
      <c r="DA110" s="92"/>
      <c r="DB110" s="50"/>
      <c r="DC110" s="50"/>
      <c r="DD110" s="50"/>
      <c r="DE110" s="50"/>
      <c r="DF110" s="50"/>
      <c r="DG110" s="50"/>
      <c r="DH110" s="50"/>
      <c r="DI110" s="50"/>
      <c r="DJ110" s="100">
        <f t="shared" si="23"/>
        <v>0</v>
      </c>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02"/>
      <c r="EX110" s="16"/>
      <c r="EY110" s="103">
        <f t="shared" si="24"/>
        <v>0</v>
      </c>
      <c r="EZ110" s="104">
        <f t="shared" si="31"/>
        <v>0</v>
      </c>
      <c r="FA110" s="105" t="s">
        <v>130</v>
      </c>
      <c r="FB110" s="105" t="s">
        <v>130</v>
      </c>
      <c r="FC110" s="105" t="s">
        <v>130</v>
      </c>
      <c r="FD110" s="105"/>
      <c r="FE110" s="106"/>
      <c r="FF110" s="106"/>
      <c r="FG110" s="107">
        <v>105</v>
      </c>
      <c r="FH110" s="108">
        <v>0</v>
      </c>
      <c r="FI110" s="10">
        <v>105</v>
      </c>
      <c r="FJ110" s="13">
        <v>0</v>
      </c>
      <c r="FK110" s="13">
        <v>0</v>
      </c>
      <c r="FL110" s="14"/>
      <c r="FM110" s="109"/>
      <c r="FN110" s="122"/>
      <c r="FO110" s="111"/>
      <c r="FP110" s="15" t="s">
        <v>130</v>
      </c>
      <c r="FQ110" s="105" t="s">
        <v>130</v>
      </c>
      <c r="FS110" s="112"/>
      <c r="FT110" s="82"/>
      <c r="FU110" s="113"/>
      <c r="FV110" s="114" t="s">
        <v>130</v>
      </c>
      <c r="FW110" s="115" t="s">
        <v>130</v>
      </c>
      <c r="FX110" s="115" t="s">
        <v>130</v>
      </c>
      <c r="FY110" s="15" t="s">
        <v>130</v>
      </c>
      <c r="FZ110" s="15">
        <f>'[1]2006 baljdata'!J110+'[1]2006 baljdata'!T110+'[1]2006 baljdata'!AD110+'[1]2006 baljdata'!AN110+'[1]2006 baljdata'!AX110+'[1]2006 baljdata'!BH110+'[1]2006 baljdata'!BR110+'[1]2006 baljdata'!CB110+'[1]2006 baljdata'!CL110+'[1]2006 baljdata'!CV110+'[1]2006 baljdata'!DF110+'[1]2006 baljdata'!DP110+'[1]2006 baljdata'!DZ110+'[1]2006 baljdata'!EJ110+'[1]2006 baljdata'!ET110+'[1]2006 baljdata'!FD110+'[1]2006 baljdata'!FN110+'[1]2006 baljdata'!FX110+'[1]2006 baljdata'!GH110+'[1]2006 baljdata'!GR110+'[1]2006 baljdata'!HB110+'[1]2006 baljdata'!HL110+'[1]2006 baljdata'!HV110+'[1]2006 baljdata'!IF110+'[1]2006 baljdata'!IP110</f>
        <v>0</v>
      </c>
      <c r="GA110" s="15">
        <f>'[1]2006 baljdata'!K110+'[1]2006 baljdata'!U110+'[1]2006 baljdata'!AE110+'[1]2006 baljdata'!AO110+'[1]2006 baljdata'!AY110+'[1]2006 baljdata'!BI110+'[1]2006 baljdata'!BS110+'[1]2006 baljdata'!CC110+'[1]2006 baljdata'!CM110+'[1]2006 baljdata'!CW110+'[1]2006 baljdata'!DG110+'[1]2006 baljdata'!DQ110+'[1]2006 baljdata'!EA110+'[1]2006 baljdata'!EK110+'[1]2006 baljdata'!EU110+'[1]2006 baljdata'!FE110+'[1]2006 baljdata'!FO110+'[1]2006 baljdata'!FY110+'[1]2006 baljdata'!GI110+'[1]2006 baljdata'!GS110+'[1]2006 baljdata'!HC110+'[1]2006 baljdata'!HM110+'[1]2006 baljdata'!HW110+'[1]2006 baljdata'!IG110+'[1]2006 baljdata'!IQ110</f>
        <v>0</v>
      </c>
      <c r="GB110" s="15" t="str">
        <f>IF(FZ110&gt;GA110,"P&gt;S",IF(FZ110=GA110,"P=S","P&lt;S"))</f>
        <v>P=S</v>
      </c>
      <c r="GC110" s="15">
        <f>IF(GB110="P&gt;S",FZ110,GA110)</f>
        <v>0</v>
      </c>
      <c r="GD110" s="15" t="s">
        <v>130</v>
      </c>
      <c r="GE110" s="15">
        <f>'[1]2006 baljdata'!L110+'[1]2006 baljdata'!V110+'[1]2006 baljdata'!AF110+'[1]2006 baljdata'!AP110+'[1]2006 baljdata'!AZ110+'[1]2006 baljdata'!BJ110+'[1]2006 baljdata'!BT110+'[1]2006 baljdata'!CD110+'[1]2006 baljdata'!CN110+'[1]2006 baljdata'!CX110+'[1]2006 baljdata'!DH110+'[1]2006 baljdata'!DR110+'[1]2006 baljdata'!EB110+'[1]2006 baljdata'!EL110+'[1]2006 baljdata'!EV110+'[1]2006 baljdata'!FF110+'[1]2006 baljdata'!FP110+'[1]2006 baljdata'!FZ110+'[1]2006 baljdata'!GJ110+'[1]2006 baljdata'!GT110+'[1]2006 baljdata'!HD110+'[1]2006 baljdata'!HN110+'[1]2006 baljdata'!HX110+'[1]2006 baljdata'!IH110+'[1]2006 baljdata'!IR110</f>
        <v>0</v>
      </c>
      <c r="GF110" s="15">
        <f>IF(GB110="P&gt;S",FZ110*(GE110/GA110),GE110)</f>
        <v>0</v>
      </c>
      <c r="GG110" s="15">
        <f t="shared" si="25"/>
        <v>0</v>
      </c>
      <c r="GH110" s="14"/>
      <c r="GI110" s="99"/>
      <c r="GJ110" s="102"/>
      <c r="GK110" s="105" t="s">
        <v>130</v>
      </c>
    </row>
    <row r="111" spans="1:193" ht="14.4" x14ac:dyDescent="0.3">
      <c r="A111" s="50">
        <v>106</v>
      </c>
      <c r="B111" s="88"/>
      <c r="C111" s="89"/>
      <c r="D111" s="88"/>
      <c r="E111" s="90"/>
      <c r="F111" s="91"/>
      <c r="G111" s="92"/>
      <c r="H111" s="91">
        <f t="shared" si="21"/>
        <v>0</v>
      </c>
      <c r="I111" s="13"/>
      <c r="J111" s="13"/>
      <c r="K111" s="13"/>
      <c r="L111" s="13"/>
      <c r="M111" s="13"/>
      <c r="N111" s="13"/>
      <c r="O111" s="13"/>
      <c r="P111" s="13"/>
      <c r="Q111" s="13"/>
      <c r="R111" s="13"/>
      <c r="S111" s="13"/>
      <c r="T111" s="13"/>
      <c r="U111" s="93">
        <f t="shared" si="22"/>
        <v>0</v>
      </c>
      <c r="V111" s="13"/>
      <c r="W111" s="13"/>
      <c r="X111" s="13"/>
      <c r="Y111" s="13"/>
      <c r="Z111" s="13"/>
      <c r="AA111" s="13"/>
      <c r="AB111" s="13"/>
      <c r="AC111" s="13"/>
      <c r="AD111" s="13"/>
      <c r="AE111" s="13"/>
      <c r="AF111" s="94"/>
      <c r="AG111" s="13"/>
      <c r="AH111" s="13"/>
      <c r="AI111" s="13"/>
      <c r="AJ111" s="13"/>
      <c r="AK111" s="13"/>
      <c r="AL111" s="13"/>
      <c r="AM111" s="13"/>
      <c r="AN111" s="13"/>
      <c r="AO111" s="13"/>
      <c r="AP111" s="13"/>
      <c r="AQ111" s="94"/>
      <c r="AR111" s="13"/>
      <c r="AS111" s="13"/>
      <c r="AT111" s="13"/>
      <c r="AU111" s="13"/>
      <c r="AV111" s="13"/>
      <c r="AW111" s="13"/>
      <c r="AX111" s="13"/>
      <c r="AY111" s="13"/>
      <c r="AZ111" s="13"/>
      <c r="BA111" s="94"/>
      <c r="BB111" s="95"/>
      <c r="BC111" s="95"/>
      <c r="BD111" s="95"/>
      <c r="BE111" s="95"/>
      <c r="BF111" s="95"/>
      <c r="BG111" s="95"/>
      <c r="BH111" s="95"/>
      <c r="BI111" s="95"/>
      <c r="BJ111" s="95"/>
      <c r="BK111" s="95"/>
      <c r="BL111" s="96" t="str">
        <f t="shared" si="32"/>
        <v>NA</v>
      </c>
      <c r="BM111" s="96" t="s">
        <v>130</v>
      </c>
      <c r="BN111" s="96"/>
      <c r="BO111" s="97"/>
      <c r="BP111" s="74"/>
      <c r="BQ111" s="74"/>
      <c r="BR111" s="97" t="s">
        <v>130</v>
      </c>
      <c r="BS111" s="118"/>
      <c r="BT111" s="13"/>
      <c r="BU111" s="13"/>
      <c r="BV111" s="13"/>
      <c r="BW111" s="13"/>
      <c r="BX111" s="13"/>
      <c r="BY111" s="94"/>
      <c r="BZ111" s="13"/>
      <c r="CA111" s="13"/>
      <c r="CB111" s="13"/>
      <c r="CC111" s="13"/>
      <c r="CD111" s="13"/>
      <c r="CE111" s="13"/>
      <c r="CF111" s="94"/>
      <c r="CG111" s="13"/>
      <c r="CH111" s="13"/>
      <c r="CI111" s="13"/>
      <c r="CJ111" s="13"/>
      <c r="CK111" s="13"/>
      <c r="CL111" s="13"/>
      <c r="CM111" s="13"/>
      <c r="CN111" s="13"/>
      <c r="CO111" s="13"/>
      <c r="CP111" s="94"/>
      <c r="CQ111" s="99" t="s">
        <v>130</v>
      </c>
      <c r="CR111" s="91"/>
      <c r="CS111" s="91"/>
      <c r="CT111" s="91"/>
      <c r="CU111" s="91"/>
      <c r="CV111" s="91"/>
      <c r="CW111" s="91"/>
      <c r="CX111" s="91"/>
      <c r="CY111" s="91"/>
      <c r="CZ111" s="91"/>
      <c r="DA111" s="92"/>
      <c r="DB111" s="50"/>
      <c r="DC111" s="50"/>
      <c r="DD111" s="50"/>
      <c r="DE111" s="50"/>
      <c r="DF111" s="50"/>
      <c r="DG111" s="50"/>
      <c r="DH111" s="50"/>
      <c r="DI111" s="50"/>
      <c r="DJ111" s="100">
        <f t="shared" si="23"/>
        <v>0</v>
      </c>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02"/>
      <c r="EX111" s="16"/>
      <c r="EY111" s="103">
        <f t="shared" si="24"/>
        <v>0</v>
      </c>
      <c r="EZ111" s="104">
        <f t="shared" si="31"/>
        <v>0</v>
      </c>
      <c r="FA111" s="105" t="s">
        <v>130</v>
      </c>
      <c r="FB111" s="105" t="s">
        <v>130</v>
      </c>
      <c r="FC111" s="105" t="s">
        <v>130</v>
      </c>
      <c r="FD111" s="105"/>
      <c r="FE111" s="106"/>
      <c r="FF111" s="106"/>
      <c r="FG111" s="107">
        <v>106</v>
      </c>
      <c r="FH111" s="108">
        <v>0</v>
      </c>
      <c r="FI111" s="10">
        <v>106</v>
      </c>
      <c r="FJ111" s="13">
        <v>0</v>
      </c>
      <c r="FK111" s="13">
        <v>0</v>
      </c>
      <c r="FL111" s="14"/>
      <c r="FM111" s="109"/>
      <c r="FN111" s="122"/>
      <c r="FO111" s="111"/>
      <c r="FP111" s="15" t="s">
        <v>130</v>
      </c>
      <c r="FQ111" s="105" t="s">
        <v>130</v>
      </c>
      <c r="FS111" s="112"/>
      <c r="FT111" s="82"/>
      <c r="FU111" s="113"/>
      <c r="FV111" s="114" t="s">
        <v>130</v>
      </c>
      <c r="FW111" s="115" t="s">
        <v>130</v>
      </c>
      <c r="FX111" s="115" t="s">
        <v>130</v>
      </c>
      <c r="FY111" s="15" t="s">
        <v>130</v>
      </c>
      <c r="FZ111" s="15">
        <f>'[1]2006 baljdata'!J111+'[1]2006 baljdata'!T111+'[1]2006 baljdata'!AD111+'[1]2006 baljdata'!AN111+'[1]2006 baljdata'!AX111+'[1]2006 baljdata'!BH111+'[1]2006 baljdata'!BR111+'[1]2006 baljdata'!CB111+'[1]2006 baljdata'!CL111+'[1]2006 baljdata'!CV111+'[1]2006 baljdata'!DF111+'[1]2006 baljdata'!DP111+'[1]2006 baljdata'!DZ111+'[1]2006 baljdata'!EJ111+'[1]2006 baljdata'!ET111+'[1]2006 baljdata'!FD111+'[1]2006 baljdata'!FN111+'[1]2006 baljdata'!FX111+'[1]2006 baljdata'!GH111+'[1]2006 baljdata'!GR111+'[1]2006 baljdata'!HB111+'[1]2006 baljdata'!HL111+'[1]2006 baljdata'!HV111+'[1]2006 baljdata'!IF111+'[1]2006 baljdata'!IP111</f>
        <v>0</v>
      </c>
      <c r="GA111" s="15">
        <f>'[1]2006 baljdata'!K111+'[1]2006 baljdata'!U111+'[1]2006 baljdata'!AE111+'[1]2006 baljdata'!AO111+'[1]2006 baljdata'!AY111+'[1]2006 baljdata'!BI111+'[1]2006 baljdata'!BS111+'[1]2006 baljdata'!CC111+'[1]2006 baljdata'!CM111+'[1]2006 baljdata'!CW111+'[1]2006 baljdata'!DG111+'[1]2006 baljdata'!DQ111+'[1]2006 baljdata'!EA111+'[1]2006 baljdata'!EK111+'[1]2006 baljdata'!EU111+'[1]2006 baljdata'!FE111+'[1]2006 baljdata'!FO111+'[1]2006 baljdata'!FY111+'[1]2006 baljdata'!GI111+'[1]2006 baljdata'!GS111+'[1]2006 baljdata'!HC111+'[1]2006 baljdata'!HM111+'[1]2006 baljdata'!HW111+'[1]2006 baljdata'!IG111+'[1]2006 baljdata'!IQ111</f>
        <v>0</v>
      </c>
      <c r="GB111" s="15" t="str">
        <f>IF(FZ111&gt;GA111,"P&gt;S",IF(FZ111=GA111,"P=S","P&lt;S"))</f>
        <v>P=S</v>
      </c>
      <c r="GC111" s="15">
        <f>IF(GB111="P&gt;S",FZ111,GA111)</f>
        <v>0</v>
      </c>
      <c r="GD111" s="15" t="s">
        <v>130</v>
      </c>
      <c r="GE111" s="15">
        <f>'[1]2006 baljdata'!L111+'[1]2006 baljdata'!V111+'[1]2006 baljdata'!AF111+'[1]2006 baljdata'!AP111+'[1]2006 baljdata'!AZ111+'[1]2006 baljdata'!BJ111+'[1]2006 baljdata'!BT111+'[1]2006 baljdata'!CD111+'[1]2006 baljdata'!CN111+'[1]2006 baljdata'!CX111+'[1]2006 baljdata'!DH111+'[1]2006 baljdata'!DR111+'[1]2006 baljdata'!EB111+'[1]2006 baljdata'!EL111+'[1]2006 baljdata'!EV111+'[1]2006 baljdata'!FF111+'[1]2006 baljdata'!FP111+'[1]2006 baljdata'!FZ111+'[1]2006 baljdata'!GJ111+'[1]2006 baljdata'!GT111+'[1]2006 baljdata'!HD111+'[1]2006 baljdata'!HN111+'[1]2006 baljdata'!HX111+'[1]2006 baljdata'!IH111+'[1]2006 baljdata'!IR111</f>
        <v>0</v>
      </c>
      <c r="GF111" s="15">
        <f>IF(GB111="P&gt;S",FZ111*(GE111/GA111),GE111)</f>
        <v>0</v>
      </c>
      <c r="GG111" s="15">
        <f t="shared" si="25"/>
        <v>0</v>
      </c>
      <c r="GH111" s="14"/>
      <c r="GI111" s="99"/>
      <c r="GJ111" s="102"/>
      <c r="GK111" s="105" t="s">
        <v>130</v>
      </c>
    </row>
    <row r="112" spans="1:193" ht="14.4" x14ac:dyDescent="0.3">
      <c r="A112" s="50">
        <v>107</v>
      </c>
      <c r="B112" s="88"/>
      <c r="C112" s="89"/>
      <c r="D112" s="88"/>
      <c r="E112" s="90"/>
      <c r="F112" s="91"/>
      <c r="G112" s="92"/>
      <c r="H112" s="91">
        <f t="shared" si="21"/>
        <v>0</v>
      </c>
      <c r="I112" s="13"/>
      <c r="J112" s="13"/>
      <c r="K112" s="13"/>
      <c r="L112" s="13"/>
      <c r="M112" s="13"/>
      <c r="N112" s="13"/>
      <c r="O112" s="13"/>
      <c r="P112" s="13"/>
      <c r="Q112" s="13"/>
      <c r="R112" s="13"/>
      <c r="S112" s="13"/>
      <c r="T112" s="13"/>
      <c r="U112" s="93">
        <f t="shared" si="22"/>
        <v>0</v>
      </c>
      <c r="V112" s="13"/>
      <c r="W112" s="13"/>
      <c r="X112" s="13"/>
      <c r="Y112" s="13"/>
      <c r="Z112" s="13"/>
      <c r="AA112" s="13"/>
      <c r="AB112" s="13"/>
      <c r="AC112" s="13"/>
      <c r="AD112" s="13"/>
      <c r="AE112" s="13"/>
      <c r="AF112" s="94"/>
      <c r="AG112" s="13"/>
      <c r="AH112" s="13"/>
      <c r="AI112" s="13"/>
      <c r="AJ112" s="13"/>
      <c r="AK112" s="13"/>
      <c r="AL112" s="13"/>
      <c r="AM112" s="13"/>
      <c r="AN112" s="13"/>
      <c r="AO112" s="13"/>
      <c r="AP112" s="13"/>
      <c r="AQ112" s="94"/>
      <c r="AR112" s="13"/>
      <c r="AS112" s="13"/>
      <c r="AT112" s="13"/>
      <c r="AU112" s="13"/>
      <c r="AV112" s="13"/>
      <c r="AW112" s="13"/>
      <c r="AX112" s="13"/>
      <c r="AY112" s="13"/>
      <c r="AZ112" s="13"/>
      <c r="BA112" s="94"/>
      <c r="BB112" s="95"/>
      <c r="BC112" s="95"/>
      <c r="BD112" s="95"/>
      <c r="BE112" s="95"/>
      <c r="BF112" s="95"/>
      <c r="BG112" s="95"/>
      <c r="BH112" s="95"/>
      <c r="BI112" s="95"/>
      <c r="BJ112" s="95"/>
      <c r="BK112" s="95"/>
      <c r="BL112" s="96" t="str">
        <f t="shared" si="32"/>
        <v>NA</v>
      </c>
      <c r="BM112" s="96" t="s">
        <v>130</v>
      </c>
      <c r="BN112" s="96"/>
      <c r="BO112" s="97"/>
      <c r="BP112" s="74"/>
      <c r="BQ112" s="74"/>
      <c r="BR112" s="97" t="s">
        <v>130</v>
      </c>
      <c r="BS112" s="118"/>
      <c r="BT112" s="13"/>
      <c r="BU112" s="13"/>
      <c r="BV112" s="13"/>
      <c r="BW112" s="13"/>
      <c r="BX112" s="13"/>
      <c r="BY112" s="94"/>
      <c r="BZ112" s="13"/>
      <c r="CA112" s="13"/>
      <c r="CB112" s="13"/>
      <c r="CC112" s="13"/>
      <c r="CD112" s="13"/>
      <c r="CE112" s="13"/>
      <c r="CF112" s="94"/>
      <c r="CG112" s="13"/>
      <c r="CH112" s="13"/>
      <c r="CI112" s="13"/>
      <c r="CJ112" s="13"/>
      <c r="CK112" s="13"/>
      <c r="CL112" s="13"/>
      <c r="CM112" s="13"/>
      <c r="CN112" s="13"/>
      <c r="CO112" s="13"/>
      <c r="CP112" s="94"/>
      <c r="CQ112" s="99" t="s">
        <v>130</v>
      </c>
      <c r="CR112" s="91"/>
      <c r="CS112" s="91"/>
      <c r="CT112" s="91"/>
      <c r="CU112" s="91"/>
      <c r="CV112" s="91"/>
      <c r="CW112" s="91"/>
      <c r="CX112" s="91"/>
      <c r="CY112" s="91"/>
      <c r="CZ112" s="91"/>
      <c r="DA112" s="92"/>
      <c r="DB112" s="50"/>
      <c r="DC112" s="50"/>
      <c r="DD112" s="50"/>
      <c r="DE112" s="50"/>
      <c r="DF112" s="50"/>
      <c r="DG112" s="50"/>
      <c r="DH112" s="50"/>
      <c r="DI112" s="50"/>
      <c r="DJ112" s="100">
        <f t="shared" si="23"/>
        <v>0</v>
      </c>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02"/>
      <c r="EX112" s="16"/>
      <c r="EY112" s="103">
        <f t="shared" si="24"/>
        <v>0</v>
      </c>
      <c r="EZ112" s="104">
        <f t="shared" si="31"/>
        <v>0</v>
      </c>
      <c r="FA112" s="105" t="s">
        <v>130</v>
      </c>
      <c r="FB112" s="105" t="s">
        <v>130</v>
      </c>
      <c r="FC112" s="105" t="s">
        <v>130</v>
      </c>
      <c r="FD112" s="105"/>
      <c r="FE112" s="106"/>
      <c r="FF112" s="106"/>
      <c r="FG112" s="107">
        <v>107</v>
      </c>
      <c r="FH112" s="108">
        <v>0</v>
      </c>
      <c r="FI112" s="10">
        <v>107</v>
      </c>
      <c r="FJ112" s="13">
        <v>0</v>
      </c>
      <c r="FK112" s="13">
        <v>0</v>
      </c>
      <c r="FL112" s="14"/>
      <c r="FM112" s="109"/>
      <c r="FN112" s="122"/>
      <c r="FO112" s="111"/>
      <c r="FP112" s="15" t="s">
        <v>130</v>
      </c>
      <c r="FQ112" s="105" t="s">
        <v>130</v>
      </c>
      <c r="FS112" s="112"/>
      <c r="FT112" s="82"/>
      <c r="FU112" s="113"/>
      <c r="FV112" s="114" t="s">
        <v>130</v>
      </c>
      <c r="FW112" s="115" t="s">
        <v>130</v>
      </c>
      <c r="FX112" s="115" t="s">
        <v>130</v>
      </c>
      <c r="FY112" s="15" t="s">
        <v>130</v>
      </c>
      <c r="FZ112" s="15">
        <f>'[1]2006 baljdata'!J112+'[1]2006 baljdata'!T112+'[1]2006 baljdata'!AD112+'[1]2006 baljdata'!AN112+'[1]2006 baljdata'!AX112+'[1]2006 baljdata'!BH112+'[1]2006 baljdata'!BR112+'[1]2006 baljdata'!CB112+'[1]2006 baljdata'!CL112+'[1]2006 baljdata'!CV112+'[1]2006 baljdata'!DF112+'[1]2006 baljdata'!DP112+'[1]2006 baljdata'!DZ112+'[1]2006 baljdata'!EJ112+'[1]2006 baljdata'!ET112+'[1]2006 baljdata'!FD112+'[1]2006 baljdata'!FN112+'[1]2006 baljdata'!FX112+'[1]2006 baljdata'!GH112+'[1]2006 baljdata'!GR112+'[1]2006 baljdata'!HB112+'[1]2006 baljdata'!HL112+'[1]2006 baljdata'!HV112+'[1]2006 baljdata'!IF112+'[1]2006 baljdata'!IP112</f>
        <v>0</v>
      </c>
      <c r="GA112" s="15">
        <f>'[1]2006 baljdata'!K112+'[1]2006 baljdata'!U112+'[1]2006 baljdata'!AE112+'[1]2006 baljdata'!AO112+'[1]2006 baljdata'!AY112+'[1]2006 baljdata'!BI112+'[1]2006 baljdata'!BS112+'[1]2006 baljdata'!CC112+'[1]2006 baljdata'!CM112+'[1]2006 baljdata'!CW112+'[1]2006 baljdata'!DG112+'[1]2006 baljdata'!DQ112+'[1]2006 baljdata'!EA112+'[1]2006 baljdata'!EK112+'[1]2006 baljdata'!EU112+'[1]2006 baljdata'!FE112+'[1]2006 baljdata'!FO112+'[1]2006 baljdata'!FY112+'[1]2006 baljdata'!GI112+'[1]2006 baljdata'!GS112+'[1]2006 baljdata'!HC112+'[1]2006 baljdata'!HM112+'[1]2006 baljdata'!HW112+'[1]2006 baljdata'!IG112+'[1]2006 baljdata'!IQ112</f>
        <v>0</v>
      </c>
      <c r="GB112" s="15" t="str">
        <f>IF(FZ112&gt;GA112,"P&gt;S",IF(FZ112=GA112,"P=S","P&lt;S"))</f>
        <v>P=S</v>
      </c>
      <c r="GC112" s="15">
        <f>IF(GB112="P&gt;S",FZ112,GA112)</f>
        <v>0</v>
      </c>
      <c r="GD112" s="15" t="s">
        <v>130</v>
      </c>
      <c r="GE112" s="15">
        <f>'[1]2006 baljdata'!L112+'[1]2006 baljdata'!V112+'[1]2006 baljdata'!AF112+'[1]2006 baljdata'!AP112+'[1]2006 baljdata'!AZ112+'[1]2006 baljdata'!BJ112+'[1]2006 baljdata'!BT112+'[1]2006 baljdata'!CD112+'[1]2006 baljdata'!CN112+'[1]2006 baljdata'!CX112+'[1]2006 baljdata'!DH112+'[1]2006 baljdata'!DR112+'[1]2006 baljdata'!EB112+'[1]2006 baljdata'!EL112+'[1]2006 baljdata'!EV112+'[1]2006 baljdata'!FF112+'[1]2006 baljdata'!FP112+'[1]2006 baljdata'!FZ112+'[1]2006 baljdata'!GJ112+'[1]2006 baljdata'!GT112+'[1]2006 baljdata'!HD112+'[1]2006 baljdata'!HN112+'[1]2006 baljdata'!HX112+'[1]2006 baljdata'!IH112+'[1]2006 baljdata'!IR112</f>
        <v>0</v>
      </c>
      <c r="GF112" s="15">
        <f>IF(GB112="P&gt;S",FZ112*(GE112/GA112),GE112)</f>
        <v>0</v>
      </c>
      <c r="GG112" s="15">
        <f t="shared" si="25"/>
        <v>0</v>
      </c>
      <c r="GH112" s="14"/>
      <c r="GI112" s="99"/>
      <c r="GJ112" s="102"/>
      <c r="GK112" s="105" t="s">
        <v>130</v>
      </c>
    </row>
    <row r="113" spans="1:193" ht="14.4" x14ac:dyDescent="0.3">
      <c r="A113" s="50">
        <v>108</v>
      </c>
      <c r="B113" s="88"/>
      <c r="C113" s="89"/>
      <c r="D113" s="88"/>
      <c r="E113" s="90"/>
      <c r="F113" s="91"/>
      <c r="G113" s="92"/>
      <c r="H113" s="91">
        <f t="shared" si="21"/>
        <v>0</v>
      </c>
      <c r="I113" s="13"/>
      <c r="J113" s="13"/>
      <c r="K113" s="13"/>
      <c r="L113" s="13"/>
      <c r="M113" s="13"/>
      <c r="N113" s="13"/>
      <c r="O113" s="13"/>
      <c r="P113" s="13"/>
      <c r="Q113" s="13"/>
      <c r="R113" s="13"/>
      <c r="S113" s="13"/>
      <c r="T113" s="13"/>
      <c r="U113" s="93">
        <f t="shared" si="22"/>
        <v>0</v>
      </c>
      <c r="V113" s="13"/>
      <c r="W113" s="13"/>
      <c r="X113" s="13"/>
      <c r="Y113" s="13"/>
      <c r="Z113" s="13"/>
      <c r="AA113" s="13"/>
      <c r="AB113" s="13"/>
      <c r="AC113" s="13"/>
      <c r="AD113" s="13"/>
      <c r="AE113" s="13"/>
      <c r="AF113" s="94"/>
      <c r="AG113" s="13"/>
      <c r="AH113" s="13"/>
      <c r="AI113" s="13"/>
      <c r="AJ113" s="13"/>
      <c r="AK113" s="13"/>
      <c r="AL113" s="13"/>
      <c r="AM113" s="13"/>
      <c r="AN113" s="13"/>
      <c r="AO113" s="13"/>
      <c r="AP113" s="13"/>
      <c r="AQ113" s="94"/>
      <c r="AR113" s="13"/>
      <c r="AS113" s="13"/>
      <c r="AT113" s="13"/>
      <c r="AU113" s="13"/>
      <c r="AV113" s="13"/>
      <c r="AW113" s="13"/>
      <c r="AX113" s="13"/>
      <c r="AY113" s="13"/>
      <c r="AZ113" s="13"/>
      <c r="BA113" s="94"/>
      <c r="BB113" s="95"/>
      <c r="BC113" s="95"/>
      <c r="BD113" s="95"/>
      <c r="BE113" s="95"/>
      <c r="BF113" s="95"/>
      <c r="BG113" s="95"/>
      <c r="BH113" s="95"/>
      <c r="BI113" s="95"/>
      <c r="BJ113" s="95"/>
      <c r="BK113" s="95"/>
      <c r="BL113" s="96" t="str">
        <f t="shared" si="32"/>
        <v>NA</v>
      </c>
      <c r="BM113" s="96" t="s">
        <v>130</v>
      </c>
      <c r="BN113" s="96"/>
      <c r="BO113" s="97"/>
      <c r="BP113" s="74"/>
      <c r="BQ113" s="74"/>
      <c r="BR113" s="97" t="s">
        <v>130</v>
      </c>
      <c r="BS113" s="118"/>
      <c r="BT113" s="13"/>
      <c r="BU113" s="13"/>
      <c r="BV113" s="13"/>
      <c r="BW113" s="13"/>
      <c r="BX113" s="13"/>
      <c r="BY113" s="94"/>
      <c r="BZ113" s="13"/>
      <c r="CA113" s="13"/>
      <c r="CB113" s="13"/>
      <c r="CC113" s="13"/>
      <c r="CD113" s="13"/>
      <c r="CE113" s="13"/>
      <c r="CF113" s="94"/>
      <c r="CG113" s="13"/>
      <c r="CH113" s="13"/>
      <c r="CI113" s="13"/>
      <c r="CJ113" s="13"/>
      <c r="CK113" s="13"/>
      <c r="CL113" s="13"/>
      <c r="CM113" s="13"/>
      <c r="CN113" s="13"/>
      <c r="CO113" s="13"/>
      <c r="CP113" s="94"/>
      <c r="CQ113" s="99" t="s">
        <v>130</v>
      </c>
      <c r="CR113" s="91"/>
      <c r="CS113" s="91"/>
      <c r="CT113" s="91"/>
      <c r="CU113" s="91"/>
      <c r="CV113" s="91"/>
      <c r="CW113" s="91"/>
      <c r="CX113" s="91"/>
      <c r="CY113" s="91"/>
      <c r="CZ113" s="91"/>
      <c r="DA113" s="92"/>
      <c r="DB113" s="50"/>
      <c r="DC113" s="50"/>
      <c r="DD113" s="50"/>
      <c r="DE113" s="50"/>
      <c r="DF113" s="50"/>
      <c r="DG113" s="50"/>
      <c r="DH113" s="50"/>
      <c r="DI113" s="50"/>
      <c r="DJ113" s="100">
        <f t="shared" si="23"/>
        <v>0</v>
      </c>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02"/>
      <c r="EX113" s="16"/>
      <c r="EY113" s="103">
        <f t="shared" si="24"/>
        <v>0</v>
      </c>
      <c r="EZ113" s="104">
        <f t="shared" si="31"/>
        <v>0</v>
      </c>
      <c r="FA113" s="105" t="s">
        <v>130</v>
      </c>
      <c r="FB113" s="105" t="s">
        <v>130</v>
      </c>
      <c r="FC113" s="105" t="s">
        <v>130</v>
      </c>
      <c r="FD113" s="105"/>
      <c r="FE113" s="106"/>
      <c r="FF113" s="106"/>
      <c r="FG113" s="107">
        <v>108</v>
      </c>
      <c r="FH113" s="108">
        <v>0</v>
      </c>
      <c r="FI113" s="10">
        <v>108</v>
      </c>
      <c r="FJ113" s="13">
        <v>0</v>
      </c>
      <c r="FK113" s="13">
        <v>0</v>
      </c>
      <c r="FL113" s="14"/>
      <c r="FM113" s="109"/>
      <c r="FN113" s="122"/>
      <c r="FO113" s="111"/>
      <c r="FP113" s="15" t="s">
        <v>130</v>
      </c>
      <c r="FQ113" s="105" t="s">
        <v>130</v>
      </c>
      <c r="FS113" s="112"/>
      <c r="FT113" s="82"/>
      <c r="FU113" s="113"/>
      <c r="FV113" s="114" t="s">
        <v>130</v>
      </c>
      <c r="FW113" s="115" t="s">
        <v>130</v>
      </c>
      <c r="FX113" s="115" t="s">
        <v>130</v>
      </c>
      <c r="FY113" s="15" t="s">
        <v>130</v>
      </c>
      <c r="FZ113" s="15">
        <f>'[1]2006 baljdata'!J113+'[1]2006 baljdata'!T113+'[1]2006 baljdata'!AD113+'[1]2006 baljdata'!AN113+'[1]2006 baljdata'!AX113+'[1]2006 baljdata'!BH113+'[1]2006 baljdata'!BR113+'[1]2006 baljdata'!CB113+'[1]2006 baljdata'!CL113+'[1]2006 baljdata'!CV113+'[1]2006 baljdata'!DF113+'[1]2006 baljdata'!DP113+'[1]2006 baljdata'!DZ113+'[1]2006 baljdata'!EJ113+'[1]2006 baljdata'!ET113+'[1]2006 baljdata'!FD113+'[1]2006 baljdata'!FN113+'[1]2006 baljdata'!FX113+'[1]2006 baljdata'!GH113+'[1]2006 baljdata'!GR113+'[1]2006 baljdata'!HB113+'[1]2006 baljdata'!HL113+'[1]2006 baljdata'!HV113+'[1]2006 baljdata'!IF113+'[1]2006 baljdata'!IP113</f>
        <v>0</v>
      </c>
      <c r="GA113" s="15">
        <f>'[1]2006 baljdata'!K113+'[1]2006 baljdata'!U113+'[1]2006 baljdata'!AE113+'[1]2006 baljdata'!AO113+'[1]2006 baljdata'!AY113+'[1]2006 baljdata'!BI113+'[1]2006 baljdata'!BS113+'[1]2006 baljdata'!CC113+'[1]2006 baljdata'!CM113+'[1]2006 baljdata'!CW113+'[1]2006 baljdata'!DG113+'[1]2006 baljdata'!DQ113+'[1]2006 baljdata'!EA113+'[1]2006 baljdata'!EK113+'[1]2006 baljdata'!EU113+'[1]2006 baljdata'!FE113+'[1]2006 baljdata'!FO113+'[1]2006 baljdata'!FY113+'[1]2006 baljdata'!GI113+'[1]2006 baljdata'!GS113+'[1]2006 baljdata'!HC113+'[1]2006 baljdata'!HM113+'[1]2006 baljdata'!HW113+'[1]2006 baljdata'!IG113+'[1]2006 baljdata'!IQ113</f>
        <v>0</v>
      </c>
      <c r="GB113" s="15" t="str">
        <f>IF(FZ113&gt;GA113,"P&gt;S",IF(FZ113=GA113,"P=S","P&lt;S"))</f>
        <v>P=S</v>
      </c>
      <c r="GC113" s="15">
        <f>IF(GB113="P&gt;S",FZ113,GA113)</f>
        <v>0</v>
      </c>
      <c r="GD113" s="15" t="s">
        <v>130</v>
      </c>
      <c r="GE113" s="15">
        <f>'[1]2006 baljdata'!L113+'[1]2006 baljdata'!V113+'[1]2006 baljdata'!AF113+'[1]2006 baljdata'!AP113+'[1]2006 baljdata'!AZ113+'[1]2006 baljdata'!BJ113+'[1]2006 baljdata'!BT113+'[1]2006 baljdata'!CD113+'[1]2006 baljdata'!CN113+'[1]2006 baljdata'!CX113+'[1]2006 baljdata'!DH113+'[1]2006 baljdata'!DR113+'[1]2006 baljdata'!EB113+'[1]2006 baljdata'!EL113+'[1]2006 baljdata'!EV113+'[1]2006 baljdata'!FF113+'[1]2006 baljdata'!FP113+'[1]2006 baljdata'!FZ113+'[1]2006 baljdata'!GJ113+'[1]2006 baljdata'!GT113+'[1]2006 baljdata'!HD113+'[1]2006 baljdata'!HN113+'[1]2006 baljdata'!HX113+'[1]2006 baljdata'!IH113+'[1]2006 baljdata'!IR113</f>
        <v>0</v>
      </c>
      <c r="GF113" s="15">
        <f>IF(GB113="P&gt;S",FZ113*(GE113/GA113),GE113)</f>
        <v>0</v>
      </c>
      <c r="GG113" s="15">
        <f t="shared" si="25"/>
        <v>0</v>
      </c>
      <c r="GH113" s="14"/>
      <c r="GI113" s="99"/>
      <c r="GJ113" s="102"/>
      <c r="GK113" s="105" t="s">
        <v>130</v>
      </c>
    </row>
    <row r="114" spans="1:193" ht="14.4" x14ac:dyDescent="0.3">
      <c r="A114" s="50">
        <v>109</v>
      </c>
      <c r="B114" s="88"/>
      <c r="C114" s="89"/>
      <c r="D114" s="88"/>
      <c r="E114" s="90"/>
      <c r="F114" s="91"/>
      <c r="G114" s="92"/>
      <c r="H114" s="91">
        <f t="shared" si="21"/>
        <v>0</v>
      </c>
      <c r="I114" s="13"/>
      <c r="J114" s="13"/>
      <c r="K114" s="13"/>
      <c r="L114" s="13"/>
      <c r="M114" s="13"/>
      <c r="N114" s="13"/>
      <c r="O114" s="13"/>
      <c r="P114" s="13"/>
      <c r="Q114" s="13"/>
      <c r="R114" s="13"/>
      <c r="S114" s="13"/>
      <c r="T114" s="13"/>
      <c r="U114" s="93">
        <f t="shared" si="22"/>
        <v>0</v>
      </c>
      <c r="V114" s="13"/>
      <c r="W114" s="13"/>
      <c r="X114" s="13"/>
      <c r="Y114" s="13"/>
      <c r="Z114" s="13"/>
      <c r="AA114" s="13"/>
      <c r="AB114" s="13"/>
      <c r="AC114" s="13"/>
      <c r="AD114" s="13"/>
      <c r="AE114" s="13"/>
      <c r="AF114" s="94"/>
      <c r="AG114" s="13"/>
      <c r="AH114" s="13"/>
      <c r="AI114" s="13"/>
      <c r="AJ114" s="13"/>
      <c r="AK114" s="13"/>
      <c r="AL114" s="13"/>
      <c r="AM114" s="13"/>
      <c r="AN114" s="13"/>
      <c r="AO114" s="13"/>
      <c r="AP114" s="13"/>
      <c r="AQ114" s="94"/>
      <c r="AR114" s="13"/>
      <c r="AS114" s="13"/>
      <c r="AT114" s="13"/>
      <c r="AU114" s="13"/>
      <c r="AV114" s="13"/>
      <c r="AW114" s="13"/>
      <c r="AX114" s="13"/>
      <c r="AY114" s="13"/>
      <c r="AZ114" s="13"/>
      <c r="BA114" s="94"/>
      <c r="BB114" s="95"/>
      <c r="BC114" s="95"/>
      <c r="BD114" s="95"/>
      <c r="BE114" s="95"/>
      <c r="BF114" s="95"/>
      <c r="BG114" s="95"/>
      <c r="BH114" s="95"/>
      <c r="BI114" s="95"/>
      <c r="BJ114" s="95"/>
      <c r="BK114" s="95"/>
      <c r="BL114" s="96" t="str">
        <f t="shared" si="32"/>
        <v>NA</v>
      </c>
      <c r="BM114" s="96" t="s">
        <v>130</v>
      </c>
      <c r="BN114" s="96"/>
      <c r="BO114" s="97"/>
      <c r="BP114" s="74"/>
      <c r="BQ114" s="74"/>
      <c r="BR114" s="97" t="s">
        <v>130</v>
      </c>
      <c r="BS114" s="118"/>
      <c r="BT114" s="13"/>
      <c r="BU114" s="13"/>
      <c r="BV114" s="13"/>
      <c r="BW114" s="13"/>
      <c r="BX114" s="13"/>
      <c r="BY114" s="94"/>
      <c r="BZ114" s="13"/>
      <c r="CA114" s="13"/>
      <c r="CB114" s="13"/>
      <c r="CC114" s="13"/>
      <c r="CD114" s="13"/>
      <c r="CE114" s="13"/>
      <c r="CF114" s="94"/>
      <c r="CG114" s="13"/>
      <c r="CH114" s="13"/>
      <c r="CI114" s="13"/>
      <c r="CJ114" s="13"/>
      <c r="CK114" s="13"/>
      <c r="CL114" s="13"/>
      <c r="CM114" s="13"/>
      <c r="CN114" s="13"/>
      <c r="CO114" s="13"/>
      <c r="CP114" s="94"/>
      <c r="CQ114" s="99" t="s">
        <v>130</v>
      </c>
      <c r="CR114" s="91"/>
      <c r="CS114" s="91"/>
      <c r="CT114" s="91"/>
      <c r="CU114" s="91"/>
      <c r="CV114" s="91"/>
      <c r="CW114" s="91"/>
      <c r="CX114" s="91"/>
      <c r="CY114" s="91"/>
      <c r="CZ114" s="91"/>
      <c r="DA114" s="92"/>
      <c r="DB114" s="50"/>
      <c r="DC114" s="50"/>
      <c r="DD114" s="50"/>
      <c r="DE114" s="50"/>
      <c r="DF114" s="50"/>
      <c r="DG114" s="50"/>
      <c r="DH114" s="50"/>
      <c r="DI114" s="50"/>
      <c r="DJ114" s="100">
        <f t="shared" si="23"/>
        <v>0</v>
      </c>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02"/>
      <c r="EX114" s="16"/>
      <c r="EY114" s="103">
        <f t="shared" si="24"/>
        <v>0</v>
      </c>
      <c r="EZ114" s="104">
        <f t="shared" si="31"/>
        <v>0</v>
      </c>
      <c r="FA114" s="105" t="s">
        <v>130</v>
      </c>
      <c r="FB114" s="105" t="s">
        <v>130</v>
      </c>
      <c r="FC114" s="105" t="s">
        <v>130</v>
      </c>
      <c r="FD114" s="105"/>
      <c r="FE114" s="106"/>
      <c r="FF114" s="106"/>
      <c r="FG114" s="107">
        <v>109</v>
      </c>
      <c r="FH114" s="108">
        <v>0</v>
      </c>
      <c r="FI114" s="10">
        <v>109</v>
      </c>
      <c r="FJ114" s="13">
        <v>0</v>
      </c>
      <c r="FK114" s="13">
        <v>0</v>
      </c>
      <c r="FL114" s="14"/>
      <c r="FM114" s="109"/>
      <c r="FN114" s="122"/>
      <c r="FO114" s="111"/>
      <c r="FP114" s="15" t="s">
        <v>130</v>
      </c>
      <c r="FQ114" s="105" t="s">
        <v>130</v>
      </c>
      <c r="FS114" s="112"/>
      <c r="FT114" s="82"/>
      <c r="FU114" s="113"/>
      <c r="FV114" s="114" t="s">
        <v>130</v>
      </c>
      <c r="FW114" s="115" t="s">
        <v>130</v>
      </c>
      <c r="FX114" s="115" t="s">
        <v>130</v>
      </c>
      <c r="FY114" s="15" t="s">
        <v>130</v>
      </c>
      <c r="FZ114" s="15">
        <f>'[1]2006 baljdata'!J114+'[1]2006 baljdata'!T114+'[1]2006 baljdata'!AD114+'[1]2006 baljdata'!AN114+'[1]2006 baljdata'!AX114+'[1]2006 baljdata'!BH114+'[1]2006 baljdata'!BR114+'[1]2006 baljdata'!CB114+'[1]2006 baljdata'!CL114+'[1]2006 baljdata'!CV114+'[1]2006 baljdata'!DF114+'[1]2006 baljdata'!DP114+'[1]2006 baljdata'!DZ114+'[1]2006 baljdata'!EJ114+'[1]2006 baljdata'!ET114+'[1]2006 baljdata'!FD114+'[1]2006 baljdata'!FN114+'[1]2006 baljdata'!FX114+'[1]2006 baljdata'!GH114+'[1]2006 baljdata'!GR114+'[1]2006 baljdata'!HB114+'[1]2006 baljdata'!HL114+'[1]2006 baljdata'!HV114+'[1]2006 baljdata'!IF114+'[1]2006 baljdata'!IP114</f>
        <v>0</v>
      </c>
      <c r="GA114" s="15">
        <f>'[1]2006 baljdata'!K114+'[1]2006 baljdata'!U114+'[1]2006 baljdata'!AE114+'[1]2006 baljdata'!AO114+'[1]2006 baljdata'!AY114+'[1]2006 baljdata'!BI114+'[1]2006 baljdata'!BS114+'[1]2006 baljdata'!CC114+'[1]2006 baljdata'!CM114+'[1]2006 baljdata'!CW114+'[1]2006 baljdata'!DG114+'[1]2006 baljdata'!DQ114+'[1]2006 baljdata'!EA114+'[1]2006 baljdata'!EK114+'[1]2006 baljdata'!EU114+'[1]2006 baljdata'!FE114+'[1]2006 baljdata'!FO114+'[1]2006 baljdata'!FY114+'[1]2006 baljdata'!GI114+'[1]2006 baljdata'!GS114+'[1]2006 baljdata'!HC114+'[1]2006 baljdata'!HM114+'[1]2006 baljdata'!HW114+'[1]2006 baljdata'!IG114+'[1]2006 baljdata'!IQ114</f>
        <v>0</v>
      </c>
      <c r="GB114" s="15" t="str">
        <f>IF(FZ114&gt;GA114,"P&gt;S",IF(FZ114=GA114,"P=S","P&lt;S"))</f>
        <v>P=S</v>
      </c>
      <c r="GC114" s="15">
        <f>IF(GB114="P&gt;S",FZ114,GA114)</f>
        <v>0</v>
      </c>
      <c r="GD114" s="15" t="s">
        <v>130</v>
      </c>
      <c r="GE114" s="15">
        <f>'[1]2006 baljdata'!L114+'[1]2006 baljdata'!V114+'[1]2006 baljdata'!AF114+'[1]2006 baljdata'!AP114+'[1]2006 baljdata'!AZ114+'[1]2006 baljdata'!BJ114+'[1]2006 baljdata'!BT114+'[1]2006 baljdata'!CD114+'[1]2006 baljdata'!CN114+'[1]2006 baljdata'!CX114+'[1]2006 baljdata'!DH114+'[1]2006 baljdata'!DR114+'[1]2006 baljdata'!EB114+'[1]2006 baljdata'!EL114+'[1]2006 baljdata'!EV114+'[1]2006 baljdata'!FF114+'[1]2006 baljdata'!FP114+'[1]2006 baljdata'!FZ114+'[1]2006 baljdata'!GJ114+'[1]2006 baljdata'!GT114+'[1]2006 baljdata'!HD114+'[1]2006 baljdata'!HN114+'[1]2006 baljdata'!HX114+'[1]2006 baljdata'!IH114+'[1]2006 baljdata'!IR114</f>
        <v>0</v>
      </c>
      <c r="GF114" s="15">
        <f>IF(GB114="P&gt;S",FZ114*(GE114/GA114),GE114)</f>
        <v>0</v>
      </c>
      <c r="GG114" s="15">
        <f t="shared" si="25"/>
        <v>0</v>
      </c>
      <c r="GH114" s="14"/>
      <c r="GI114" s="99"/>
      <c r="GJ114" s="102"/>
      <c r="GK114" s="105" t="s">
        <v>130</v>
      </c>
    </row>
    <row r="115" spans="1:193" ht="14.4" x14ac:dyDescent="0.3">
      <c r="A115" s="50">
        <v>110</v>
      </c>
      <c r="B115" s="88"/>
      <c r="C115" s="89"/>
      <c r="D115" s="88"/>
      <c r="E115" s="90"/>
      <c r="F115" s="91"/>
      <c r="G115" s="92"/>
      <c r="H115" s="91">
        <f t="shared" si="21"/>
        <v>0</v>
      </c>
      <c r="I115" s="13"/>
      <c r="J115" s="13"/>
      <c r="K115" s="13"/>
      <c r="L115" s="13"/>
      <c r="M115" s="13"/>
      <c r="N115" s="13"/>
      <c r="O115" s="13"/>
      <c r="P115" s="13"/>
      <c r="Q115" s="13"/>
      <c r="R115" s="13"/>
      <c r="S115" s="13"/>
      <c r="T115" s="13"/>
      <c r="U115" s="93">
        <f t="shared" si="22"/>
        <v>0</v>
      </c>
      <c r="V115" s="13"/>
      <c r="W115" s="13"/>
      <c r="X115" s="13"/>
      <c r="Y115" s="13"/>
      <c r="Z115" s="13"/>
      <c r="AA115" s="13"/>
      <c r="AB115" s="13"/>
      <c r="AC115" s="13"/>
      <c r="AD115" s="13"/>
      <c r="AE115" s="13"/>
      <c r="AF115" s="94"/>
      <c r="AG115" s="13"/>
      <c r="AH115" s="13"/>
      <c r="AI115" s="13"/>
      <c r="AJ115" s="13"/>
      <c r="AK115" s="13"/>
      <c r="AL115" s="13"/>
      <c r="AM115" s="13"/>
      <c r="AN115" s="13"/>
      <c r="AO115" s="13"/>
      <c r="AP115" s="13"/>
      <c r="AQ115" s="94"/>
      <c r="AR115" s="13"/>
      <c r="AS115" s="13"/>
      <c r="AT115" s="13"/>
      <c r="AU115" s="13"/>
      <c r="AV115" s="13"/>
      <c r="AW115" s="13"/>
      <c r="AX115" s="13"/>
      <c r="AY115" s="13"/>
      <c r="AZ115" s="13"/>
      <c r="BA115" s="94"/>
      <c r="BB115" s="95"/>
      <c r="BC115" s="95"/>
      <c r="BD115" s="95"/>
      <c r="BE115" s="95"/>
      <c r="BF115" s="95"/>
      <c r="BG115" s="95"/>
      <c r="BH115" s="95"/>
      <c r="BI115" s="95"/>
      <c r="BJ115" s="95"/>
      <c r="BK115" s="95"/>
      <c r="BL115" s="96" t="str">
        <f t="shared" si="32"/>
        <v>NA</v>
      </c>
      <c r="BM115" s="96" t="s">
        <v>130</v>
      </c>
      <c r="BN115" s="96"/>
      <c r="BO115" s="97"/>
      <c r="BP115" s="74"/>
      <c r="BQ115" s="74"/>
      <c r="BR115" s="97" t="s">
        <v>130</v>
      </c>
      <c r="BS115" s="118"/>
      <c r="BT115" s="13"/>
      <c r="BU115" s="13"/>
      <c r="BV115" s="13"/>
      <c r="BW115" s="13"/>
      <c r="BX115" s="13"/>
      <c r="BY115" s="94"/>
      <c r="BZ115" s="13"/>
      <c r="CA115" s="13"/>
      <c r="CB115" s="13"/>
      <c r="CC115" s="13"/>
      <c r="CD115" s="13"/>
      <c r="CE115" s="13"/>
      <c r="CF115" s="94"/>
      <c r="CG115" s="13"/>
      <c r="CH115" s="13"/>
      <c r="CI115" s="13"/>
      <c r="CJ115" s="13"/>
      <c r="CK115" s="13"/>
      <c r="CL115" s="13"/>
      <c r="CM115" s="13"/>
      <c r="CN115" s="13"/>
      <c r="CO115" s="13"/>
      <c r="CP115" s="94"/>
      <c r="CQ115" s="99" t="s">
        <v>130</v>
      </c>
      <c r="CR115" s="91"/>
      <c r="CS115" s="91"/>
      <c r="CT115" s="91"/>
      <c r="CU115" s="91"/>
      <c r="CV115" s="91"/>
      <c r="CW115" s="91"/>
      <c r="CX115" s="91"/>
      <c r="CY115" s="91"/>
      <c r="CZ115" s="91"/>
      <c r="DA115" s="92"/>
      <c r="DB115" s="50"/>
      <c r="DC115" s="50"/>
      <c r="DD115" s="50"/>
      <c r="DE115" s="50"/>
      <c r="DF115" s="50"/>
      <c r="DG115" s="50"/>
      <c r="DH115" s="50"/>
      <c r="DI115" s="50"/>
      <c r="DJ115" s="100">
        <f t="shared" si="23"/>
        <v>0</v>
      </c>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02"/>
      <c r="EX115" s="16"/>
      <c r="EY115" s="103">
        <f t="shared" si="24"/>
        <v>0</v>
      </c>
      <c r="EZ115" s="104">
        <f t="shared" si="31"/>
        <v>0</v>
      </c>
      <c r="FA115" s="105" t="s">
        <v>130</v>
      </c>
      <c r="FB115" s="105" t="s">
        <v>130</v>
      </c>
      <c r="FC115" s="105" t="s">
        <v>130</v>
      </c>
      <c r="FD115" s="105"/>
      <c r="FE115" s="106"/>
      <c r="FF115" s="106"/>
      <c r="FG115" s="107">
        <v>110</v>
      </c>
      <c r="FH115" s="108">
        <v>0</v>
      </c>
      <c r="FI115" s="10">
        <v>110</v>
      </c>
      <c r="FJ115" s="13">
        <v>0</v>
      </c>
      <c r="FK115" s="13">
        <v>0</v>
      </c>
      <c r="FL115" s="14"/>
      <c r="FM115" s="109"/>
      <c r="FN115" s="122"/>
      <c r="FO115" s="111"/>
      <c r="FP115" s="15" t="s">
        <v>130</v>
      </c>
      <c r="FQ115" s="105" t="s">
        <v>130</v>
      </c>
      <c r="FS115" s="112"/>
      <c r="FT115" s="82"/>
      <c r="FU115" s="113"/>
      <c r="FV115" s="114" t="s">
        <v>130</v>
      </c>
      <c r="FW115" s="115" t="s">
        <v>130</v>
      </c>
      <c r="FX115" s="115" t="s">
        <v>130</v>
      </c>
      <c r="FY115" s="15" t="s">
        <v>130</v>
      </c>
      <c r="FZ115" s="15">
        <f>'[1]2006 baljdata'!J115+'[1]2006 baljdata'!T115+'[1]2006 baljdata'!AD115+'[1]2006 baljdata'!AN115+'[1]2006 baljdata'!AX115+'[1]2006 baljdata'!BH115+'[1]2006 baljdata'!BR115+'[1]2006 baljdata'!CB115+'[1]2006 baljdata'!CL115+'[1]2006 baljdata'!CV115+'[1]2006 baljdata'!DF115+'[1]2006 baljdata'!DP115+'[1]2006 baljdata'!DZ115+'[1]2006 baljdata'!EJ115+'[1]2006 baljdata'!ET115+'[1]2006 baljdata'!FD115+'[1]2006 baljdata'!FN115+'[1]2006 baljdata'!FX115+'[1]2006 baljdata'!GH115+'[1]2006 baljdata'!GR115+'[1]2006 baljdata'!HB115+'[1]2006 baljdata'!HL115+'[1]2006 baljdata'!HV115+'[1]2006 baljdata'!IF115+'[1]2006 baljdata'!IP115</f>
        <v>0</v>
      </c>
      <c r="GA115" s="15">
        <f>'[1]2006 baljdata'!K115+'[1]2006 baljdata'!U115+'[1]2006 baljdata'!AE115+'[1]2006 baljdata'!AO115+'[1]2006 baljdata'!AY115+'[1]2006 baljdata'!BI115+'[1]2006 baljdata'!BS115+'[1]2006 baljdata'!CC115+'[1]2006 baljdata'!CM115+'[1]2006 baljdata'!CW115+'[1]2006 baljdata'!DG115+'[1]2006 baljdata'!DQ115+'[1]2006 baljdata'!EA115+'[1]2006 baljdata'!EK115+'[1]2006 baljdata'!EU115+'[1]2006 baljdata'!FE115+'[1]2006 baljdata'!FO115+'[1]2006 baljdata'!FY115+'[1]2006 baljdata'!GI115+'[1]2006 baljdata'!GS115+'[1]2006 baljdata'!HC115+'[1]2006 baljdata'!HM115+'[1]2006 baljdata'!HW115+'[1]2006 baljdata'!IG115+'[1]2006 baljdata'!IQ115</f>
        <v>0</v>
      </c>
      <c r="GB115" s="15" t="str">
        <f>IF(FZ115&gt;GA115,"P&gt;S",IF(FZ115=GA115,"P=S","P&lt;S"))</f>
        <v>P=S</v>
      </c>
      <c r="GC115" s="15">
        <f>IF(GB115="P&gt;S",FZ115,GA115)</f>
        <v>0</v>
      </c>
      <c r="GD115" s="15" t="s">
        <v>130</v>
      </c>
      <c r="GE115" s="15">
        <f>'[1]2006 baljdata'!L115+'[1]2006 baljdata'!V115+'[1]2006 baljdata'!AF115+'[1]2006 baljdata'!AP115+'[1]2006 baljdata'!AZ115+'[1]2006 baljdata'!BJ115+'[1]2006 baljdata'!BT115+'[1]2006 baljdata'!CD115+'[1]2006 baljdata'!CN115+'[1]2006 baljdata'!CX115+'[1]2006 baljdata'!DH115+'[1]2006 baljdata'!DR115+'[1]2006 baljdata'!EB115+'[1]2006 baljdata'!EL115+'[1]2006 baljdata'!EV115+'[1]2006 baljdata'!FF115+'[1]2006 baljdata'!FP115+'[1]2006 baljdata'!FZ115+'[1]2006 baljdata'!GJ115+'[1]2006 baljdata'!GT115+'[1]2006 baljdata'!HD115+'[1]2006 baljdata'!HN115+'[1]2006 baljdata'!HX115+'[1]2006 baljdata'!IH115+'[1]2006 baljdata'!IR115</f>
        <v>0</v>
      </c>
      <c r="GF115" s="15">
        <f>IF(GB115="P&gt;S",FZ115*(GE115/GA115),GE115)</f>
        <v>0</v>
      </c>
      <c r="GG115" s="15">
        <f t="shared" si="25"/>
        <v>0</v>
      </c>
      <c r="GH115" s="14"/>
      <c r="GI115" s="99"/>
      <c r="GJ115" s="102"/>
      <c r="GK115" s="105" t="s">
        <v>130</v>
      </c>
    </row>
    <row r="116" spans="1:193" ht="14.4" x14ac:dyDescent="0.3">
      <c r="A116" s="50">
        <v>111</v>
      </c>
      <c r="B116" s="88"/>
      <c r="C116" s="89"/>
      <c r="D116" s="88"/>
      <c r="E116" s="90"/>
      <c r="F116" s="91"/>
      <c r="G116" s="92"/>
      <c r="H116" s="91">
        <f t="shared" si="21"/>
        <v>0</v>
      </c>
      <c r="I116" s="13"/>
      <c r="J116" s="13"/>
      <c r="K116" s="13"/>
      <c r="L116" s="13"/>
      <c r="M116" s="13"/>
      <c r="N116" s="13"/>
      <c r="O116" s="13"/>
      <c r="P116" s="13"/>
      <c r="Q116" s="13"/>
      <c r="R116" s="13"/>
      <c r="S116" s="13"/>
      <c r="T116" s="13"/>
      <c r="U116" s="93">
        <f t="shared" si="22"/>
        <v>0</v>
      </c>
      <c r="V116" s="13"/>
      <c r="W116" s="13"/>
      <c r="X116" s="13"/>
      <c r="Y116" s="13"/>
      <c r="Z116" s="13"/>
      <c r="AA116" s="13"/>
      <c r="AB116" s="13"/>
      <c r="AC116" s="13"/>
      <c r="AD116" s="13"/>
      <c r="AE116" s="13"/>
      <c r="AF116" s="94"/>
      <c r="AG116" s="13"/>
      <c r="AH116" s="13"/>
      <c r="AI116" s="13"/>
      <c r="AJ116" s="13"/>
      <c r="AK116" s="13"/>
      <c r="AL116" s="13"/>
      <c r="AM116" s="13"/>
      <c r="AN116" s="13"/>
      <c r="AO116" s="13"/>
      <c r="AP116" s="13"/>
      <c r="AQ116" s="94"/>
      <c r="AR116" s="13"/>
      <c r="AS116" s="13"/>
      <c r="AT116" s="13"/>
      <c r="AU116" s="13"/>
      <c r="AV116" s="13"/>
      <c r="AW116" s="13"/>
      <c r="AX116" s="13"/>
      <c r="AY116" s="13"/>
      <c r="AZ116" s="13"/>
      <c r="BA116" s="94"/>
      <c r="BB116" s="95"/>
      <c r="BC116" s="95"/>
      <c r="BD116" s="95"/>
      <c r="BE116" s="95"/>
      <c r="BF116" s="95"/>
      <c r="BG116" s="95"/>
      <c r="BH116" s="95"/>
      <c r="BI116" s="95"/>
      <c r="BJ116" s="95"/>
      <c r="BK116" s="95"/>
      <c r="BL116" s="96" t="str">
        <f t="shared" si="32"/>
        <v>NA</v>
      </c>
      <c r="BM116" s="96" t="s">
        <v>130</v>
      </c>
      <c r="BN116" s="96"/>
      <c r="BO116" s="97"/>
      <c r="BP116" s="74"/>
      <c r="BQ116" s="74"/>
      <c r="BR116" s="97" t="s">
        <v>130</v>
      </c>
      <c r="BS116" s="118"/>
      <c r="BT116" s="13"/>
      <c r="BU116" s="13"/>
      <c r="BV116" s="13"/>
      <c r="BW116" s="13"/>
      <c r="BX116" s="13"/>
      <c r="BY116" s="94"/>
      <c r="BZ116" s="13"/>
      <c r="CA116" s="13"/>
      <c r="CB116" s="13"/>
      <c r="CC116" s="13"/>
      <c r="CD116" s="13"/>
      <c r="CE116" s="13"/>
      <c r="CF116" s="94"/>
      <c r="CG116" s="13"/>
      <c r="CH116" s="13"/>
      <c r="CI116" s="13"/>
      <c r="CJ116" s="13"/>
      <c r="CK116" s="13"/>
      <c r="CL116" s="13"/>
      <c r="CM116" s="13"/>
      <c r="CN116" s="13"/>
      <c r="CO116" s="13"/>
      <c r="CP116" s="94"/>
      <c r="CQ116" s="99" t="s">
        <v>130</v>
      </c>
      <c r="CR116" s="91"/>
      <c r="CS116" s="91"/>
      <c r="CT116" s="91"/>
      <c r="CU116" s="91"/>
      <c r="CV116" s="91"/>
      <c r="CW116" s="91"/>
      <c r="CX116" s="91"/>
      <c r="CY116" s="91"/>
      <c r="CZ116" s="91"/>
      <c r="DA116" s="92"/>
      <c r="DB116" s="50"/>
      <c r="DC116" s="50"/>
      <c r="DD116" s="50"/>
      <c r="DE116" s="50"/>
      <c r="DF116" s="50"/>
      <c r="DG116" s="50"/>
      <c r="DH116" s="50"/>
      <c r="DI116" s="50"/>
      <c r="DJ116" s="100">
        <f t="shared" si="23"/>
        <v>0</v>
      </c>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02"/>
      <c r="EX116" s="16"/>
      <c r="EY116" s="103">
        <f t="shared" si="24"/>
        <v>0</v>
      </c>
      <c r="EZ116" s="104">
        <f t="shared" si="31"/>
        <v>0</v>
      </c>
      <c r="FA116" s="105" t="s">
        <v>130</v>
      </c>
      <c r="FB116" s="105" t="s">
        <v>130</v>
      </c>
      <c r="FC116" s="105" t="s">
        <v>130</v>
      </c>
      <c r="FD116" s="105"/>
      <c r="FE116" s="106"/>
      <c r="FF116" s="106"/>
      <c r="FG116" s="107">
        <v>111</v>
      </c>
      <c r="FH116" s="108">
        <v>0</v>
      </c>
      <c r="FI116" s="10">
        <v>111</v>
      </c>
      <c r="FJ116" s="13">
        <v>0</v>
      </c>
      <c r="FK116" s="13">
        <v>0</v>
      </c>
      <c r="FL116" s="14"/>
      <c r="FM116" s="109"/>
      <c r="FN116" s="122"/>
      <c r="FO116" s="111"/>
      <c r="FP116" s="15" t="s">
        <v>130</v>
      </c>
      <c r="FQ116" s="105" t="s">
        <v>130</v>
      </c>
      <c r="FS116" s="112"/>
      <c r="FT116" s="82"/>
      <c r="FU116" s="113"/>
      <c r="FV116" s="114" t="s">
        <v>130</v>
      </c>
      <c r="FW116" s="115" t="s">
        <v>130</v>
      </c>
      <c r="FX116" s="115" t="s">
        <v>130</v>
      </c>
      <c r="FY116" s="15" t="s">
        <v>130</v>
      </c>
      <c r="FZ116" s="15">
        <f>'[1]2006 baljdata'!J116+'[1]2006 baljdata'!T116+'[1]2006 baljdata'!AD116+'[1]2006 baljdata'!AN116+'[1]2006 baljdata'!AX116+'[1]2006 baljdata'!BH116+'[1]2006 baljdata'!BR116+'[1]2006 baljdata'!CB116+'[1]2006 baljdata'!CL116+'[1]2006 baljdata'!CV116+'[1]2006 baljdata'!DF116+'[1]2006 baljdata'!DP116+'[1]2006 baljdata'!DZ116+'[1]2006 baljdata'!EJ116+'[1]2006 baljdata'!ET116+'[1]2006 baljdata'!FD116+'[1]2006 baljdata'!FN116+'[1]2006 baljdata'!FX116+'[1]2006 baljdata'!GH116+'[1]2006 baljdata'!GR116+'[1]2006 baljdata'!HB116+'[1]2006 baljdata'!HL116+'[1]2006 baljdata'!HV116+'[1]2006 baljdata'!IF116+'[1]2006 baljdata'!IP116</f>
        <v>0</v>
      </c>
      <c r="GA116" s="15">
        <f>'[1]2006 baljdata'!K116+'[1]2006 baljdata'!U116+'[1]2006 baljdata'!AE116+'[1]2006 baljdata'!AO116+'[1]2006 baljdata'!AY116+'[1]2006 baljdata'!BI116+'[1]2006 baljdata'!BS116+'[1]2006 baljdata'!CC116+'[1]2006 baljdata'!CM116+'[1]2006 baljdata'!CW116+'[1]2006 baljdata'!DG116+'[1]2006 baljdata'!DQ116+'[1]2006 baljdata'!EA116+'[1]2006 baljdata'!EK116+'[1]2006 baljdata'!EU116+'[1]2006 baljdata'!FE116+'[1]2006 baljdata'!FO116+'[1]2006 baljdata'!FY116+'[1]2006 baljdata'!GI116+'[1]2006 baljdata'!GS116+'[1]2006 baljdata'!HC116+'[1]2006 baljdata'!HM116+'[1]2006 baljdata'!HW116+'[1]2006 baljdata'!IG116+'[1]2006 baljdata'!IQ116</f>
        <v>0</v>
      </c>
      <c r="GB116" s="15" t="str">
        <f>IF(FZ116&gt;GA116,"P&gt;S",IF(FZ116=GA116,"P=S","P&lt;S"))</f>
        <v>P=S</v>
      </c>
      <c r="GC116" s="15">
        <f>IF(GB116="P&gt;S",FZ116,GA116)</f>
        <v>0</v>
      </c>
      <c r="GD116" s="15" t="s">
        <v>130</v>
      </c>
      <c r="GE116" s="15">
        <f>'[1]2006 baljdata'!L116+'[1]2006 baljdata'!V116+'[1]2006 baljdata'!AF116+'[1]2006 baljdata'!AP116+'[1]2006 baljdata'!AZ116+'[1]2006 baljdata'!BJ116+'[1]2006 baljdata'!BT116+'[1]2006 baljdata'!CD116+'[1]2006 baljdata'!CN116+'[1]2006 baljdata'!CX116+'[1]2006 baljdata'!DH116+'[1]2006 baljdata'!DR116+'[1]2006 baljdata'!EB116+'[1]2006 baljdata'!EL116+'[1]2006 baljdata'!EV116+'[1]2006 baljdata'!FF116+'[1]2006 baljdata'!FP116+'[1]2006 baljdata'!FZ116+'[1]2006 baljdata'!GJ116+'[1]2006 baljdata'!GT116+'[1]2006 baljdata'!HD116+'[1]2006 baljdata'!HN116+'[1]2006 baljdata'!HX116+'[1]2006 baljdata'!IH116+'[1]2006 baljdata'!IR116</f>
        <v>0</v>
      </c>
      <c r="GF116" s="15">
        <f>IF(GB116="P&gt;S",FZ116*(GE116/GA116),GE116)</f>
        <v>0</v>
      </c>
      <c r="GG116" s="15">
        <f t="shared" si="25"/>
        <v>0</v>
      </c>
      <c r="GH116" s="14"/>
      <c r="GI116" s="99"/>
      <c r="GJ116" s="102"/>
      <c r="GK116" s="105" t="s">
        <v>130</v>
      </c>
    </row>
    <row r="117" spans="1:193" ht="14.4" x14ac:dyDescent="0.3">
      <c r="A117" s="50">
        <v>112</v>
      </c>
      <c r="B117" s="88"/>
      <c r="C117" s="89"/>
      <c r="D117" s="88"/>
      <c r="E117" s="90"/>
      <c r="F117" s="91"/>
      <c r="G117" s="92"/>
      <c r="H117" s="91">
        <f t="shared" si="21"/>
        <v>0</v>
      </c>
      <c r="I117" s="13"/>
      <c r="J117" s="13"/>
      <c r="K117" s="13"/>
      <c r="L117" s="13"/>
      <c r="M117" s="13"/>
      <c r="N117" s="13"/>
      <c r="O117" s="13"/>
      <c r="P117" s="13"/>
      <c r="Q117" s="13"/>
      <c r="R117" s="13"/>
      <c r="S117" s="13"/>
      <c r="T117" s="13"/>
      <c r="U117" s="93">
        <f t="shared" si="22"/>
        <v>0</v>
      </c>
      <c r="V117" s="13"/>
      <c r="W117" s="13"/>
      <c r="X117" s="13"/>
      <c r="Y117" s="13"/>
      <c r="Z117" s="13"/>
      <c r="AA117" s="13"/>
      <c r="AB117" s="13"/>
      <c r="AC117" s="13"/>
      <c r="AD117" s="13"/>
      <c r="AE117" s="13"/>
      <c r="AF117" s="94"/>
      <c r="AG117" s="13"/>
      <c r="AH117" s="13"/>
      <c r="AI117" s="13"/>
      <c r="AJ117" s="13"/>
      <c r="AK117" s="13"/>
      <c r="AL117" s="13"/>
      <c r="AM117" s="13"/>
      <c r="AN117" s="13"/>
      <c r="AO117" s="13"/>
      <c r="AP117" s="13"/>
      <c r="AQ117" s="94"/>
      <c r="AR117" s="13"/>
      <c r="AS117" s="13"/>
      <c r="AT117" s="13"/>
      <c r="AU117" s="13"/>
      <c r="AV117" s="13"/>
      <c r="AW117" s="13"/>
      <c r="AX117" s="13"/>
      <c r="AY117" s="13"/>
      <c r="AZ117" s="13"/>
      <c r="BA117" s="94"/>
      <c r="BB117" s="95"/>
      <c r="BC117" s="95"/>
      <c r="BD117" s="95"/>
      <c r="BE117" s="95"/>
      <c r="BF117" s="95"/>
      <c r="BG117" s="95"/>
      <c r="BH117" s="95"/>
      <c r="BI117" s="95"/>
      <c r="BJ117" s="95"/>
      <c r="BK117" s="95"/>
      <c r="BL117" s="96" t="str">
        <f t="shared" si="32"/>
        <v>NA</v>
      </c>
      <c r="BM117" s="96" t="s">
        <v>130</v>
      </c>
      <c r="BN117" s="96"/>
      <c r="BO117" s="97"/>
      <c r="BP117" s="74"/>
      <c r="BQ117" s="74"/>
      <c r="BR117" s="97" t="s">
        <v>130</v>
      </c>
      <c r="BS117" s="118"/>
      <c r="BT117" s="13"/>
      <c r="BU117" s="13"/>
      <c r="BV117" s="13"/>
      <c r="BW117" s="13"/>
      <c r="BX117" s="13"/>
      <c r="BY117" s="94"/>
      <c r="BZ117" s="13"/>
      <c r="CA117" s="13"/>
      <c r="CB117" s="13"/>
      <c r="CC117" s="13"/>
      <c r="CD117" s="13"/>
      <c r="CE117" s="13"/>
      <c r="CF117" s="94"/>
      <c r="CG117" s="13"/>
      <c r="CH117" s="13"/>
      <c r="CI117" s="13"/>
      <c r="CJ117" s="13"/>
      <c r="CK117" s="13"/>
      <c r="CL117" s="13"/>
      <c r="CM117" s="13"/>
      <c r="CN117" s="13"/>
      <c r="CO117" s="13"/>
      <c r="CP117" s="94"/>
      <c r="CQ117" s="99" t="s">
        <v>130</v>
      </c>
      <c r="CR117" s="91"/>
      <c r="CS117" s="91"/>
      <c r="CT117" s="91"/>
      <c r="CU117" s="91"/>
      <c r="CV117" s="91"/>
      <c r="CW117" s="91"/>
      <c r="CX117" s="91"/>
      <c r="CY117" s="91"/>
      <c r="CZ117" s="91"/>
      <c r="DA117" s="92"/>
      <c r="DB117" s="50"/>
      <c r="DC117" s="50"/>
      <c r="DD117" s="50"/>
      <c r="DE117" s="50"/>
      <c r="DF117" s="50"/>
      <c r="DG117" s="50"/>
      <c r="DH117" s="50"/>
      <c r="DI117" s="50"/>
      <c r="DJ117" s="100">
        <f t="shared" si="23"/>
        <v>0</v>
      </c>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02"/>
      <c r="EX117" s="16"/>
      <c r="EY117" s="103">
        <f t="shared" si="24"/>
        <v>0</v>
      </c>
      <c r="EZ117" s="104">
        <f t="shared" si="31"/>
        <v>0</v>
      </c>
      <c r="FA117" s="105" t="s">
        <v>130</v>
      </c>
      <c r="FB117" s="105" t="s">
        <v>130</v>
      </c>
      <c r="FC117" s="105" t="s">
        <v>130</v>
      </c>
      <c r="FD117" s="105"/>
      <c r="FE117" s="106"/>
      <c r="FF117" s="106"/>
      <c r="FG117" s="107">
        <v>112</v>
      </c>
      <c r="FH117" s="108">
        <v>0</v>
      </c>
      <c r="FI117" s="10">
        <v>112</v>
      </c>
      <c r="FJ117" s="13">
        <v>0</v>
      </c>
      <c r="FK117" s="13">
        <v>0</v>
      </c>
      <c r="FL117" s="14"/>
      <c r="FM117" s="109"/>
      <c r="FN117" s="122"/>
      <c r="FO117" s="111"/>
      <c r="FP117" s="15" t="s">
        <v>130</v>
      </c>
      <c r="FQ117" s="105" t="s">
        <v>130</v>
      </c>
      <c r="FS117" s="112"/>
      <c r="FT117" s="82"/>
      <c r="FU117" s="113"/>
      <c r="FV117" s="114" t="s">
        <v>130</v>
      </c>
      <c r="FW117" s="115" t="s">
        <v>130</v>
      </c>
      <c r="FX117" s="115" t="s">
        <v>130</v>
      </c>
      <c r="FY117" s="15" t="s">
        <v>130</v>
      </c>
      <c r="FZ117" s="15">
        <f>'[1]2006 baljdata'!J117+'[1]2006 baljdata'!T117+'[1]2006 baljdata'!AD117+'[1]2006 baljdata'!AN117+'[1]2006 baljdata'!AX117+'[1]2006 baljdata'!BH117+'[1]2006 baljdata'!BR117+'[1]2006 baljdata'!CB117+'[1]2006 baljdata'!CL117+'[1]2006 baljdata'!CV117+'[1]2006 baljdata'!DF117+'[1]2006 baljdata'!DP117+'[1]2006 baljdata'!DZ117+'[1]2006 baljdata'!EJ117+'[1]2006 baljdata'!ET117+'[1]2006 baljdata'!FD117+'[1]2006 baljdata'!FN117+'[1]2006 baljdata'!FX117+'[1]2006 baljdata'!GH117+'[1]2006 baljdata'!GR117+'[1]2006 baljdata'!HB117+'[1]2006 baljdata'!HL117+'[1]2006 baljdata'!HV117+'[1]2006 baljdata'!IF117+'[1]2006 baljdata'!IP117</f>
        <v>0</v>
      </c>
      <c r="GA117" s="15">
        <f>'[1]2006 baljdata'!K117+'[1]2006 baljdata'!U117+'[1]2006 baljdata'!AE117+'[1]2006 baljdata'!AO117+'[1]2006 baljdata'!AY117+'[1]2006 baljdata'!BI117+'[1]2006 baljdata'!BS117+'[1]2006 baljdata'!CC117+'[1]2006 baljdata'!CM117+'[1]2006 baljdata'!CW117+'[1]2006 baljdata'!DG117+'[1]2006 baljdata'!DQ117+'[1]2006 baljdata'!EA117+'[1]2006 baljdata'!EK117+'[1]2006 baljdata'!EU117+'[1]2006 baljdata'!FE117+'[1]2006 baljdata'!FO117+'[1]2006 baljdata'!FY117+'[1]2006 baljdata'!GI117+'[1]2006 baljdata'!GS117+'[1]2006 baljdata'!HC117+'[1]2006 baljdata'!HM117+'[1]2006 baljdata'!HW117+'[1]2006 baljdata'!IG117+'[1]2006 baljdata'!IQ117</f>
        <v>0</v>
      </c>
      <c r="GB117" s="15" t="str">
        <f>IF(FZ117&gt;GA117,"P&gt;S",IF(FZ117=GA117,"P=S","P&lt;S"))</f>
        <v>P=S</v>
      </c>
      <c r="GC117" s="15">
        <f>IF(GB117="P&gt;S",FZ117,GA117)</f>
        <v>0</v>
      </c>
      <c r="GD117" s="15" t="s">
        <v>130</v>
      </c>
      <c r="GE117" s="15">
        <f>'[1]2006 baljdata'!L117+'[1]2006 baljdata'!V117+'[1]2006 baljdata'!AF117+'[1]2006 baljdata'!AP117+'[1]2006 baljdata'!AZ117+'[1]2006 baljdata'!BJ117+'[1]2006 baljdata'!BT117+'[1]2006 baljdata'!CD117+'[1]2006 baljdata'!CN117+'[1]2006 baljdata'!CX117+'[1]2006 baljdata'!DH117+'[1]2006 baljdata'!DR117+'[1]2006 baljdata'!EB117+'[1]2006 baljdata'!EL117+'[1]2006 baljdata'!EV117+'[1]2006 baljdata'!FF117+'[1]2006 baljdata'!FP117+'[1]2006 baljdata'!FZ117+'[1]2006 baljdata'!GJ117+'[1]2006 baljdata'!GT117+'[1]2006 baljdata'!HD117+'[1]2006 baljdata'!HN117+'[1]2006 baljdata'!HX117+'[1]2006 baljdata'!IH117+'[1]2006 baljdata'!IR117</f>
        <v>0</v>
      </c>
      <c r="GF117" s="15">
        <f>IF(GB117="P&gt;S",FZ117*(GE117/GA117),GE117)</f>
        <v>0</v>
      </c>
      <c r="GG117" s="15">
        <f t="shared" si="25"/>
        <v>0</v>
      </c>
      <c r="GH117" s="14"/>
      <c r="GI117" s="99"/>
      <c r="GJ117" s="102"/>
      <c r="GK117" s="105" t="s">
        <v>130</v>
      </c>
    </row>
    <row r="118" spans="1:193" ht="14.4" x14ac:dyDescent="0.3">
      <c r="A118" s="50">
        <v>113</v>
      </c>
      <c r="B118" s="88"/>
      <c r="C118" s="89"/>
      <c r="D118" s="88"/>
      <c r="E118" s="90"/>
      <c r="F118" s="91"/>
      <c r="G118" s="92"/>
      <c r="H118" s="91">
        <f t="shared" si="21"/>
        <v>0</v>
      </c>
      <c r="I118" s="13"/>
      <c r="J118" s="13"/>
      <c r="K118" s="13"/>
      <c r="L118" s="13"/>
      <c r="M118" s="13"/>
      <c r="N118" s="13"/>
      <c r="O118" s="13"/>
      <c r="P118" s="13"/>
      <c r="Q118" s="13"/>
      <c r="R118" s="13"/>
      <c r="S118" s="13"/>
      <c r="T118" s="13"/>
      <c r="U118" s="93">
        <f t="shared" si="22"/>
        <v>0</v>
      </c>
      <c r="V118" s="13"/>
      <c r="W118" s="13"/>
      <c r="X118" s="13"/>
      <c r="Y118" s="13"/>
      <c r="Z118" s="13"/>
      <c r="AA118" s="13"/>
      <c r="AB118" s="13"/>
      <c r="AC118" s="13"/>
      <c r="AD118" s="13"/>
      <c r="AE118" s="13"/>
      <c r="AF118" s="94"/>
      <c r="AG118" s="13"/>
      <c r="AH118" s="13"/>
      <c r="AI118" s="13"/>
      <c r="AJ118" s="13"/>
      <c r="AK118" s="13"/>
      <c r="AL118" s="13"/>
      <c r="AM118" s="13"/>
      <c r="AN118" s="13"/>
      <c r="AO118" s="13"/>
      <c r="AP118" s="13"/>
      <c r="AQ118" s="94"/>
      <c r="AR118" s="13"/>
      <c r="AS118" s="13"/>
      <c r="AT118" s="13"/>
      <c r="AU118" s="13"/>
      <c r="AV118" s="13"/>
      <c r="AW118" s="13"/>
      <c r="AX118" s="13"/>
      <c r="AY118" s="13"/>
      <c r="AZ118" s="13"/>
      <c r="BA118" s="94"/>
      <c r="BB118" s="95"/>
      <c r="BC118" s="95"/>
      <c r="BD118" s="95"/>
      <c r="BE118" s="95"/>
      <c r="BF118" s="95"/>
      <c r="BG118" s="95"/>
      <c r="BH118" s="95"/>
      <c r="BI118" s="95"/>
      <c r="BJ118" s="95"/>
      <c r="BK118" s="95"/>
      <c r="BL118" s="96" t="str">
        <f t="shared" si="32"/>
        <v>NA</v>
      </c>
      <c r="BM118" s="96" t="s">
        <v>130</v>
      </c>
      <c r="BN118" s="96"/>
      <c r="BO118" s="97"/>
      <c r="BP118" s="74"/>
      <c r="BQ118" s="74"/>
      <c r="BR118" s="97" t="s">
        <v>130</v>
      </c>
      <c r="BS118" s="98"/>
      <c r="BT118" s="91"/>
      <c r="BU118" s="91"/>
      <c r="BV118" s="91"/>
      <c r="BW118" s="91"/>
      <c r="BX118" s="91"/>
      <c r="BY118" s="92"/>
      <c r="BZ118" s="91"/>
      <c r="CA118" s="91"/>
      <c r="CB118" s="91"/>
      <c r="CC118" s="91"/>
      <c r="CD118" s="91"/>
      <c r="CE118" s="91"/>
      <c r="CF118" s="92"/>
      <c r="CG118" s="91"/>
      <c r="CH118" s="91"/>
      <c r="CI118" s="91"/>
      <c r="CJ118" s="91"/>
      <c r="CK118" s="91"/>
      <c r="CL118" s="91"/>
      <c r="CM118" s="91"/>
      <c r="CN118" s="91"/>
      <c r="CO118" s="91"/>
      <c r="CP118" s="92"/>
      <c r="CQ118" s="99" t="s">
        <v>130</v>
      </c>
      <c r="CR118" s="91"/>
      <c r="CS118" s="91"/>
      <c r="CT118" s="91"/>
      <c r="CU118" s="91"/>
      <c r="CV118" s="91"/>
      <c r="CW118" s="91"/>
      <c r="CX118" s="91"/>
      <c r="CY118" s="91"/>
      <c r="CZ118" s="91"/>
      <c r="DA118" s="92"/>
      <c r="DB118" s="50"/>
      <c r="DC118" s="50"/>
      <c r="DD118" s="50"/>
      <c r="DE118" s="50"/>
      <c r="DF118" s="50"/>
      <c r="DG118" s="50"/>
      <c r="DH118" s="50"/>
      <c r="DI118" s="50"/>
      <c r="DJ118" s="100">
        <f t="shared" si="23"/>
        <v>0</v>
      </c>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02"/>
      <c r="EX118" s="16"/>
      <c r="EY118" s="103">
        <f t="shared" si="24"/>
        <v>0</v>
      </c>
      <c r="EZ118" s="104">
        <f t="shared" si="31"/>
        <v>0</v>
      </c>
      <c r="FA118" s="105" t="s">
        <v>130</v>
      </c>
      <c r="FB118" s="105" t="s">
        <v>130</v>
      </c>
      <c r="FC118" s="105" t="s">
        <v>130</v>
      </c>
      <c r="FD118" s="105"/>
      <c r="FE118" s="106"/>
      <c r="FF118" s="106"/>
      <c r="FG118" s="107">
        <v>113</v>
      </c>
      <c r="FH118" s="108">
        <v>0</v>
      </c>
      <c r="FI118" s="10">
        <v>113</v>
      </c>
      <c r="FJ118" s="13">
        <v>0</v>
      </c>
      <c r="FK118" s="13">
        <v>0</v>
      </c>
      <c r="FL118" s="14"/>
      <c r="FM118" s="109"/>
      <c r="FN118" s="122"/>
      <c r="FO118" s="111"/>
      <c r="FP118" s="15" t="s">
        <v>130</v>
      </c>
      <c r="FQ118" s="105" t="s">
        <v>130</v>
      </c>
      <c r="FS118" s="112"/>
      <c r="FT118" s="14"/>
      <c r="FU118" s="113"/>
      <c r="FV118" s="114" t="s">
        <v>130</v>
      </c>
      <c r="FW118" s="115" t="s">
        <v>130</v>
      </c>
      <c r="FX118" s="115" t="s">
        <v>130</v>
      </c>
      <c r="FY118" s="15" t="s">
        <v>130</v>
      </c>
      <c r="FZ118" s="15">
        <f>'[1]2006 baljdata'!J118+'[1]2006 baljdata'!T118+'[1]2006 baljdata'!AD118+'[1]2006 baljdata'!AN118+'[1]2006 baljdata'!AX118+'[1]2006 baljdata'!BH118+'[1]2006 baljdata'!BR118+'[1]2006 baljdata'!CB118+'[1]2006 baljdata'!CL118+'[1]2006 baljdata'!CV118+'[1]2006 baljdata'!DF118+'[1]2006 baljdata'!DP118+'[1]2006 baljdata'!DZ118+'[1]2006 baljdata'!EJ118+'[1]2006 baljdata'!ET118+'[1]2006 baljdata'!FD118+'[1]2006 baljdata'!FN118+'[1]2006 baljdata'!FX118+'[1]2006 baljdata'!GH118+'[1]2006 baljdata'!GR118+'[1]2006 baljdata'!HB118+'[1]2006 baljdata'!HL118+'[1]2006 baljdata'!HV118+'[1]2006 baljdata'!IF118+'[1]2006 baljdata'!IP118</f>
        <v>0</v>
      </c>
      <c r="GA118" s="15">
        <f>'[1]2006 baljdata'!K118+'[1]2006 baljdata'!U118+'[1]2006 baljdata'!AE118+'[1]2006 baljdata'!AO118+'[1]2006 baljdata'!AY118+'[1]2006 baljdata'!BI118+'[1]2006 baljdata'!BS118+'[1]2006 baljdata'!CC118+'[1]2006 baljdata'!CM118+'[1]2006 baljdata'!CW118+'[1]2006 baljdata'!DG118+'[1]2006 baljdata'!DQ118+'[1]2006 baljdata'!EA118+'[1]2006 baljdata'!EK118+'[1]2006 baljdata'!EU118+'[1]2006 baljdata'!FE118+'[1]2006 baljdata'!FO118+'[1]2006 baljdata'!FY118+'[1]2006 baljdata'!GI118+'[1]2006 baljdata'!GS118+'[1]2006 baljdata'!HC118+'[1]2006 baljdata'!HM118+'[1]2006 baljdata'!HW118+'[1]2006 baljdata'!IG118+'[1]2006 baljdata'!IQ118</f>
        <v>0</v>
      </c>
      <c r="GB118" s="15" t="str">
        <f>IF(FZ118&gt;GA118,"P&gt;S",IF(FZ118=GA118,"P=S","P&lt;S"))</f>
        <v>P=S</v>
      </c>
      <c r="GC118" s="15">
        <f>IF(GB118="P&gt;S",FZ118,GA118)</f>
        <v>0</v>
      </c>
      <c r="GD118" s="15" t="s">
        <v>130</v>
      </c>
      <c r="GE118" s="15">
        <f>'[1]2006 baljdata'!L118+'[1]2006 baljdata'!V118+'[1]2006 baljdata'!AF118+'[1]2006 baljdata'!AP118+'[1]2006 baljdata'!AZ118+'[1]2006 baljdata'!BJ118+'[1]2006 baljdata'!BT118+'[1]2006 baljdata'!CD118+'[1]2006 baljdata'!CN118+'[1]2006 baljdata'!CX118+'[1]2006 baljdata'!DH118+'[1]2006 baljdata'!DR118+'[1]2006 baljdata'!EB118+'[1]2006 baljdata'!EL118+'[1]2006 baljdata'!EV118+'[1]2006 baljdata'!FF118+'[1]2006 baljdata'!FP118+'[1]2006 baljdata'!FZ118+'[1]2006 baljdata'!GJ118+'[1]2006 baljdata'!GT118+'[1]2006 baljdata'!HD118+'[1]2006 baljdata'!HN118+'[1]2006 baljdata'!HX118+'[1]2006 baljdata'!IH118+'[1]2006 baljdata'!IR118</f>
        <v>0</v>
      </c>
      <c r="GF118" s="15">
        <f>IF(GB118="P&gt;S",FZ118*(GE118/GA118),GE118)</f>
        <v>0</v>
      </c>
      <c r="GG118" s="15">
        <f t="shared" si="25"/>
        <v>0</v>
      </c>
      <c r="GH118" s="14"/>
      <c r="GI118" s="99"/>
      <c r="GJ118" s="102"/>
      <c r="GK118" s="105" t="s">
        <v>130</v>
      </c>
    </row>
    <row r="119" spans="1:193" ht="14.4" x14ac:dyDescent="0.3">
      <c r="A119" s="50">
        <v>114</v>
      </c>
      <c r="B119" s="88">
        <v>6</v>
      </c>
      <c r="C119" s="89">
        <v>1</v>
      </c>
      <c r="D119" s="88">
        <v>0</v>
      </c>
      <c r="E119" s="90">
        <v>38840</v>
      </c>
      <c r="F119" s="91">
        <v>1</v>
      </c>
      <c r="G119" s="92">
        <v>1</v>
      </c>
      <c r="H119" s="91">
        <f t="shared" si="21"/>
        <v>1</v>
      </c>
      <c r="I119" s="13">
        <v>5</v>
      </c>
      <c r="J119" s="13">
        <v>5</v>
      </c>
      <c r="K119" s="13">
        <v>6</v>
      </c>
      <c r="L119" s="13"/>
      <c r="M119" s="13"/>
      <c r="N119" s="13">
        <v>7</v>
      </c>
      <c r="O119" s="13"/>
      <c r="P119" s="13"/>
      <c r="Q119" s="13">
        <v>4</v>
      </c>
      <c r="R119" s="13"/>
      <c r="S119" s="13"/>
      <c r="T119" s="13"/>
      <c r="U119" s="93">
        <f t="shared" si="22"/>
        <v>7</v>
      </c>
      <c r="V119" s="13"/>
      <c r="W119" s="13"/>
      <c r="X119" s="13" t="s">
        <v>155</v>
      </c>
      <c r="Y119" s="13"/>
      <c r="Z119" s="13"/>
      <c r="AA119" s="13" t="s">
        <v>112</v>
      </c>
      <c r="AB119" s="13"/>
      <c r="AC119" s="13"/>
      <c r="AD119" s="13"/>
      <c r="AE119" s="13"/>
      <c r="AF119" s="94"/>
      <c r="AG119" s="13"/>
      <c r="AH119" s="13"/>
      <c r="AI119" s="13">
        <v>4</v>
      </c>
      <c r="AJ119" s="13"/>
      <c r="AK119" s="13"/>
      <c r="AL119" s="13">
        <v>4</v>
      </c>
      <c r="AM119" s="13"/>
      <c r="AN119" s="13"/>
      <c r="AO119" s="13"/>
      <c r="AP119" s="13"/>
      <c r="AQ119" s="94"/>
      <c r="AR119" s="13"/>
      <c r="AS119" s="13"/>
      <c r="AT119" s="13"/>
      <c r="AU119" s="13"/>
      <c r="AV119" s="13"/>
      <c r="AW119" s="13">
        <v>1</v>
      </c>
      <c r="AX119" s="13">
        <v>0</v>
      </c>
      <c r="AY119" s="13"/>
      <c r="AZ119" s="13">
        <v>0</v>
      </c>
      <c r="BA119" s="94">
        <v>0</v>
      </c>
      <c r="BB119" s="95"/>
      <c r="BC119" s="95"/>
      <c r="BD119" s="95"/>
      <c r="BE119" s="95"/>
      <c r="BF119" s="95"/>
      <c r="BG119" s="95"/>
      <c r="BH119" s="95">
        <v>38859</v>
      </c>
      <c r="BI119" s="95"/>
      <c r="BJ119" s="95"/>
      <c r="BK119" s="95"/>
      <c r="BL119" s="96"/>
      <c r="BM119" s="96" t="s">
        <v>113</v>
      </c>
      <c r="BN119" s="96"/>
      <c r="BO119" s="97" t="s">
        <v>295</v>
      </c>
      <c r="BP119" s="74"/>
      <c r="BQ119" s="74"/>
      <c r="BR119" s="97"/>
      <c r="BS119" s="118"/>
      <c r="BT119" s="13"/>
      <c r="BU119" s="13"/>
      <c r="BV119" s="13">
        <v>0</v>
      </c>
      <c r="BW119" s="13"/>
      <c r="BX119" s="13">
        <v>0</v>
      </c>
      <c r="BY119" s="94">
        <v>3</v>
      </c>
      <c r="BZ119" s="13"/>
      <c r="CA119" s="13"/>
      <c r="CB119" s="13"/>
      <c r="CC119" s="13">
        <v>0</v>
      </c>
      <c r="CD119" s="13"/>
      <c r="CE119" s="13">
        <v>1</v>
      </c>
      <c r="CF119" s="94">
        <v>2</v>
      </c>
      <c r="CG119" s="13"/>
      <c r="CH119" s="13">
        <v>4</v>
      </c>
      <c r="CI119" s="13">
        <v>6</v>
      </c>
      <c r="CJ119" s="13"/>
      <c r="CK119" s="13">
        <v>6</v>
      </c>
      <c r="CL119" s="13"/>
      <c r="CM119" s="13"/>
      <c r="CN119" s="13"/>
      <c r="CO119" s="13"/>
      <c r="CP119" s="94"/>
      <c r="CQ119" s="99">
        <f>5/5</f>
        <v>1</v>
      </c>
      <c r="CR119" s="91"/>
      <c r="CS119" s="91">
        <v>1</v>
      </c>
      <c r="CT119" s="91"/>
      <c r="CU119" s="91"/>
      <c r="CV119" s="91"/>
      <c r="CW119" s="91"/>
      <c r="CX119" s="91"/>
      <c r="CY119" s="91"/>
      <c r="CZ119" s="91"/>
      <c r="DA119" s="92"/>
      <c r="DB119" s="50"/>
      <c r="DC119" s="50"/>
      <c r="DD119" s="50"/>
      <c r="DE119" s="50"/>
      <c r="DF119" s="50"/>
      <c r="DG119" s="50"/>
      <c r="DH119" s="50" t="s">
        <v>296</v>
      </c>
      <c r="DI119" s="50" t="s">
        <v>297</v>
      </c>
      <c r="DJ119" s="100">
        <f t="shared" si="23"/>
        <v>2</v>
      </c>
      <c r="DK119" s="14">
        <v>2</v>
      </c>
      <c r="DL119" s="14">
        <v>2.08</v>
      </c>
      <c r="DM119" s="14">
        <v>2.54</v>
      </c>
      <c r="DN119" s="14"/>
      <c r="DO119" s="14"/>
      <c r="DP119" s="14"/>
      <c r="DQ119" s="14"/>
      <c r="DR119" s="14"/>
      <c r="DS119" s="14"/>
      <c r="DT119" s="14"/>
      <c r="DU119" s="14"/>
      <c r="DV119" s="14"/>
      <c r="DW119" s="14"/>
      <c r="DX119" s="14"/>
      <c r="DY119" s="14">
        <v>309</v>
      </c>
      <c r="DZ119" s="14">
        <v>285</v>
      </c>
      <c r="EA119" s="14"/>
      <c r="EB119" s="14"/>
      <c r="EC119" s="14"/>
      <c r="ED119" s="14"/>
      <c r="EE119" s="14"/>
      <c r="EF119" s="14"/>
      <c r="EG119" s="14"/>
      <c r="EH119" s="14"/>
      <c r="EI119" s="14"/>
      <c r="EJ119" s="14"/>
      <c r="EK119" s="14"/>
      <c r="EL119" s="14"/>
      <c r="EM119" s="15">
        <f>AVERAGE(DL119:DM119)</f>
        <v>2.31</v>
      </c>
      <c r="EN119" s="15">
        <f>AVERAGE(DL119:DM119)</f>
        <v>2.31</v>
      </c>
      <c r="EO119" s="15">
        <f>AVERAGE(2.31
)</f>
        <v>2.31</v>
      </c>
      <c r="EP119" s="14"/>
      <c r="EQ119" s="14"/>
      <c r="ER119" s="15">
        <f>AVERAGE(DY119:DZ119)</f>
        <v>297</v>
      </c>
      <c r="ES119" s="15">
        <f>AVERAGE(DY119:DZ119)</f>
        <v>297</v>
      </c>
      <c r="ET119" s="15">
        <f>AVERAGE(DY119:DZ119)</f>
        <v>297</v>
      </c>
      <c r="EU119" s="14"/>
      <c r="EV119" s="14"/>
      <c r="EW119" s="102"/>
      <c r="EX119" s="16" t="s">
        <v>126</v>
      </c>
      <c r="EY119" s="103">
        <f t="shared" si="24"/>
        <v>2494.0818191917888</v>
      </c>
      <c r="EZ119" s="105">
        <f t="shared" si="31"/>
        <v>3734.1481574772652</v>
      </c>
      <c r="FA119" s="140">
        <f>EY119+EZ119</f>
        <v>6228.2299766690539</v>
      </c>
      <c r="FB119" s="105">
        <f>IF(OR(FC119="ok",FC119="ok_m",FC119="ok_p"),FA119,"")</f>
        <v>6228.2299766690539</v>
      </c>
      <c r="FC119" s="105" t="s">
        <v>127</v>
      </c>
      <c r="FD119" s="105" t="s">
        <v>128</v>
      </c>
      <c r="FE119" s="106" t="s">
        <v>298</v>
      </c>
      <c r="FF119" s="106"/>
      <c r="FG119" s="146">
        <v>114</v>
      </c>
      <c r="FH119" s="108">
        <v>0</v>
      </c>
      <c r="FI119" s="159">
        <v>114</v>
      </c>
      <c r="FJ119" s="88">
        <v>7</v>
      </c>
      <c r="FK119" s="88">
        <v>2</v>
      </c>
      <c r="FL119" s="101">
        <v>7</v>
      </c>
      <c r="FM119" s="111">
        <v>2.08</v>
      </c>
      <c r="FN119" s="135">
        <v>309</v>
      </c>
      <c r="FO119" s="111">
        <v>2494.0818191917888</v>
      </c>
      <c r="FP119" s="101">
        <v>4</v>
      </c>
      <c r="FQ119" s="125" t="s">
        <v>121</v>
      </c>
      <c r="FS119" s="112">
        <v>38859</v>
      </c>
      <c r="FT119" s="132"/>
      <c r="FU119" s="120">
        <v>38876</v>
      </c>
      <c r="FV119" s="121"/>
      <c r="FW119" s="160">
        <v>0</v>
      </c>
      <c r="FX119" s="125">
        <v>0</v>
      </c>
      <c r="FY119" s="125">
        <v>0</v>
      </c>
      <c r="FZ119" s="15">
        <f>'[1]2006 baljdata'!J119+'[1]2006 baljdata'!T119+'[1]2006 baljdata'!AD119+'[1]2006 baljdata'!AN119+'[1]2006 baljdata'!AX119+'[1]2006 baljdata'!BH119+'[1]2006 baljdata'!BR119+'[1]2006 baljdata'!CB119+'[1]2006 baljdata'!CL119+'[1]2006 baljdata'!CV119+'[1]2006 baljdata'!DF119+'[1]2006 baljdata'!DP119+'[1]2006 baljdata'!DZ119+'[1]2006 baljdata'!EJ119+'[1]2006 baljdata'!ET119+'[1]2006 baljdata'!FD119+'[1]2006 baljdata'!FN119+'[1]2006 baljdata'!FX119+'[1]2006 baljdata'!GH119+'[1]2006 baljdata'!GR119+'[1]2006 baljdata'!HB119+'[1]2006 baljdata'!HL119+'[1]2006 baljdata'!HV119+'[1]2006 baljdata'!IF119+'[1]2006 baljdata'!IP119</f>
        <v>0</v>
      </c>
      <c r="GA119" s="15">
        <f>'[1]2006 baljdata'!K119+'[1]2006 baljdata'!U119+'[1]2006 baljdata'!AE119+'[1]2006 baljdata'!AO119+'[1]2006 baljdata'!AY119+'[1]2006 baljdata'!BI119+'[1]2006 baljdata'!BS119+'[1]2006 baljdata'!CC119+'[1]2006 baljdata'!CM119+'[1]2006 baljdata'!CW119+'[1]2006 baljdata'!DG119+'[1]2006 baljdata'!DQ119+'[1]2006 baljdata'!EA119+'[1]2006 baljdata'!EK119+'[1]2006 baljdata'!EU119+'[1]2006 baljdata'!FE119+'[1]2006 baljdata'!FO119+'[1]2006 baljdata'!FY119+'[1]2006 baljdata'!GI119+'[1]2006 baljdata'!GS119+'[1]2006 baljdata'!HC119+'[1]2006 baljdata'!HM119+'[1]2006 baljdata'!HW119+'[1]2006 baljdata'!IG119+'[1]2006 baljdata'!IQ119</f>
        <v>0</v>
      </c>
      <c r="GB119" s="15" t="str">
        <f>IF(FZ119&gt;GA119,"P&gt;S",IF(FZ119=GA119,"P=S","P&lt;S"))</f>
        <v>P=S</v>
      </c>
      <c r="GC119" s="15">
        <f>IF(GB119="P&gt;S",FZ119,GA119)</f>
        <v>0</v>
      </c>
      <c r="GD119" s="125">
        <v>0</v>
      </c>
      <c r="GE119" s="15">
        <f>'[1]2006 baljdata'!L119+'[1]2006 baljdata'!V119+'[1]2006 baljdata'!AF119+'[1]2006 baljdata'!AP119+'[1]2006 baljdata'!AZ119+'[1]2006 baljdata'!BJ119+'[1]2006 baljdata'!BT119+'[1]2006 baljdata'!CD119+'[1]2006 baljdata'!CN119+'[1]2006 baljdata'!CX119+'[1]2006 baljdata'!DH119+'[1]2006 baljdata'!DR119+'[1]2006 baljdata'!EB119+'[1]2006 baljdata'!EL119+'[1]2006 baljdata'!EV119+'[1]2006 baljdata'!FF119+'[1]2006 baljdata'!FP119+'[1]2006 baljdata'!FZ119+'[1]2006 baljdata'!GJ119+'[1]2006 baljdata'!GT119+'[1]2006 baljdata'!HD119+'[1]2006 baljdata'!HN119+'[1]2006 baljdata'!HX119+'[1]2006 baljdata'!IH119+'[1]2006 baljdata'!IR119</f>
        <v>0</v>
      </c>
      <c r="GF119" s="15">
        <f>IF(GB119="P&gt;S",FZ119*(GE119/GA119),GE119)</f>
        <v>0</v>
      </c>
      <c r="GG119" s="15">
        <f t="shared" si="25"/>
        <v>0</v>
      </c>
      <c r="GH119" s="101"/>
      <c r="GI119" s="91">
        <v>6</v>
      </c>
      <c r="GJ119" s="102"/>
      <c r="GK119" s="20">
        <v>0</v>
      </c>
    </row>
    <row r="120" spans="1:193" ht="14.4" x14ac:dyDescent="0.3">
      <c r="A120" s="50">
        <v>115</v>
      </c>
      <c r="B120" s="88"/>
      <c r="C120" s="89"/>
      <c r="D120" s="88"/>
      <c r="E120" s="90"/>
      <c r="F120" s="91"/>
      <c r="G120" s="92"/>
      <c r="H120" s="91">
        <f t="shared" si="21"/>
        <v>0</v>
      </c>
      <c r="I120" s="13"/>
      <c r="J120" s="13"/>
      <c r="K120" s="13"/>
      <c r="L120" s="13"/>
      <c r="M120" s="13"/>
      <c r="N120" s="13"/>
      <c r="O120" s="13"/>
      <c r="P120" s="13"/>
      <c r="Q120" s="13"/>
      <c r="R120" s="13"/>
      <c r="S120" s="13"/>
      <c r="T120" s="13"/>
      <c r="U120" s="93">
        <f t="shared" si="22"/>
        <v>0</v>
      </c>
      <c r="V120" s="13"/>
      <c r="W120" s="13"/>
      <c r="X120" s="13"/>
      <c r="Y120" s="13"/>
      <c r="Z120" s="13"/>
      <c r="AA120" s="13"/>
      <c r="AB120" s="13"/>
      <c r="AC120" s="13"/>
      <c r="AD120" s="13"/>
      <c r="AE120" s="13"/>
      <c r="AF120" s="94"/>
      <c r="AG120" s="13"/>
      <c r="AH120" s="13"/>
      <c r="AI120" s="13"/>
      <c r="AJ120" s="13"/>
      <c r="AK120" s="13"/>
      <c r="AL120" s="13"/>
      <c r="AM120" s="13"/>
      <c r="AN120" s="13"/>
      <c r="AO120" s="13"/>
      <c r="AP120" s="13"/>
      <c r="AQ120" s="94"/>
      <c r="AR120" s="13"/>
      <c r="AS120" s="13"/>
      <c r="AT120" s="13"/>
      <c r="AU120" s="13"/>
      <c r="AV120" s="13"/>
      <c r="AW120" s="13"/>
      <c r="AX120" s="13"/>
      <c r="AY120" s="13"/>
      <c r="AZ120" s="13"/>
      <c r="BA120" s="94"/>
      <c r="BB120" s="95"/>
      <c r="BC120" s="95"/>
      <c r="BD120" s="95"/>
      <c r="BE120" s="95"/>
      <c r="BF120" s="95"/>
      <c r="BG120" s="95"/>
      <c r="BH120" s="95"/>
      <c r="BI120" s="95"/>
      <c r="BJ120" s="95"/>
      <c r="BK120" s="95"/>
      <c r="BL120" s="96" t="str">
        <f t="shared" ref="BL120:BL125" si="33">IF(COUNTBLANK(BB120:BK120)=10,"NA",MIN(BB120:BK120))</f>
        <v>NA</v>
      </c>
      <c r="BM120" s="96" t="s">
        <v>130</v>
      </c>
      <c r="BN120" s="96"/>
      <c r="BO120" s="97"/>
      <c r="BP120" s="74"/>
      <c r="BQ120" s="74"/>
      <c r="BR120" s="97" t="s">
        <v>130</v>
      </c>
      <c r="BS120" s="118"/>
      <c r="BT120" s="13"/>
      <c r="BU120" s="13"/>
      <c r="BV120" s="13"/>
      <c r="BW120" s="13"/>
      <c r="BX120" s="13"/>
      <c r="BY120" s="94"/>
      <c r="BZ120" s="13"/>
      <c r="CA120" s="13"/>
      <c r="CB120" s="13"/>
      <c r="CC120" s="13"/>
      <c r="CD120" s="13"/>
      <c r="CE120" s="13"/>
      <c r="CF120" s="94"/>
      <c r="CG120" s="13"/>
      <c r="CH120" s="13"/>
      <c r="CI120" s="13"/>
      <c r="CJ120" s="13"/>
      <c r="CK120" s="13"/>
      <c r="CL120" s="13"/>
      <c r="CM120" s="13"/>
      <c r="CN120" s="13"/>
      <c r="CO120" s="13"/>
      <c r="CP120" s="94"/>
      <c r="CQ120" s="99" t="s">
        <v>130</v>
      </c>
      <c r="CR120" s="91"/>
      <c r="CS120" s="91"/>
      <c r="CT120" s="91"/>
      <c r="CU120" s="91"/>
      <c r="CV120" s="91"/>
      <c r="CW120" s="91"/>
      <c r="CX120" s="91"/>
      <c r="CY120" s="91"/>
      <c r="CZ120" s="91"/>
      <c r="DA120" s="92"/>
      <c r="DB120" s="50"/>
      <c r="DC120" s="50"/>
      <c r="DD120" s="50"/>
      <c r="DE120" s="50"/>
      <c r="DF120" s="50"/>
      <c r="DG120" s="50"/>
      <c r="DH120" s="50"/>
      <c r="DI120" s="50"/>
      <c r="DJ120" s="100">
        <f t="shared" si="23"/>
        <v>0</v>
      </c>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02"/>
      <c r="EX120" s="16"/>
      <c r="EY120" s="103">
        <f t="shared" si="24"/>
        <v>0</v>
      </c>
      <c r="EZ120" s="104">
        <f t="shared" si="31"/>
        <v>0</v>
      </c>
      <c r="FA120" s="105" t="s">
        <v>130</v>
      </c>
      <c r="FB120" s="105" t="s">
        <v>130</v>
      </c>
      <c r="FC120" s="99" t="s">
        <v>130</v>
      </c>
      <c r="FD120" s="99"/>
      <c r="FE120" s="106"/>
      <c r="FF120" s="106"/>
      <c r="FG120" s="107">
        <v>115</v>
      </c>
      <c r="FH120" s="108">
        <v>0</v>
      </c>
      <c r="FI120" s="10">
        <v>115</v>
      </c>
      <c r="FJ120" s="13">
        <v>0</v>
      </c>
      <c r="FK120" s="13">
        <v>0</v>
      </c>
      <c r="FL120" s="14"/>
      <c r="FM120" s="109"/>
      <c r="FN120" s="122"/>
      <c r="FO120" s="111"/>
      <c r="FP120" s="15" t="s">
        <v>130</v>
      </c>
      <c r="FQ120" s="99" t="s">
        <v>130</v>
      </c>
      <c r="FS120" s="112"/>
      <c r="FT120" s="82"/>
      <c r="FU120" s="113"/>
      <c r="FV120" s="114" t="s">
        <v>130</v>
      </c>
      <c r="FW120" s="115" t="s">
        <v>130</v>
      </c>
      <c r="FX120" s="115" t="s">
        <v>130</v>
      </c>
      <c r="FY120" s="15" t="s">
        <v>130</v>
      </c>
      <c r="FZ120" s="15">
        <f>'[1]2006 baljdata'!J120+'[1]2006 baljdata'!T120+'[1]2006 baljdata'!AD120+'[1]2006 baljdata'!AN120+'[1]2006 baljdata'!AX120+'[1]2006 baljdata'!BH120+'[1]2006 baljdata'!BR120+'[1]2006 baljdata'!CB120+'[1]2006 baljdata'!CL120+'[1]2006 baljdata'!CV120+'[1]2006 baljdata'!DF120+'[1]2006 baljdata'!DP120+'[1]2006 baljdata'!DZ120+'[1]2006 baljdata'!EJ120+'[1]2006 baljdata'!ET120+'[1]2006 baljdata'!FD120+'[1]2006 baljdata'!FN120+'[1]2006 baljdata'!FX120+'[1]2006 baljdata'!GH120+'[1]2006 baljdata'!GR120+'[1]2006 baljdata'!HB120+'[1]2006 baljdata'!HL120+'[1]2006 baljdata'!HV120+'[1]2006 baljdata'!IF120+'[1]2006 baljdata'!IP120</f>
        <v>0</v>
      </c>
      <c r="GA120" s="15">
        <f>'[1]2006 baljdata'!K120+'[1]2006 baljdata'!U120+'[1]2006 baljdata'!AE120+'[1]2006 baljdata'!AO120+'[1]2006 baljdata'!AY120+'[1]2006 baljdata'!BI120+'[1]2006 baljdata'!BS120+'[1]2006 baljdata'!CC120+'[1]2006 baljdata'!CM120+'[1]2006 baljdata'!CW120+'[1]2006 baljdata'!DG120+'[1]2006 baljdata'!DQ120+'[1]2006 baljdata'!EA120+'[1]2006 baljdata'!EK120+'[1]2006 baljdata'!EU120+'[1]2006 baljdata'!FE120+'[1]2006 baljdata'!FO120+'[1]2006 baljdata'!FY120+'[1]2006 baljdata'!GI120+'[1]2006 baljdata'!GS120+'[1]2006 baljdata'!HC120+'[1]2006 baljdata'!HM120+'[1]2006 baljdata'!HW120+'[1]2006 baljdata'!IG120+'[1]2006 baljdata'!IQ120</f>
        <v>0</v>
      </c>
      <c r="GB120" s="15" t="str">
        <f>IF(FZ120&gt;GA120,"P&gt;S",IF(FZ120=GA120,"P=S","P&lt;S"))</f>
        <v>P=S</v>
      </c>
      <c r="GC120" s="15">
        <f>IF(GB120="P&gt;S",FZ120,GA120)</f>
        <v>0</v>
      </c>
      <c r="GD120" s="15" t="s">
        <v>130</v>
      </c>
      <c r="GE120" s="15">
        <f>'[1]2006 baljdata'!L120+'[1]2006 baljdata'!V120+'[1]2006 baljdata'!AF120+'[1]2006 baljdata'!AP120+'[1]2006 baljdata'!AZ120+'[1]2006 baljdata'!BJ120+'[1]2006 baljdata'!BT120+'[1]2006 baljdata'!CD120+'[1]2006 baljdata'!CN120+'[1]2006 baljdata'!CX120+'[1]2006 baljdata'!DH120+'[1]2006 baljdata'!DR120+'[1]2006 baljdata'!EB120+'[1]2006 baljdata'!EL120+'[1]2006 baljdata'!EV120+'[1]2006 baljdata'!FF120+'[1]2006 baljdata'!FP120+'[1]2006 baljdata'!FZ120+'[1]2006 baljdata'!GJ120+'[1]2006 baljdata'!GT120+'[1]2006 baljdata'!HD120+'[1]2006 baljdata'!HN120+'[1]2006 baljdata'!HX120+'[1]2006 baljdata'!IH120+'[1]2006 baljdata'!IR120</f>
        <v>0</v>
      </c>
      <c r="GF120" s="15">
        <f>IF(GB120="P&gt;S",FZ120*(GE120/GA120),GE120)</f>
        <v>0</v>
      </c>
      <c r="GG120" s="15">
        <f t="shared" si="25"/>
        <v>0</v>
      </c>
      <c r="GH120" s="14"/>
      <c r="GI120" s="99"/>
      <c r="GJ120" s="102"/>
      <c r="GK120" s="99" t="s">
        <v>130</v>
      </c>
    </row>
    <row r="121" spans="1:193" ht="14.4" x14ac:dyDescent="0.3">
      <c r="A121" s="50">
        <v>116</v>
      </c>
      <c r="B121" s="88"/>
      <c r="C121" s="89"/>
      <c r="D121" s="88"/>
      <c r="E121" s="90"/>
      <c r="F121" s="91"/>
      <c r="G121" s="92"/>
      <c r="H121" s="91">
        <f t="shared" si="21"/>
        <v>0</v>
      </c>
      <c r="I121" s="13"/>
      <c r="J121" s="13"/>
      <c r="K121" s="13"/>
      <c r="L121" s="13"/>
      <c r="M121" s="13"/>
      <c r="N121" s="13"/>
      <c r="O121" s="13"/>
      <c r="P121" s="13"/>
      <c r="Q121" s="13"/>
      <c r="R121" s="13"/>
      <c r="S121" s="13"/>
      <c r="T121" s="13"/>
      <c r="U121" s="93">
        <f t="shared" si="22"/>
        <v>0</v>
      </c>
      <c r="V121" s="13"/>
      <c r="W121" s="13"/>
      <c r="X121" s="13"/>
      <c r="Y121" s="13"/>
      <c r="Z121" s="13"/>
      <c r="AA121" s="13"/>
      <c r="AB121" s="13"/>
      <c r="AC121" s="13"/>
      <c r="AD121" s="13"/>
      <c r="AE121" s="13"/>
      <c r="AF121" s="94"/>
      <c r="AG121" s="13"/>
      <c r="AH121" s="13"/>
      <c r="AI121" s="13"/>
      <c r="AJ121" s="13"/>
      <c r="AK121" s="13"/>
      <c r="AL121" s="13"/>
      <c r="AM121" s="13"/>
      <c r="AN121" s="13"/>
      <c r="AO121" s="13"/>
      <c r="AP121" s="13"/>
      <c r="AQ121" s="94"/>
      <c r="AR121" s="13"/>
      <c r="AS121" s="13"/>
      <c r="AT121" s="13"/>
      <c r="AU121" s="13"/>
      <c r="AV121" s="13"/>
      <c r="AW121" s="13"/>
      <c r="AX121" s="13"/>
      <c r="AY121" s="13"/>
      <c r="AZ121" s="13"/>
      <c r="BA121" s="94"/>
      <c r="BB121" s="95"/>
      <c r="BC121" s="95"/>
      <c r="BD121" s="95"/>
      <c r="BE121" s="95"/>
      <c r="BF121" s="95"/>
      <c r="BG121" s="95"/>
      <c r="BH121" s="95"/>
      <c r="BI121" s="95"/>
      <c r="BJ121" s="95"/>
      <c r="BK121" s="95"/>
      <c r="BL121" s="96" t="str">
        <f t="shared" si="33"/>
        <v>NA</v>
      </c>
      <c r="BM121" s="96" t="s">
        <v>130</v>
      </c>
      <c r="BN121" s="96"/>
      <c r="BO121" s="97"/>
      <c r="BP121" s="74"/>
      <c r="BQ121" s="74"/>
      <c r="BR121" s="97" t="s">
        <v>130</v>
      </c>
      <c r="BS121" s="118"/>
      <c r="BT121" s="13"/>
      <c r="BU121" s="13"/>
      <c r="BV121" s="13"/>
      <c r="BW121" s="13"/>
      <c r="BX121" s="13"/>
      <c r="BY121" s="94"/>
      <c r="BZ121" s="13"/>
      <c r="CA121" s="13"/>
      <c r="CB121" s="13"/>
      <c r="CC121" s="13"/>
      <c r="CD121" s="13"/>
      <c r="CE121" s="13"/>
      <c r="CF121" s="94"/>
      <c r="CG121" s="13"/>
      <c r="CH121" s="13"/>
      <c r="CI121" s="13"/>
      <c r="CJ121" s="13"/>
      <c r="CK121" s="13"/>
      <c r="CL121" s="13"/>
      <c r="CM121" s="13"/>
      <c r="CN121" s="13"/>
      <c r="CO121" s="13"/>
      <c r="CP121" s="94"/>
      <c r="CQ121" s="99" t="s">
        <v>130</v>
      </c>
      <c r="CR121" s="91"/>
      <c r="CS121" s="91"/>
      <c r="CT121" s="91"/>
      <c r="CU121" s="91"/>
      <c r="CV121" s="91"/>
      <c r="CW121" s="91"/>
      <c r="CX121" s="91"/>
      <c r="CY121" s="91"/>
      <c r="CZ121" s="91"/>
      <c r="DA121" s="92"/>
      <c r="DB121" s="50"/>
      <c r="DC121" s="50"/>
      <c r="DD121" s="50"/>
      <c r="DE121" s="50"/>
      <c r="DF121" s="50"/>
      <c r="DG121" s="50"/>
      <c r="DH121" s="50"/>
      <c r="DI121" s="50"/>
      <c r="DJ121" s="100">
        <f t="shared" si="23"/>
        <v>0</v>
      </c>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02"/>
      <c r="EX121" s="16"/>
      <c r="EY121" s="103">
        <f t="shared" si="24"/>
        <v>0</v>
      </c>
      <c r="EZ121" s="104">
        <f t="shared" si="31"/>
        <v>0</v>
      </c>
      <c r="FA121" s="105" t="s">
        <v>130</v>
      </c>
      <c r="FB121" s="105" t="s">
        <v>130</v>
      </c>
      <c r="FC121" s="99" t="s">
        <v>130</v>
      </c>
      <c r="FD121" s="99"/>
      <c r="FE121" s="106"/>
      <c r="FF121" s="106"/>
      <c r="FG121" s="107">
        <v>116</v>
      </c>
      <c r="FH121" s="108">
        <v>0</v>
      </c>
      <c r="FI121" s="10">
        <v>116</v>
      </c>
      <c r="FJ121" s="13">
        <v>0</v>
      </c>
      <c r="FK121" s="13">
        <v>0</v>
      </c>
      <c r="FL121" s="14"/>
      <c r="FM121" s="109"/>
      <c r="FN121" s="122"/>
      <c r="FO121" s="111"/>
      <c r="FP121" s="15" t="s">
        <v>130</v>
      </c>
      <c r="FQ121" s="99" t="s">
        <v>130</v>
      </c>
      <c r="FS121" s="112"/>
      <c r="FT121" s="82"/>
      <c r="FU121" s="113"/>
      <c r="FV121" s="114" t="s">
        <v>130</v>
      </c>
      <c r="FW121" s="115" t="s">
        <v>130</v>
      </c>
      <c r="FX121" s="115" t="s">
        <v>130</v>
      </c>
      <c r="FY121" s="15" t="s">
        <v>130</v>
      </c>
      <c r="FZ121" s="15">
        <f>'[1]2006 baljdata'!J121+'[1]2006 baljdata'!T121+'[1]2006 baljdata'!AD121+'[1]2006 baljdata'!AN121+'[1]2006 baljdata'!AX121+'[1]2006 baljdata'!BH121+'[1]2006 baljdata'!BR121+'[1]2006 baljdata'!CB121+'[1]2006 baljdata'!CL121+'[1]2006 baljdata'!CV121+'[1]2006 baljdata'!DF121+'[1]2006 baljdata'!DP121+'[1]2006 baljdata'!DZ121+'[1]2006 baljdata'!EJ121+'[1]2006 baljdata'!ET121+'[1]2006 baljdata'!FD121+'[1]2006 baljdata'!FN121+'[1]2006 baljdata'!FX121+'[1]2006 baljdata'!GH121+'[1]2006 baljdata'!GR121+'[1]2006 baljdata'!HB121+'[1]2006 baljdata'!HL121+'[1]2006 baljdata'!HV121+'[1]2006 baljdata'!IF121+'[1]2006 baljdata'!IP121</f>
        <v>0</v>
      </c>
      <c r="GA121" s="15">
        <f>'[1]2006 baljdata'!K121+'[1]2006 baljdata'!U121+'[1]2006 baljdata'!AE121+'[1]2006 baljdata'!AO121+'[1]2006 baljdata'!AY121+'[1]2006 baljdata'!BI121+'[1]2006 baljdata'!BS121+'[1]2006 baljdata'!CC121+'[1]2006 baljdata'!CM121+'[1]2006 baljdata'!CW121+'[1]2006 baljdata'!DG121+'[1]2006 baljdata'!DQ121+'[1]2006 baljdata'!EA121+'[1]2006 baljdata'!EK121+'[1]2006 baljdata'!EU121+'[1]2006 baljdata'!FE121+'[1]2006 baljdata'!FO121+'[1]2006 baljdata'!FY121+'[1]2006 baljdata'!GI121+'[1]2006 baljdata'!GS121+'[1]2006 baljdata'!HC121+'[1]2006 baljdata'!HM121+'[1]2006 baljdata'!HW121+'[1]2006 baljdata'!IG121+'[1]2006 baljdata'!IQ121</f>
        <v>0</v>
      </c>
      <c r="GB121" s="15" t="str">
        <f>IF(FZ121&gt;GA121,"P&gt;S",IF(FZ121=GA121,"P=S","P&lt;S"))</f>
        <v>P=S</v>
      </c>
      <c r="GC121" s="15">
        <f>IF(GB121="P&gt;S",FZ121,GA121)</f>
        <v>0</v>
      </c>
      <c r="GD121" s="15" t="s">
        <v>130</v>
      </c>
      <c r="GE121" s="15">
        <f>'[1]2006 baljdata'!L121+'[1]2006 baljdata'!V121+'[1]2006 baljdata'!AF121+'[1]2006 baljdata'!AP121+'[1]2006 baljdata'!AZ121+'[1]2006 baljdata'!BJ121+'[1]2006 baljdata'!BT121+'[1]2006 baljdata'!CD121+'[1]2006 baljdata'!CN121+'[1]2006 baljdata'!CX121+'[1]2006 baljdata'!DH121+'[1]2006 baljdata'!DR121+'[1]2006 baljdata'!EB121+'[1]2006 baljdata'!EL121+'[1]2006 baljdata'!EV121+'[1]2006 baljdata'!FF121+'[1]2006 baljdata'!FP121+'[1]2006 baljdata'!FZ121+'[1]2006 baljdata'!GJ121+'[1]2006 baljdata'!GT121+'[1]2006 baljdata'!HD121+'[1]2006 baljdata'!HN121+'[1]2006 baljdata'!HX121+'[1]2006 baljdata'!IH121+'[1]2006 baljdata'!IR121</f>
        <v>0</v>
      </c>
      <c r="GF121" s="15">
        <f>IF(GB121="P&gt;S",FZ121*(GE121/GA121),GE121)</f>
        <v>0</v>
      </c>
      <c r="GG121" s="15">
        <f t="shared" si="25"/>
        <v>0</v>
      </c>
      <c r="GH121" s="14"/>
      <c r="GI121" s="99"/>
      <c r="GJ121" s="102"/>
      <c r="GK121" s="99" t="s">
        <v>130</v>
      </c>
    </row>
    <row r="122" spans="1:193" ht="14.4" x14ac:dyDescent="0.3">
      <c r="A122" s="50">
        <v>117</v>
      </c>
      <c r="B122" s="88"/>
      <c r="C122" s="89"/>
      <c r="D122" s="88"/>
      <c r="E122" s="90"/>
      <c r="F122" s="91"/>
      <c r="G122" s="92"/>
      <c r="H122" s="91">
        <f t="shared" si="21"/>
        <v>0</v>
      </c>
      <c r="I122" s="13"/>
      <c r="J122" s="13"/>
      <c r="K122" s="13"/>
      <c r="L122" s="13"/>
      <c r="M122" s="13"/>
      <c r="N122" s="13"/>
      <c r="O122" s="13"/>
      <c r="P122" s="13"/>
      <c r="Q122" s="13"/>
      <c r="R122" s="13"/>
      <c r="S122" s="13"/>
      <c r="T122" s="13"/>
      <c r="U122" s="93">
        <f t="shared" si="22"/>
        <v>0</v>
      </c>
      <c r="V122" s="13"/>
      <c r="W122" s="13"/>
      <c r="X122" s="13"/>
      <c r="Y122" s="13"/>
      <c r="Z122" s="13"/>
      <c r="AA122" s="13"/>
      <c r="AB122" s="13"/>
      <c r="AC122" s="13"/>
      <c r="AD122" s="13"/>
      <c r="AE122" s="13"/>
      <c r="AF122" s="94"/>
      <c r="AG122" s="13"/>
      <c r="AH122" s="13"/>
      <c r="AI122" s="13"/>
      <c r="AJ122" s="13"/>
      <c r="AK122" s="13"/>
      <c r="AL122" s="13"/>
      <c r="AM122" s="13"/>
      <c r="AN122" s="13"/>
      <c r="AO122" s="13"/>
      <c r="AP122" s="13"/>
      <c r="AQ122" s="94"/>
      <c r="AR122" s="13"/>
      <c r="AS122" s="13"/>
      <c r="AT122" s="13"/>
      <c r="AU122" s="13"/>
      <c r="AV122" s="13"/>
      <c r="AW122" s="13"/>
      <c r="AX122" s="13"/>
      <c r="AY122" s="13"/>
      <c r="AZ122" s="13"/>
      <c r="BA122" s="94"/>
      <c r="BB122" s="95"/>
      <c r="BC122" s="95"/>
      <c r="BD122" s="95"/>
      <c r="BE122" s="95"/>
      <c r="BF122" s="95"/>
      <c r="BG122" s="95"/>
      <c r="BH122" s="95"/>
      <c r="BI122" s="95"/>
      <c r="BJ122" s="95"/>
      <c r="BK122" s="95"/>
      <c r="BL122" s="96" t="str">
        <f t="shared" si="33"/>
        <v>NA</v>
      </c>
      <c r="BM122" s="96" t="s">
        <v>130</v>
      </c>
      <c r="BN122" s="96"/>
      <c r="BO122" s="97"/>
      <c r="BP122" s="74"/>
      <c r="BQ122" s="74"/>
      <c r="BR122" s="97" t="s">
        <v>130</v>
      </c>
      <c r="BS122" s="118"/>
      <c r="BT122" s="13"/>
      <c r="BU122" s="13"/>
      <c r="BV122" s="13"/>
      <c r="BW122" s="13"/>
      <c r="BX122" s="13"/>
      <c r="BY122" s="94"/>
      <c r="BZ122" s="13"/>
      <c r="CA122" s="13"/>
      <c r="CB122" s="13"/>
      <c r="CC122" s="13"/>
      <c r="CD122" s="13"/>
      <c r="CE122" s="13"/>
      <c r="CF122" s="94"/>
      <c r="CG122" s="13"/>
      <c r="CH122" s="13"/>
      <c r="CI122" s="13"/>
      <c r="CJ122" s="13"/>
      <c r="CK122" s="13"/>
      <c r="CL122" s="13"/>
      <c r="CM122" s="13"/>
      <c r="CN122" s="13"/>
      <c r="CO122" s="13"/>
      <c r="CP122" s="94"/>
      <c r="CQ122" s="99" t="s">
        <v>130</v>
      </c>
      <c r="CR122" s="91"/>
      <c r="CS122" s="91"/>
      <c r="CT122" s="91"/>
      <c r="CU122" s="91"/>
      <c r="CV122" s="91"/>
      <c r="CW122" s="91"/>
      <c r="CX122" s="91"/>
      <c r="CY122" s="91"/>
      <c r="CZ122" s="91"/>
      <c r="DA122" s="92"/>
      <c r="DB122" s="50"/>
      <c r="DC122" s="50"/>
      <c r="DD122" s="50"/>
      <c r="DE122" s="50"/>
      <c r="DF122" s="50"/>
      <c r="DG122" s="50"/>
      <c r="DH122" s="50"/>
      <c r="DI122" s="50"/>
      <c r="DJ122" s="100">
        <f t="shared" si="23"/>
        <v>0</v>
      </c>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02"/>
      <c r="EX122" s="16"/>
      <c r="EY122" s="103">
        <f t="shared" si="24"/>
        <v>0</v>
      </c>
      <c r="EZ122" s="104">
        <f t="shared" si="31"/>
        <v>0</v>
      </c>
      <c r="FA122" s="105" t="s">
        <v>130</v>
      </c>
      <c r="FB122" s="105" t="s">
        <v>130</v>
      </c>
      <c r="FC122" s="99" t="s">
        <v>130</v>
      </c>
      <c r="FD122" s="99"/>
      <c r="FE122" s="106"/>
      <c r="FF122" s="106"/>
      <c r="FG122" s="107">
        <v>117</v>
      </c>
      <c r="FH122" s="108">
        <v>0</v>
      </c>
      <c r="FI122" s="10">
        <v>117</v>
      </c>
      <c r="FJ122" s="13">
        <v>0</v>
      </c>
      <c r="FK122" s="13">
        <v>0</v>
      </c>
      <c r="FL122" s="14"/>
      <c r="FM122" s="109"/>
      <c r="FN122" s="122"/>
      <c r="FO122" s="111"/>
      <c r="FP122" s="15" t="s">
        <v>130</v>
      </c>
      <c r="FQ122" s="99" t="s">
        <v>130</v>
      </c>
      <c r="FS122" s="112"/>
      <c r="FT122" s="82"/>
      <c r="FU122" s="113"/>
      <c r="FV122" s="114" t="s">
        <v>130</v>
      </c>
      <c r="FW122" s="115" t="s">
        <v>130</v>
      </c>
      <c r="FX122" s="115" t="s">
        <v>130</v>
      </c>
      <c r="FY122" s="15" t="s">
        <v>130</v>
      </c>
      <c r="FZ122" s="15">
        <f>'[1]2006 baljdata'!J122+'[1]2006 baljdata'!T122+'[1]2006 baljdata'!AD122+'[1]2006 baljdata'!AN122+'[1]2006 baljdata'!AX122+'[1]2006 baljdata'!BH122+'[1]2006 baljdata'!BR122+'[1]2006 baljdata'!CB122+'[1]2006 baljdata'!CL122+'[1]2006 baljdata'!CV122+'[1]2006 baljdata'!DF122+'[1]2006 baljdata'!DP122+'[1]2006 baljdata'!DZ122+'[1]2006 baljdata'!EJ122+'[1]2006 baljdata'!ET122+'[1]2006 baljdata'!FD122+'[1]2006 baljdata'!FN122+'[1]2006 baljdata'!FX122+'[1]2006 baljdata'!GH122+'[1]2006 baljdata'!GR122+'[1]2006 baljdata'!HB122+'[1]2006 baljdata'!HL122+'[1]2006 baljdata'!HV122+'[1]2006 baljdata'!IF122+'[1]2006 baljdata'!IP122</f>
        <v>0</v>
      </c>
      <c r="GA122" s="15">
        <f>'[1]2006 baljdata'!K122+'[1]2006 baljdata'!U122+'[1]2006 baljdata'!AE122+'[1]2006 baljdata'!AO122+'[1]2006 baljdata'!AY122+'[1]2006 baljdata'!BI122+'[1]2006 baljdata'!BS122+'[1]2006 baljdata'!CC122+'[1]2006 baljdata'!CM122+'[1]2006 baljdata'!CW122+'[1]2006 baljdata'!DG122+'[1]2006 baljdata'!DQ122+'[1]2006 baljdata'!EA122+'[1]2006 baljdata'!EK122+'[1]2006 baljdata'!EU122+'[1]2006 baljdata'!FE122+'[1]2006 baljdata'!FO122+'[1]2006 baljdata'!FY122+'[1]2006 baljdata'!GI122+'[1]2006 baljdata'!GS122+'[1]2006 baljdata'!HC122+'[1]2006 baljdata'!HM122+'[1]2006 baljdata'!HW122+'[1]2006 baljdata'!IG122+'[1]2006 baljdata'!IQ122</f>
        <v>0</v>
      </c>
      <c r="GB122" s="15" t="str">
        <f>IF(FZ122&gt;GA122,"P&gt;S",IF(FZ122=GA122,"P=S","P&lt;S"))</f>
        <v>P=S</v>
      </c>
      <c r="GC122" s="15">
        <f>IF(GB122="P&gt;S",FZ122,GA122)</f>
        <v>0</v>
      </c>
      <c r="GD122" s="15" t="s">
        <v>130</v>
      </c>
      <c r="GE122" s="15">
        <f>'[1]2006 baljdata'!L122+'[1]2006 baljdata'!V122+'[1]2006 baljdata'!AF122+'[1]2006 baljdata'!AP122+'[1]2006 baljdata'!AZ122+'[1]2006 baljdata'!BJ122+'[1]2006 baljdata'!BT122+'[1]2006 baljdata'!CD122+'[1]2006 baljdata'!CN122+'[1]2006 baljdata'!CX122+'[1]2006 baljdata'!DH122+'[1]2006 baljdata'!DR122+'[1]2006 baljdata'!EB122+'[1]2006 baljdata'!EL122+'[1]2006 baljdata'!EV122+'[1]2006 baljdata'!FF122+'[1]2006 baljdata'!FP122+'[1]2006 baljdata'!FZ122+'[1]2006 baljdata'!GJ122+'[1]2006 baljdata'!GT122+'[1]2006 baljdata'!HD122+'[1]2006 baljdata'!HN122+'[1]2006 baljdata'!HX122+'[1]2006 baljdata'!IH122+'[1]2006 baljdata'!IR122</f>
        <v>0</v>
      </c>
      <c r="GF122" s="15">
        <f>IF(GB122="P&gt;S",FZ122*(GE122/GA122),GE122)</f>
        <v>0</v>
      </c>
      <c r="GG122" s="15">
        <f t="shared" si="25"/>
        <v>0</v>
      </c>
      <c r="GH122" s="14"/>
      <c r="GI122" s="99"/>
      <c r="GJ122" s="102"/>
      <c r="GK122" s="99" t="s">
        <v>130</v>
      </c>
    </row>
    <row r="123" spans="1:193" ht="14.4" x14ac:dyDescent="0.3">
      <c r="A123" s="50">
        <v>118</v>
      </c>
      <c r="B123" s="88"/>
      <c r="C123" s="89"/>
      <c r="D123" s="88"/>
      <c r="E123" s="90"/>
      <c r="F123" s="91"/>
      <c r="G123" s="92"/>
      <c r="H123" s="91">
        <f t="shared" si="21"/>
        <v>0</v>
      </c>
      <c r="I123" s="13"/>
      <c r="J123" s="13"/>
      <c r="K123" s="13"/>
      <c r="L123" s="13"/>
      <c r="M123" s="13"/>
      <c r="N123" s="13"/>
      <c r="O123" s="13"/>
      <c r="P123" s="13"/>
      <c r="Q123" s="13"/>
      <c r="R123" s="13"/>
      <c r="S123" s="13"/>
      <c r="T123" s="13"/>
      <c r="U123" s="93">
        <f t="shared" si="22"/>
        <v>0</v>
      </c>
      <c r="V123" s="13"/>
      <c r="W123" s="13"/>
      <c r="X123" s="13"/>
      <c r="Y123" s="13"/>
      <c r="Z123" s="13"/>
      <c r="AA123" s="13"/>
      <c r="AB123" s="13"/>
      <c r="AC123" s="13"/>
      <c r="AD123" s="13"/>
      <c r="AE123" s="13"/>
      <c r="AF123" s="94"/>
      <c r="AG123" s="13"/>
      <c r="AH123" s="13"/>
      <c r="AI123" s="13"/>
      <c r="AJ123" s="13"/>
      <c r="AK123" s="13"/>
      <c r="AL123" s="13"/>
      <c r="AM123" s="13"/>
      <c r="AN123" s="13"/>
      <c r="AO123" s="13"/>
      <c r="AP123" s="13"/>
      <c r="AQ123" s="94"/>
      <c r="AR123" s="13"/>
      <c r="AS123" s="13"/>
      <c r="AT123" s="13"/>
      <c r="AU123" s="13"/>
      <c r="AV123" s="13"/>
      <c r="AW123" s="13"/>
      <c r="AX123" s="13"/>
      <c r="AY123" s="13"/>
      <c r="AZ123" s="13"/>
      <c r="BA123" s="94"/>
      <c r="BB123" s="95"/>
      <c r="BC123" s="95"/>
      <c r="BD123" s="95"/>
      <c r="BE123" s="95"/>
      <c r="BF123" s="95"/>
      <c r="BG123" s="95"/>
      <c r="BH123" s="95"/>
      <c r="BI123" s="95"/>
      <c r="BJ123" s="95"/>
      <c r="BK123" s="95"/>
      <c r="BL123" s="96" t="str">
        <f t="shared" si="33"/>
        <v>NA</v>
      </c>
      <c r="BM123" s="96" t="s">
        <v>130</v>
      </c>
      <c r="BN123" s="96"/>
      <c r="BO123" s="97"/>
      <c r="BP123" s="74"/>
      <c r="BQ123" s="74"/>
      <c r="BR123" s="97" t="s">
        <v>130</v>
      </c>
      <c r="BS123" s="118"/>
      <c r="BT123" s="13"/>
      <c r="BU123" s="13"/>
      <c r="BV123" s="13"/>
      <c r="BW123" s="13"/>
      <c r="BX123" s="13"/>
      <c r="BY123" s="94"/>
      <c r="BZ123" s="13"/>
      <c r="CA123" s="13"/>
      <c r="CB123" s="13"/>
      <c r="CC123" s="13"/>
      <c r="CD123" s="13"/>
      <c r="CE123" s="13"/>
      <c r="CF123" s="94"/>
      <c r="CG123" s="13"/>
      <c r="CH123" s="13"/>
      <c r="CI123" s="13"/>
      <c r="CJ123" s="13"/>
      <c r="CK123" s="13"/>
      <c r="CL123" s="13"/>
      <c r="CM123" s="13"/>
      <c r="CN123" s="13"/>
      <c r="CO123" s="13"/>
      <c r="CP123" s="94"/>
      <c r="CQ123" s="99" t="s">
        <v>130</v>
      </c>
      <c r="CR123" s="91"/>
      <c r="CS123" s="91"/>
      <c r="CT123" s="91"/>
      <c r="CU123" s="91"/>
      <c r="CV123" s="91"/>
      <c r="CW123" s="91"/>
      <c r="CX123" s="91"/>
      <c r="CY123" s="91"/>
      <c r="CZ123" s="91"/>
      <c r="DA123" s="92"/>
      <c r="DB123" s="50"/>
      <c r="DC123" s="50"/>
      <c r="DD123" s="50"/>
      <c r="DE123" s="50"/>
      <c r="DF123" s="50"/>
      <c r="DG123" s="50"/>
      <c r="DH123" s="50"/>
      <c r="DI123" s="50"/>
      <c r="DJ123" s="100">
        <f t="shared" si="23"/>
        <v>0</v>
      </c>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02"/>
      <c r="EX123" s="16"/>
      <c r="EY123" s="103">
        <f t="shared" si="24"/>
        <v>0</v>
      </c>
      <c r="EZ123" s="104">
        <f t="shared" si="31"/>
        <v>0</v>
      </c>
      <c r="FA123" s="105" t="s">
        <v>130</v>
      </c>
      <c r="FB123" s="105" t="s">
        <v>130</v>
      </c>
      <c r="FC123" s="99" t="s">
        <v>130</v>
      </c>
      <c r="FD123" s="99"/>
      <c r="FE123" s="106"/>
      <c r="FF123" s="106"/>
      <c r="FG123" s="107">
        <v>118</v>
      </c>
      <c r="FH123" s="108">
        <v>0</v>
      </c>
      <c r="FI123" s="10">
        <v>118</v>
      </c>
      <c r="FJ123" s="13">
        <v>0</v>
      </c>
      <c r="FK123" s="13">
        <v>0</v>
      </c>
      <c r="FL123" s="14"/>
      <c r="FM123" s="109"/>
      <c r="FN123" s="122"/>
      <c r="FO123" s="111"/>
      <c r="FP123" s="15" t="s">
        <v>130</v>
      </c>
      <c r="FQ123" s="99" t="s">
        <v>130</v>
      </c>
      <c r="FS123" s="112"/>
      <c r="FT123" s="82"/>
      <c r="FU123" s="113"/>
      <c r="FV123" s="114" t="s">
        <v>130</v>
      </c>
      <c r="FW123" s="115" t="s">
        <v>130</v>
      </c>
      <c r="FX123" s="115" t="s">
        <v>130</v>
      </c>
      <c r="FY123" s="15" t="s">
        <v>130</v>
      </c>
      <c r="FZ123" s="15">
        <f>'[1]2006 baljdata'!J123+'[1]2006 baljdata'!T123+'[1]2006 baljdata'!AD123+'[1]2006 baljdata'!AN123+'[1]2006 baljdata'!AX123+'[1]2006 baljdata'!BH123+'[1]2006 baljdata'!BR123+'[1]2006 baljdata'!CB123+'[1]2006 baljdata'!CL123+'[1]2006 baljdata'!CV123+'[1]2006 baljdata'!DF123+'[1]2006 baljdata'!DP123+'[1]2006 baljdata'!DZ123+'[1]2006 baljdata'!EJ123+'[1]2006 baljdata'!ET123+'[1]2006 baljdata'!FD123+'[1]2006 baljdata'!FN123+'[1]2006 baljdata'!FX123+'[1]2006 baljdata'!GH123+'[1]2006 baljdata'!GR123+'[1]2006 baljdata'!HB123+'[1]2006 baljdata'!HL123+'[1]2006 baljdata'!HV123+'[1]2006 baljdata'!IF123+'[1]2006 baljdata'!IP123</f>
        <v>0</v>
      </c>
      <c r="GA123" s="15">
        <f>'[1]2006 baljdata'!K123+'[1]2006 baljdata'!U123+'[1]2006 baljdata'!AE123+'[1]2006 baljdata'!AO123+'[1]2006 baljdata'!AY123+'[1]2006 baljdata'!BI123+'[1]2006 baljdata'!BS123+'[1]2006 baljdata'!CC123+'[1]2006 baljdata'!CM123+'[1]2006 baljdata'!CW123+'[1]2006 baljdata'!DG123+'[1]2006 baljdata'!DQ123+'[1]2006 baljdata'!EA123+'[1]2006 baljdata'!EK123+'[1]2006 baljdata'!EU123+'[1]2006 baljdata'!FE123+'[1]2006 baljdata'!FO123+'[1]2006 baljdata'!FY123+'[1]2006 baljdata'!GI123+'[1]2006 baljdata'!GS123+'[1]2006 baljdata'!HC123+'[1]2006 baljdata'!HM123+'[1]2006 baljdata'!HW123+'[1]2006 baljdata'!IG123+'[1]2006 baljdata'!IQ123</f>
        <v>0</v>
      </c>
      <c r="GB123" s="15" t="str">
        <f>IF(FZ123&gt;GA123,"P&gt;S",IF(FZ123=GA123,"P=S","P&lt;S"))</f>
        <v>P=S</v>
      </c>
      <c r="GC123" s="15">
        <f>IF(GB123="P&gt;S",FZ123,GA123)</f>
        <v>0</v>
      </c>
      <c r="GD123" s="15" t="s">
        <v>130</v>
      </c>
      <c r="GE123" s="15">
        <f>'[1]2006 baljdata'!L123+'[1]2006 baljdata'!V123+'[1]2006 baljdata'!AF123+'[1]2006 baljdata'!AP123+'[1]2006 baljdata'!AZ123+'[1]2006 baljdata'!BJ123+'[1]2006 baljdata'!BT123+'[1]2006 baljdata'!CD123+'[1]2006 baljdata'!CN123+'[1]2006 baljdata'!CX123+'[1]2006 baljdata'!DH123+'[1]2006 baljdata'!DR123+'[1]2006 baljdata'!EB123+'[1]2006 baljdata'!EL123+'[1]2006 baljdata'!EV123+'[1]2006 baljdata'!FF123+'[1]2006 baljdata'!FP123+'[1]2006 baljdata'!FZ123+'[1]2006 baljdata'!GJ123+'[1]2006 baljdata'!GT123+'[1]2006 baljdata'!HD123+'[1]2006 baljdata'!HN123+'[1]2006 baljdata'!HX123+'[1]2006 baljdata'!IH123+'[1]2006 baljdata'!IR123</f>
        <v>0</v>
      </c>
      <c r="GF123" s="15">
        <f>IF(GB123="P&gt;S",FZ123*(GE123/GA123),GE123)</f>
        <v>0</v>
      </c>
      <c r="GG123" s="15">
        <f t="shared" si="25"/>
        <v>0</v>
      </c>
      <c r="GH123" s="14"/>
      <c r="GI123" s="99"/>
      <c r="GJ123" s="102"/>
      <c r="GK123" s="99" t="s">
        <v>130</v>
      </c>
    </row>
    <row r="124" spans="1:193" ht="14.4" x14ac:dyDescent="0.3">
      <c r="A124" s="50">
        <v>119</v>
      </c>
      <c r="B124" s="88"/>
      <c r="C124" s="89"/>
      <c r="D124" s="88"/>
      <c r="E124" s="90"/>
      <c r="F124" s="91"/>
      <c r="G124" s="92"/>
      <c r="H124" s="91">
        <f t="shared" si="21"/>
        <v>0</v>
      </c>
      <c r="I124" s="13"/>
      <c r="J124" s="13"/>
      <c r="K124" s="13"/>
      <c r="L124" s="13"/>
      <c r="M124" s="13"/>
      <c r="N124" s="13"/>
      <c r="O124" s="13"/>
      <c r="P124" s="13"/>
      <c r="Q124" s="13"/>
      <c r="R124" s="13"/>
      <c r="S124" s="13"/>
      <c r="T124" s="13"/>
      <c r="U124" s="93">
        <f t="shared" si="22"/>
        <v>0</v>
      </c>
      <c r="V124" s="13"/>
      <c r="W124" s="13"/>
      <c r="X124" s="13"/>
      <c r="Y124" s="13"/>
      <c r="Z124" s="13"/>
      <c r="AA124" s="13"/>
      <c r="AB124" s="13"/>
      <c r="AC124" s="13"/>
      <c r="AD124" s="13"/>
      <c r="AE124" s="13"/>
      <c r="AF124" s="94"/>
      <c r="AG124" s="13"/>
      <c r="AH124" s="13"/>
      <c r="AI124" s="13"/>
      <c r="AJ124" s="13"/>
      <c r="AK124" s="13"/>
      <c r="AL124" s="13"/>
      <c r="AM124" s="13"/>
      <c r="AN124" s="13"/>
      <c r="AO124" s="13"/>
      <c r="AP124" s="13"/>
      <c r="AQ124" s="94"/>
      <c r="AR124" s="13"/>
      <c r="AS124" s="13"/>
      <c r="AT124" s="13"/>
      <c r="AU124" s="13"/>
      <c r="AV124" s="13"/>
      <c r="AW124" s="13"/>
      <c r="AX124" s="13"/>
      <c r="AY124" s="13"/>
      <c r="AZ124" s="13"/>
      <c r="BA124" s="94"/>
      <c r="BB124" s="95"/>
      <c r="BC124" s="95"/>
      <c r="BD124" s="95"/>
      <c r="BE124" s="95"/>
      <c r="BF124" s="95"/>
      <c r="BG124" s="95"/>
      <c r="BH124" s="95"/>
      <c r="BI124" s="95"/>
      <c r="BJ124" s="95"/>
      <c r="BK124" s="95"/>
      <c r="BL124" s="96" t="str">
        <f t="shared" si="33"/>
        <v>NA</v>
      </c>
      <c r="BM124" s="96" t="s">
        <v>130</v>
      </c>
      <c r="BN124" s="96"/>
      <c r="BO124" s="97"/>
      <c r="BP124" s="74"/>
      <c r="BQ124" s="74"/>
      <c r="BR124" s="97" t="s">
        <v>130</v>
      </c>
      <c r="BS124" s="118"/>
      <c r="BT124" s="13"/>
      <c r="BU124" s="13"/>
      <c r="BV124" s="13"/>
      <c r="BW124" s="13"/>
      <c r="BX124" s="13"/>
      <c r="BY124" s="94"/>
      <c r="BZ124" s="13"/>
      <c r="CA124" s="13"/>
      <c r="CB124" s="13"/>
      <c r="CC124" s="13"/>
      <c r="CD124" s="13"/>
      <c r="CE124" s="13"/>
      <c r="CF124" s="94"/>
      <c r="CG124" s="13"/>
      <c r="CH124" s="13"/>
      <c r="CI124" s="13"/>
      <c r="CJ124" s="13"/>
      <c r="CK124" s="13"/>
      <c r="CL124" s="13"/>
      <c r="CM124" s="13"/>
      <c r="CN124" s="13"/>
      <c r="CO124" s="13"/>
      <c r="CP124" s="94"/>
      <c r="CQ124" s="99" t="s">
        <v>130</v>
      </c>
      <c r="CR124" s="91"/>
      <c r="CS124" s="91"/>
      <c r="CT124" s="91"/>
      <c r="CU124" s="91"/>
      <c r="CV124" s="91"/>
      <c r="CW124" s="91"/>
      <c r="CX124" s="91"/>
      <c r="CY124" s="91"/>
      <c r="CZ124" s="91"/>
      <c r="DA124" s="92"/>
      <c r="DB124" s="50"/>
      <c r="DC124" s="50"/>
      <c r="DD124" s="50"/>
      <c r="DE124" s="50"/>
      <c r="DF124" s="50"/>
      <c r="DG124" s="50"/>
      <c r="DH124" s="50"/>
      <c r="DI124" s="50"/>
      <c r="DJ124" s="100">
        <f t="shared" si="23"/>
        <v>0</v>
      </c>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02"/>
      <c r="EX124" s="16"/>
      <c r="EY124" s="103">
        <f t="shared" si="24"/>
        <v>0</v>
      </c>
      <c r="EZ124" s="104">
        <f t="shared" si="31"/>
        <v>0</v>
      </c>
      <c r="FA124" s="105" t="s">
        <v>130</v>
      </c>
      <c r="FB124" s="105" t="s">
        <v>130</v>
      </c>
      <c r="FC124" s="99" t="s">
        <v>130</v>
      </c>
      <c r="FD124" s="99"/>
      <c r="FE124" s="106"/>
      <c r="FF124" s="106"/>
      <c r="FG124" s="107">
        <v>119</v>
      </c>
      <c r="FH124" s="108">
        <v>0</v>
      </c>
      <c r="FI124" s="10">
        <v>119</v>
      </c>
      <c r="FJ124" s="13">
        <v>0</v>
      </c>
      <c r="FK124" s="13">
        <v>0</v>
      </c>
      <c r="FL124" s="14"/>
      <c r="FM124" s="109"/>
      <c r="FN124" s="122"/>
      <c r="FO124" s="111"/>
      <c r="FP124" s="15" t="s">
        <v>130</v>
      </c>
      <c r="FQ124" s="99" t="s">
        <v>130</v>
      </c>
      <c r="FS124" s="112"/>
      <c r="FT124" s="82"/>
      <c r="FU124" s="113"/>
      <c r="FV124" s="114" t="s">
        <v>130</v>
      </c>
      <c r="FW124" s="115" t="s">
        <v>130</v>
      </c>
      <c r="FX124" s="115" t="s">
        <v>130</v>
      </c>
      <c r="FY124" s="15" t="s">
        <v>130</v>
      </c>
      <c r="FZ124" s="15">
        <f>'[1]2006 baljdata'!J124+'[1]2006 baljdata'!T124+'[1]2006 baljdata'!AD124+'[1]2006 baljdata'!AN124+'[1]2006 baljdata'!AX124+'[1]2006 baljdata'!BH124+'[1]2006 baljdata'!BR124+'[1]2006 baljdata'!CB124+'[1]2006 baljdata'!CL124+'[1]2006 baljdata'!CV124+'[1]2006 baljdata'!DF124+'[1]2006 baljdata'!DP124+'[1]2006 baljdata'!DZ124+'[1]2006 baljdata'!EJ124+'[1]2006 baljdata'!ET124+'[1]2006 baljdata'!FD124+'[1]2006 baljdata'!FN124+'[1]2006 baljdata'!FX124+'[1]2006 baljdata'!GH124+'[1]2006 baljdata'!GR124+'[1]2006 baljdata'!HB124+'[1]2006 baljdata'!HL124+'[1]2006 baljdata'!HV124+'[1]2006 baljdata'!IF124+'[1]2006 baljdata'!IP124</f>
        <v>0</v>
      </c>
      <c r="GA124" s="15">
        <f>'[1]2006 baljdata'!K124+'[1]2006 baljdata'!U124+'[1]2006 baljdata'!AE124+'[1]2006 baljdata'!AO124+'[1]2006 baljdata'!AY124+'[1]2006 baljdata'!BI124+'[1]2006 baljdata'!BS124+'[1]2006 baljdata'!CC124+'[1]2006 baljdata'!CM124+'[1]2006 baljdata'!CW124+'[1]2006 baljdata'!DG124+'[1]2006 baljdata'!DQ124+'[1]2006 baljdata'!EA124+'[1]2006 baljdata'!EK124+'[1]2006 baljdata'!EU124+'[1]2006 baljdata'!FE124+'[1]2006 baljdata'!FO124+'[1]2006 baljdata'!FY124+'[1]2006 baljdata'!GI124+'[1]2006 baljdata'!GS124+'[1]2006 baljdata'!HC124+'[1]2006 baljdata'!HM124+'[1]2006 baljdata'!HW124+'[1]2006 baljdata'!IG124+'[1]2006 baljdata'!IQ124</f>
        <v>0</v>
      </c>
      <c r="GB124" s="15" t="str">
        <f>IF(FZ124&gt;GA124,"P&gt;S",IF(FZ124=GA124,"P=S","P&lt;S"))</f>
        <v>P=S</v>
      </c>
      <c r="GC124" s="15">
        <f>IF(GB124="P&gt;S",FZ124,GA124)</f>
        <v>0</v>
      </c>
      <c r="GD124" s="15" t="s">
        <v>130</v>
      </c>
      <c r="GE124" s="15">
        <f>'[1]2006 baljdata'!L124+'[1]2006 baljdata'!V124+'[1]2006 baljdata'!AF124+'[1]2006 baljdata'!AP124+'[1]2006 baljdata'!AZ124+'[1]2006 baljdata'!BJ124+'[1]2006 baljdata'!BT124+'[1]2006 baljdata'!CD124+'[1]2006 baljdata'!CN124+'[1]2006 baljdata'!CX124+'[1]2006 baljdata'!DH124+'[1]2006 baljdata'!DR124+'[1]2006 baljdata'!EB124+'[1]2006 baljdata'!EL124+'[1]2006 baljdata'!EV124+'[1]2006 baljdata'!FF124+'[1]2006 baljdata'!FP124+'[1]2006 baljdata'!FZ124+'[1]2006 baljdata'!GJ124+'[1]2006 baljdata'!GT124+'[1]2006 baljdata'!HD124+'[1]2006 baljdata'!HN124+'[1]2006 baljdata'!HX124+'[1]2006 baljdata'!IH124+'[1]2006 baljdata'!IR124</f>
        <v>0</v>
      </c>
      <c r="GF124" s="15">
        <f>IF(GB124="P&gt;S",FZ124*(GE124/GA124),GE124)</f>
        <v>0</v>
      </c>
      <c r="GG124" s="15">
        <f t="shared" si="25"/>
        <v>0</v>
      </c>
      <c r="GH124" s="14"/>
      <c r="GI124" s="99"/>
      <c r="GJ124" s="102"/>
      <c r="GK124" s="99" t="s">
        <v>130</v>
      </c>
    </row>
    <row r="125" spans="1:193" ht="14.4" x14ac:dyDescent="0.3">
      <c r="A125" s="50">
        <v>120</v>
      </c>
      <c r="B125" s="88"/>
      <c r="C125" s="89"/>
      <c r="D125" s="88"/>
      <c r="E125" s="90"/>
      <c r="F125" s="91"/>
      <c r="G125" s="92"/>
      <c r="H125" s="91">
        <f t="shared" si="21"/>
        <v>0</v>
      </c>
      <c r="I125" s="13"/>
      <c r="J125" s="13"/>
      <c r="K125" s="13"/>
      <c r="L125" s="13"/>
      <c r="M125" s="13"/>
      <c r="N125" s="13"/>
      <c r="O125" s="13"/>
      <c r="P125" s="13"/>
      <c r="Q125" s="13"/>
      <c r="R125" s="13"/>
      <c r="S125" s="13"/>
      <c r="T125" s="13"/>
      <c r="U125" s="93">
        <f t="shared" si="22"/>
        <v>0</v>
      </c>
      <c r="V125" s="13"/>
      <c r="W125" s="13"/>
      <c r="X125" s="13"/>
      <c r="Y125" s="13"/>
      <c r="Z125" s="13"/>
      <c r="AA125" s="13"/>
      <c r="AB125" s="13"/>
      <c r="AC125" s="13"/>
      <c r="AD125" s="13"/>
      <c r="AE125" s="13"/>
      <c r="AF125" s="94"/>
      <c r="AG125" s="13"/>
      <c r="AH125" s="13"/>
      <c r="AI125" s="13"/>
      <c r="AJ125" s="13"/>
      <c r="AK125" s="13"/>
      <c r="AL125" s="13"/>
      <c r="AM125" s="13"/>
      <c r="AN125" s="13"/>
      <c r="AO125" s="13"/>
      <c r="AP125" s="13"/>
      <c r="AQ125" s="94"/>
      <c r="AR125" s="13"/>
      <c r="AS125" s="13"/>
      <c r="AT125" s="13"/>
      <c r="AU125" s="13"/>
      <c r="AV125" s="13"/>
      <c r="AW125" s="13"/>
      <c r="AX125" s="13"/>
      <c r="AY125" s="13"/>
      <c r="AZ125" s="13"/>
      <c r="BA125" s="94"/>
      <c r="BB125" s="95"/>
      <c r="BC125" s="95"/>
      <c r="BD125" s="95"/>
      <c r="BE125" s="95"/>
      <c r="BF125" s="95"/>
      <c r="BG125" s="95"/>
      <c r="BH125" s="95"/>
      <c r="BI125" s="95"/>
      <c r="BJ125" s="95"/>
      <c r="BK125" s="95"/>
      <c r="BL125" s="96" t="str">
        <f t="shared" si="33"/>
        <v>NA</v>
      </c>
      <c r="BM125" s="96" t="s">
        <v>130</v>
      </c>
      <c r="BN125" s="96"/>
      <c r="BO125" s="97"/>
      <c r="BP125" s="74"/>
      <c r="BQ125" s="74"/>
      <c r="BR125" s="97" t="s">
        <v>130</v>
      </c>
      <c r="BS125" s="118"/>
      <c r="BT125" s="13"/>
      <c r="BU125" s="13"/>
      <c r="BV125" s="13"/>
      <c r="BW125" s="13"/>
      <c r="BX125" s="13"/>
      <c r="BY125" s="94"/>
      <c r="BZ125" s="13"/>
      <c r="CA125" s="13"/>
      <c r="CB125" s="13"/>
      <c r="CC125" s="13"/>
      <c r="CD125" s="13"/>
      <c r="CE125" s="13"/>
      <c r="CF125" s="94"/>
      <c r="CG125" s="13"/>
      <c r="CH125" s="13"/>
      <c r="CI125" s="13"/>
      <c r="CJ125" s="13"/>
      <c r="CK125" s="13"/>
      <c r="CL125" s="13"/>
      <c r="CM125" s="13"/>
      <c r="CN125" s="13"/>
      <c r="CO125" s="13"/>
      <c r="CP125" s="94"/>
      <c r="CQ125" s="99" t="s">
        <v>130</v>
      </c>
      <c r="CR125" s="91"/>
      <c r="CS125" s="91"/>
      <c r="CT125" s="91"/>
      <c r="CU125" s="91"/>
      <c r="CV125" s="91"/>
      <c r="CW125" s="91"/>
      <c r="CX125" s="91"/>
      <c r="CY125" s="91"/>
      <c r="CZ125" s="91"/>
      <c r="DA125" s="92"/>
      <c r="DB125" s="50"/>
      <c r="DC125" s="50"/>
      <c r="DD125" s="50"/>
      <c r="DE125" s="50"/>
      <c r="DF125" s="50"/>
      <c r="DG125" s="50"/>
      <c r="DH125" s="50"/>
      <c r="DI125" s="50"/>
      <c r="DJ125" s="100">
        <f t="shared" si="23"/>
        <v>0</v>
      </c>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02"/>
      <c r="EX125" s="16"/>
      <c r="EY125" s="103">
        <f t="shared" si="24"/>
        <v>0</v>
      </c>
      <c r="EZ125" s="104">
        <f t="shared" si="31"/>
        <v>0</v>
      </c>
      <c r="FA125" s="105" t="s">
        <v>130</v>
      </c>
      <c r="FB125" s="105" t="s">
        <v>130</v>
      </c>
      <c r="FC125" s="99" t="s">
        <v>130</v>
      </c>
      <c r="FD125" s="99"/>
      <c r="FE125" s="106"/>
      <c r="FF125" s="106"/>
      <c r="FG125" s="107">
        <v>120</v>
      </c>
      <c r="FH125" s="108">
        <v>0</v>
      </c>
      <c r="FI125" s="10">
        <v>120</v>
      </c>
      <c r="FJ125" s="13">
        <v>0</v>
      </c>
      <c r="FK125" s="13">
        <v>0</v>
      </c>
      <c r="FL125" s="14"/>
      <c r="FM125" s="109"/>
      <c r="FN125" s="122"/>
      <c r="FO125" s="111"/>
      <c r="FP125" s="15" t="s">
        <v>130</v>
      </c>
      <c r="FQ125" s="99" t="s">
        <v>130</v>
      </c>
      <c r="FS125" s="112"/>
      <c r="FT125" s="82"/>
      <c r="FU125" s="113"/>
      <c r="FV125" s="114" t="s">
        <v>130</v>
      </c>
      <c r="FW125" s="115" t="s">
        <v>130</v>
      </c>
      <c r="FX125" s="115" t="s">
        <v>130</v>
      </c>
      <c r="FY125" s="15" t="s">
        <v>130</v>
      </c>
      <c r="FZ125" s="15">
        <f>'[1]2006 baljdata'!J125+'[1]2006 baljdata'!T125+'[1]2006 baljdata'!AD125+'[1]2006 baljdata'!AN125+'[1]2006 baljdata'!AX125+'[1]2006 baljdata'!BH125+'[1]2006 baljdata'!BR125+'[1]2006 baljdata'!CB125+'[1]2006 baljdata'!CL125+'[1]2006 baljdata'!CV125+'[1]2006 baljdata'!DF125+'[1]2006 baljdata'!DP125+'[1]2006 baljdata'!DZ125+'[1]2006 baljdata'!EJ125+'[1]2006 baljdata'!ET125+'[1]2006 baljdata'!FD125+'[1]2006 baljdata'!FN125+'[1]2006 baljdata'!FX125+'[1]2006 baljdata'!GH125+'[1]2006 baljdata'!GR125+'[1]2006 baljdata'!HB125+'[1]2006 baljdata'!HL125+'[1]2006 baljdata'!HV125+'[1]2006 baljdata'!IF125+'[1]2006 baljdata'!IP125</f>
        <v>0</v>
      </c>
      <c r="GA125" s="15">
        <f>'[1]2006 baljdata'!K125+'[1]2006 baljdata'!U125+'[1]2006 baljdata'!AE125+'[1]2006 baljdata'!AO125+'[1]2006 baljdata'!AY125+'[1]2006 baljdata'!BI125+'[1]2006 baljdata'!BS125+'[1]2006 baljdata'!CC125+'[1]2006 baljdata'!CM125+'[1]2006 baljdata'!CW125+'[1]2006 baljdata'!DG125+'[1]2006 baljdata'!DQ125+'[1]2006 baljdata'!EA125+'[1]2006 baljdata'!EK125+'[1]2006 baljdata'!EU125+'[1]2006 baljdata'!FE125+'[1]2006 baljdata'!FO125+'[1]2006 baljdata'!FY125+'[1]2006 baljdata'!GI125+'[1]2006 baljdata'!GS125+'[1]2006 baljdata'!HC125+'[1]2006 baljdata'!HM125+'[1]2006 baljdata'!HW125+'[1]2006 baljdata'!IG125+'[1]2006 baljdata'!IQ125</f>
        <v>0</v>
      </c>
      <c r="GB125" s="15" t="str">
        <f>IF(FZ125&gt;GA125,"P&gt;S",IF(FZ125=GA125,"P=S","P&lt;S"))</f>
        <v>P=S</v>
      </c>
      <c r="GC125" s="15">
        <f>IF(GB125="P&gt;S",FZ125,GA125)</f>
        <v>0</v>
      </c>
      <c r="GD125" s="15" t="s">
        <v>130</v>
      </c>
      <c r="GE125" s="15">
        <f>'[1]2006 baljdata'!L125+'[1]2006 baljdata'!V125+'[1]2006 baljdata'!AF125+'[1]2006 baljdata'!AP125+'[1]2006 baljdata'!AZ125+'[1]2006 baljdata'!BJ125+'[1]2006 baljdata'!BT125+'[1]2006 baljdata'!CD125+'[1]2006 baljdata'!CN125+'[1]2006 baljdata'!CX125+'[1]2006 baljdata'!DH125+'[1]2006 baljdata'!DR125+'[1]2006 baljdata'!EB125+'[1]2006 baljdata'!EL125+'[1]2006 baljdata'!EV125+'[1]2006 baljdata'!FF125+'[1]2006 baljdata'!FP125+'[1]2006 baljdata'!FZ125+'[1]2006 baljdata'!GJ125+'[1]2006 baljdata'!GT125+'[1]2006 baljdata'!HD125+'[1]2006 baljdata'!HN125+'[1]2006 baljdata'!HX125+'[1]2006 baljdata'!IH125+'[1]2006 baljdata'!IR125</f>
        <v>0</v>
      </c>
      <c r="GF125" s="15">
        <f>IF(GB125="P&gt;S",FZ125*(GE125/GA125),GE125)</f>
        <v>0</v>
      </c>
      <c r="GG125" s="15">
        <f t="shared" si="25"/>
        <v>0</v>
      </c>
      <c r="GH125" s="14"/>
      <c r="GI125" s="99"/>
      <c r="GJ125" s="102"/>
      <c r="GK125" s="99" t="s">
        <v>130</v>
      </c>
    </row>
    <row r="126" spans="1:193" ht="14.4" x14ac:dyDescent="0.3">
      <c r="A126" s="50">
        <v>121</v>
      </c>
      <c r="B126" s="88" t="s">
        <v>299</v>
      </c>
      <c r="C126" s="89">
        <v>1</v>
      </c>
      <c r="D126" s="88">
        <v>1</v>
      </c>
      <c r="E126" s="90">
        <v>38845</v>
      </c>
      <c r="F126" s="91">
        <v>1</v>
      </c>
      <c r="G126" s="92">
        <v>1</v>
      </c>
      <c r="H126" s="91">
        <f t="shared" si="21"/>
        <v>1</v>
      </c>
      <c r="I126" s="13"/>
      <c r="J126" s="13">
        <v>1</v>
      </c>
      <c r="K126" s="13">
        <v>3</v>
      </c>
      <c r="L126" s="13"/>
      <c r="M126" s="13"/>
      <c r="N126" s="13"/>
      <c r="O126" s="13"/>
      <c r="P126" s="13"/>
      <c r="Q126" s="13"/>
      <c r="R126" s="13"/>
      <c r="S126" s="13"/>
      <c r="T126" s="13"/>
      <c r="U126" s="93">
        <f t="shared" si="22"/>
        <v>3</v>
      </c>
      <c r="V126" s="13"/>
      <c r="W126" s="13"/>
      <c r="X126" s="13" t="s">
        <v>112</v>
      </c>
      <c r="Y126" s="13"/>
      <c r="Z126" s="13"/>
      <c r="AA126" s="13"/>
      <c r="AB126" s="13"/>
      <c r="AC126" s="13"/>
      <c r="AD126" s="13"/>
      <c r="AE126" s="13"/>
      <c r="AF126" s="94"/>
      <c r="AG126" s="13"/>
      <c r="AH126" s="13"/>
      <c r="AI126" s="13">
        <v>25</v>
      </c>
      <c r="AJ126" s="13"/>
      <c r="AK126" s="13">
        <v>33</v>
      </c>
      <c r="AL126" s="13"/>
      <c r="AM126" s="13">
        <v>33</v>
      </c>
      <c r="AN126" s="13"/>
      <c r="AO126" s="13"/>
      <c r="AP126" s="13"/>
      <c r="AQ126" s="94"/>
      <c r="AR126" s="13"/>
      <c r="AS126" s="13"/>
      <c r="AT126" s="13">
        <v>3</v>
      </c>
      <c r="AU126" s="13"/>
      <c r="AV126" s="13">
        <v>3</v>
      </c>
      <c r="AW126" s="13"/>
      <c r="AX126" s="13"/>
      <c r="AY126" s="13" t="s">
        <v>300</v>
      </c>
      <c r="AZ126" s="13"/>
      <c r="BA126" s="94"/>
      <c r="BB126" s="95"/>
      <c r="BC126" s="95"/>
      <c r="BD126" s="95">
        <v>38854</v>
      </c>
      <c r="BE126" s="95"/>
      <c r="BF126" s="95"/>
      <c r="BG126" s="95"/>
      <c r="BH126" s="95"/>
      <c r="BI126" s="95"/>
      <c r="BJ126" s="95"/>
      <c r="BK126" s="95"/>
      <c r="BL126" s="96"/>
      <c r="BM126" s="96" t="s">
        <v>113</v>
      </c>
      <c r="BN126" s="96"/>
      <c r="BO126" s="97" t="s">
        <v>301</v>
      </c>
      <c r="BP126" s="74"/>
      <c r="BQ126" s="74"/>
      <c r="BR126" s="97"/>
      <c r="BS126" s="118"/>
      <c r="BT126" s="13"/>
      <c r="BU126" s="13"/>
      <c r="BV126" s="13"/>
      <c r="BW126" s="13">
        <v>4</v>
      </c>
      <c r="BX126" s="13" t="s">
        <v>150</v>
      </c>
      <c r="BY126" s="94"/>
      <c r="BZ126" s="13"/>
      <c r="CA126" s="13"/>
      <c r="CB126" s="13"/>
      <c r="CC126" s="13"/>
      <c r="CD126" s="13">
        <v>4</v>
      </c>
      <c r="CE126" s="13">
        <v>7</v>
      </c>
      <c r="CF126" s="94"/>
      <c r="CG126" s="13"/>
      <c r="CH126" s="13"/>
      <c r="CI126" s="13">
        <v>1</v>
      </c>
      <c r="CJ126" s="13"/>
      <c r="CK126" s="13"/>
      <c r="CL126" s="13"/>
      <c r="CM126" s="13"/>
      <c r="CN126" s="13"/>
      <c r="CO126" s="13"/>
      <c r="CP126" s="94"/>
      <c r="CQ126" s="99">
        <f>1/1</f>
        <v>1</v>
      </c>
      <c r="CR126" s="91"/>
      <c r="CS126" s="91">
        <v>1</v>
      </c>
      <c r="CT126" s="91"/>
      <c r="CU126" s="91"/>
      <c r="CV126" s="91"/>
      <c r="CW126" s="91"/>
      <c r="CX126" s="91"/>
      <c r="CY126" s="91"/>
      <c r="CZ126" s="91"/>
      <c r="DA126" s="92"/>
      <c r="DB126" s="50"/>
      <c r="DC126" s="50"/>
      <c r="DD126" s="50"/>
      <c r="DE126" s="50"/>
      <c r="DF126" s="50"/>
      <c r="DG126" s="50"/>
      <c r="DH126" s="50"/>
      <c r="DI126" s="50"/>
      <c r="DJ126" s="100">
        <f t="shared" si="23"/>
        <v>3</v>
      </c>
      <c r="DK126" s="14">
        <v>3</v>
      </c>
      <c r="DL126" s="14">
        <v>3.15</v>
      </c>
      <c r="DM126" s="14">
        <v>2.48</v>
      </c>
      <c r="DN126" s="14">
        <v>1.56</v>
      </c>
      <c r="DO126" s="14"/>
      <c r="DP126" s="14"/>
      <c r="DQ126" s="14"/>
      <c r="DR126" s="14"/>
      <c r="DS126" s="14"/>
      <c r="DT126" s="14"/>
      <c r="DU126" s="14"/>
      <c r="DV126" s="14"/>
      <c r="DW126" s="14"/>
      <c r="DX126" s="14"/>
      <c r="DY126" s="14">
        <v>285</v>
      </c>
      <c r="DZ126" s="14">
        <v>210</v>
      </c>
      <c r="EA126" s="14">
        <v>130</v>
      </c>
      <c r="EB126" s="14"/>
      <c r="EC126" s="14"/>
      <c r="ED126" s="14"/>
      <c r="EE126" s="14"/>
      <c r="EF126" s="14"/>
      <c r="EG126" s="14"/>
      <c r="EH126" s="14"/>
      <c r="EI126" s="14"/>
      <c r="EJ126" s="14"/>
      <c r="EK126" s="14"/>
      <c r="EL126" s="101">
        <v>0</v>
      </c>
      <c r="EM126" s="101"/>
      <c r="EN126" s="101"/>
      <c r="EO126" s="101"/>
      <c r="EP126" s="14"/>
      <c r="EQ126" s="14"/>
      <c r="ER126" s="14"/>
      <c r="ES126" s="14"/>
      <c r="ET126" s="14"/>
      <c r="EU126" s="14"/>
      <c r="EV126" s="14"/>
      <c r="EW126" s="102"/>
      <c r="EX126" s="16"/>
      <c r="EY126" s="103">
        <f t="shared" si="24"/>
        <v>3483.9198313799398</v>
      </c>
      <c r="EZ126" s="104">
        <f t="shared" si="31"/>
        <v>0</v>
      </c>
      <c r="FA126" s="104">
        <f>EY126+EZ126</f>
        <v>3483.9198313799398</v>
      </c>
      <c r="FB126" s="105">
        <f>IF(OR(FC126="ok",FC126="ok_m",FC126="ok_p"),FA126,"")</f>
        <v>3483.9198313799398</v>
      </c>
      <c r="FC126" s="105" t="s">
        <v>121</v>
      </c>
      <c r="FD126" s="105" t="s">
        <v>128</v>
      </c>
      <c r="FE126" s="106" t="s">
        <v>302</v>
      </c>
      <c r="FF126" s="106"/>
      <c r="FG126" s="107">
        <v>121</v>
      </c>
      <c r="FH126" s="108">
        <v>8</v>
      </c>
      <c r="FI126" s="10">
        <v>121</v>
      </c>
      <c r="FJ126" s="13">
        <v>3</v>
      </c>
      <c r="FK126" s="13">
        <v>3</v>
      </c>
      <c r="FL126" s="14">
        <v>3</v>
      </c>
      <c r="FM126" s="109">
        <v>2.48</v>
      </c>
      <c r="FN126" s="122">
        <v>210</v>
      </c>
      <c r="FO126" s="111">
        <v>3483.9198313799398</v>
      </c>
      <c r="FP126" s="14">
        <v>33</v>
      </c>
      <c r="FQ126" s="15" t="s">
        <v>121</v>
      </c>
      <c r="FS126" s="112">
        <v>38854</v>
      </c>
      <c r="FT126" s="82"/>
      <c r="FU126" s="120">
        <v>38870</v>
      </c>
      <c r="FV126" s="121"/>
      <c r="FW126" s="123">
        <v>8</v>
      </c>
      <c r="FX126" s="14">
        <v>72</v>
      </c>
      <c r="FY126" s="14">
        <v>35</v>
      </c>
      <c r="FZ126" s="15">
        <f>'[1]2006 baljdata'!J126+'[1]2006 baljdata'!T126+'[1]2006 baljdata'!AD126+'[1]2006 baljdata'!AN126+'[1]2006 baljdata'!AX126+'[1]2006 baljdata'!BH126+'[1]2006 baljdata'!BR126+'[1]2006 baljdata'!CB126+'[1]2006 baljdata'!CL126+'[1]2006 baljdata'!CV126+'[1]2006 baljdata'!DF126+'[1]2006 baljdata'!DP126+'[1]2006 baljdata'!DZ126+'[1]2006 baljdata'!EJ126+'[1]2006 baljdata'!ET126+'[1]2006 baljdata'!FD126+'[1]2006 baljdata'!FN126+'[1]2006 baljdata'!FX126+'[1]2006 baljdata'!GH126+'[1]2006 baljdata'!GR126+'[1]2006 baljdata'!HB126+'[1]2006 baljdata'!HL126+'[1]2006 baljdata'!HV126+'[1]2006 baljdata'!IF126+'[1]2006 baljdata'!IP126</f>
        <v>31</v>
      </c>
      <c r="GA126" s="15">
        <f>'[1]2006 baljdata'!K126+'[1]2006 baljdata'!U126+'[1]2006 baljdata'!AE126+'[1]2006 baljdata'!AO126+'[1]2006 baljdata'!AY126+'[1]2006 baljdata'!BI126+'[1]2006 baljdata'!BS126+'[1]2006 baljdata'!CC126+'[1]2006 baljdata'!CM126+'[1]2006 baljdata'!CW126+'[1]2006 baljdata'!DG126+'[1]2006 baljdata'!DQ126+'[1]2006 baljdata'!EA126+'[1]2006 baljdata'!EK126+'[1]2006 baljdata'!EU126+'[1]2006 baljdata'!FE126+'[1]2006 baljdata'!FO126+'[1]2006 baljdata'!FY126+'[1]2006 baljdata'!GI126+'[1]2006 baljdata'!GS126+'[1]2006 baljdata'!HC126+'[1]2006 baljdata'!HM126+'[1]2006 baljdata'!HW126+'[1]2006 baljdata'!IG126+'[1]2006 baljdata'!IQ126</f>
        <v>31</v>
      </c>
      <c r="GB126" s="15" t="str">
        <f>IF(FZ126&gt;GA126,"P&gt;S",IF(FZ126=GA126,"P=S","P&lt;S"))</f>
        <v>P=S</v>
      </c>
      <c r="GC126" s="15">
        <f>IF(GB126="P&gt;S",FZ126,GA126)</f>
        <v>31</v>
      </c>
      <c r="GD126" s="14">
        <v>20</v>
      </c>
      <c r="GE126" s="15">
        <f>'[1]2006 baljdata'!L126+'[1]2006 baljdata'!V126+'[1]2006 baljdata'!AF126+'[1]2006 baljdata'!AP126+'[1]2006 baljdata'!AZ126+'[1]2006 baljdata'!BJ126+'[1]2006 baljdata'!BT126+'[1]2006 baljdata'!CD126+'[1]2006 baljdata'!CN126+'[1]2006 baljdata'!CX126+'[1]2006 baljdata'!DH126+'[1]2006 baljdata'!DR126+'[1]2006 baljdata'!EB126+'[1]2006 baljdata'!EL126+'[1]2006 baljdata'!EV126+'[1]2006 baljdata'!FF126+'[1]2006 baljdata'!FP126+'[1]2006 baljdata'!FZ126+'[1]2006 baljdata'!GJ126+'[1]2006 baljdata'!GT126+'[1]2006 baljdata'!HD126+'[1]2006 baljdata'!HN126+'[1]2006 baljdata'!HX126+'[1]2006 baljdata'!IH126+'[1]2006 baljdata'!IR126</f>
        <v>16</v>
      </c>
      <c r="GF126" s="15">
        <f>IF(GB126="P&gt;S",FZ126*(GE126/GA126),GE126)</f>
        <v>16</v>
      </c>
      <c r="GG126" s="15">
        <f t="shared" si="25"/>
        <v>15</v>
      </c>
      <c r="GH126" s="14"/>
      <c r="GI126" s="91">
        <v>1</v>
      </c>
      <c r="GJ126" s="102"/>
      <c r="GK126" s="20">
        <v>0</v>
      </c>
    </row>
    <row r="127" spans="1:193" ht="14.4" x14ac:dyDescent="0.3">
      <c r="A127" s="50">
        <v>122</v>
      </c>
      <c r="B127" s="88" t="s">
        <v>303</v>
      </c>
      <c r="C127" s="89">
        <v>1</v>
      </c>
      <c r="D127" s="88">
        <v>1</v>
      </c>
      <c r="E127" s="90">
        <v>38853</v>
      </c>
      <c r="F127" s="91">
        <v>1</v>
      </c>
      <c r="G127" s="92">
        <v>1</v>
      </c>
      <c r="H127" s="91">
        <f t="shared" si="21"/>
        <v>1</v>
      </c>
      <c r="I127" s="13"/>
      <c r="J127" s="13"/>
      <c r="K127" s="13"/>
      <c r="L127" s="13">
        <v>1</v>
      </c>
      <c r="M127" s="13"/>
      <c r="N127" s="13"/>
      <c r="O127" s="13"/>
      <c r="P127" s="13"/>
      <c r="Q127" s="13"/>
      <c r="R127" s="13"/>
      <c r="S127" s="13"/>
      <c r="T127" s="13"/>
      <c r="U127" s="93">
        <f t="shared" si="22"/>
        <v>1</v>
      </c>
      <c r="V127" s="13"/>
      <c r="W127" s="13"/>
      <c r="X127" s="13"/>
      <c r="Y127" s="13" t="s">
        <v>112</v>
      </c>
      <c r="Z127" s="13"/>
      <c r="AA127" s="13"/>
      <c r="AB127" s="13"/>
      <c r="AC127" s="13"/>
      <c r="AD127" s="13"/>
      <c r="AE127" s="13"/>
      <c r="AF127" s="94"/>
      <c r="AG127" s="13"/>
      <c r="AH127" s="13"/>
      <c r="AI127" s="13"/>
      <c r="AJ127" s="13">
        <v>7</v>
      </c>
      <c r="AK127" s="13"/>
      <c r="AL127" s="13"/>
      <c r="AM127" s="13">
        <v>3</v>
      </c>
      <c r="AN127" s="13"/>
      <c r="AO127" s="13"/>
      <c r="AP127" s="13"/>
      <c r="AQ127" s="94"/>
      <c r="AR127" s="13"/>
      <c r="AS127" s="13">
        <v>1</v>
      </c>
      <c r="AT127" s="13"/>
      <c r="AU127" s="13"/>
      <c r="AV127" s="13"/>
      <c r="AW127" s="13"/>
      <c r="AX127" s="13"/>
      <c r="AY127" s="13">
        <v>3</v>
      </c>
      <c r="AZ127" s="13"/>
      <c r="BA127" s="94"/>
      <c r="BB127" s="95"/>
      <c r="BC127" s="95">
        <v>38853</v>
      </c>
      <c r="BD127" s="95"/>
      <c r="BE127" s="95"/>
      <c r="BF127" s="95"/>
      <c r="BG127" s="95"/>
      <c r="BH127" s="95"/>
      <c r="BI127" s="95"/>
      <c r="BJ127" s="95"/>
      <c r="BK127" s="95"/>
      <c r="BL127" s="96">
        <f t="shared" ref="BL127:BL190" si="34">IF(COUNTBLANK(BB127:BK127)=10,"NA",MIN(BB127:BK127))</f>
        <v>38853</v>
      </c>
      <c r="BM127" s="96" t="s">
        <v>121</v>
      </c>
      <c r="BN127" s="96"/>
      <c r="BO127" s="97"/>
      <c r="BP127" s="74">
        <f>X127</f>
        <v>0</v>
      </c>
      <c r="BQ127" s="74">
        <f>AS127</f>
        <v>1</v>
      </c>
      <c r="BR127" s="97">
        <v>38853</v>
      </c>
      <c r="BS127" s="118"/>
      <c r="BT127" s="13"/>
      <c r="BU127" s="13"/>
      <c r="BV127" s="13"/>
      <c r="BW127" s="13"/>
      <c r="BX127" s="13"/>
      <c r="BY127" s="94"/>
      <c r="BZ127" s="13"/>
      <c r="CA127" s="13"/>
      <c r="CB127" s="13"/>
      <c r="CC127" s="13"/>
      <c r="CD127" s="13">
        <v>1</v>
      </c>
      <c r="CE127" s="13"/>
      <c r="CF127" s="94"/>
      <c r="CG127" s="13"/>
      <c r="CH127" s="13"/>
      <c r="CI127" s="13"/>
      <c r="CJ127" s="13"/>
      <c r="CK127" s="13"/>
      <c r="CL127" s="13"/>
      <c r="CM127" s="13"/>
      <c r="CN127" s="13"/>
      <c r="CO127" s="13"/>
      <c r="CP127" s="94"/>
      <c r="CQ127" s="99">
        <f>IF(COUNTBLANK(CG127:CP127)=10,0,"calc")</f>
        <v>0</v>
      </c>
      <c r="CR127" s="91"/>
      <c r="CS127" s="91"/>
      <c r="CT127" s="91"/>
      <c r="CU127" s="91"/>
      <c r="CV127" s="91"/>
      <c r="CW127" s="91"/>
      <c r="CX127" s="91"/>
      <c r="CY127" s="91"/>
      <c r="CZ127" s="91"/>
      <c r="DA127" s="92"/>
      <c r="DB127" s="50"/>
      <c r="DC127" s="50"/>
      <c r="DD127" s="50"/>
      <c r="DE127" s="50"/>
      <c r="DF127" s="50"/>
      <c r="DG127" s="50"/>
      <c r="DH127" s="50"/>
      <c r="DI127" s="50"/>
      <c r="DJ127" s="100">
        <f t="shared" si="23"/>
        <v>1</v>
      </c>
      <c r="DK127" s="14">
        <v>1</v>
      </c>
      <c r="DL127" s="14">
        <v>2.15</v>
      </c>
      <c r="DM127" s="14"/>
      <c r="DN127" s="14"/>
      <c r="DO127" s="14"/>
      <c r="DP127" s="14"/>
      <c r="DQ127" s="14"/>
      <c r="DR127" s="14"/>
      <c r="DS127" s="14"/>
      <c r="DT127" s="14"/>
      <c r="DU127" s="14"/>
      <c r="DV127" s="14"/>
      <c r="DW127" s="14"/>
      <c r="DX127" s="14"/>
      <c r="DY127" s="14">
        <v>230</v>
      </c>
      <c r="DZ127" s="14"/>
      <c r="EA127" s="14"/>
      <c r="EB127" s="14"/>
      <c r="EC127" s="14"/>
      <c r="ED127" s="14"/>
      <c r="EE127" s="14"/>
      <c r="EF127" s="14"/>
      <c r="EG127" s="14"/>
      <c r="EH127" s="14"/>
      <c r="EI127" s="14"/>
      <c r="EJ127" s="14"/>
      <c r="EK127" s="14"/>
      <c r="EL127" s="101">
        <v>0</v>
      </c>
      <c r="EM127" s="101"/>
      <c r="EN127" s="101"/>
      <c r="EO127" s="101"/>
      <c r="EP127" s="14"/>
      <c r="EQ127" s="14"/>
      <c r="ER127" s="14"/>
      <c r="ES127" s="14"/>
      <c r="ET127" s="14"/>
      <c r="EU127" s="14"/>
      <c r="EV127" s="14"/>
      <c r="EW127" s="102"/>
      <c r="EX127" s="16"/>
      <c r="EY127" s="103">
        <f t="shared" si="24"/>
        <v>835.01569237008198</v>
      </c>
      <c r="EZ127" s="104">
        <f t="shared" si="31"/>
        <v>0</v>
      </c>
      <c r="FA127" s="104">
        <f>EY127+EZ127</f>
        <v>835.01569237008198</v>
      </c>
      <c r="FB127" s="105">
        <f>IF(OR(FC127="ok",FC127="ok_m",FC127="ok_p"),FA127,"")</f>
        <v>835.01569237008198</v>
      </c>
      <c r="FC127" s="105" t="s">
        <v>121</v>
      </c>
      <c r="FD127" s="105"/>
      <c r="FE127" s="106"/>
      <c r="FF127" s="106"/>
      <c r="FG127" s="107">
        <v>122</v>
      </c>
      <c r="FH127" s="108">
        <v>1</v>
      </c>
      <c r="FI127" s="10">
        <v>122</v>
      </c>
      <c r="FJ127" s="13">
        <v>1</v>
      </c>
      <c r="FK127" s="13">
        <v>1</v>
      </c>
      <c r="FL127" s="14">
        <v>1</v>
      </c>
      <c r="FM127" s="109">
        <v>2.15</v>
      </c>
      <c r="FN127" s="122">
        <v>230</v>
      </c>
      <c r="FO127" s="111">
        <v>835.01569237008198</v>
      </c>
      <c r="FP127" s="14">
        <v>3</v>
      </c>
      <c r="FQ127" s="15" t="s">
        <v>121</v>
      </c>
      <c r="FS127" s="112">
        <v>38853</v>
      </c>
      <c r="FT127" s="82"/>
      <c r="FU127" s="120">
        <v>38866</v>
      </c>
      <c r="FV127" s="121"/>
      <c r="FW127" s="123">
        <v>1</v>
      </c>
      <c r="FX127" s="14">
        <v>7</v>
      </c>
      <c r="FY127" s="14">
        <v>3</v>
      </c>
      <c r="FZ127" s="15">
        <f>'[1]2006 baljdata'!J127+'[1]2006 baljdata'!T127+'[1]2006 baljdata'!AD127+'[1]2006 baljdata'!AN127+'[1]2006 baljdata'!AX127+'[1]2006 baljdata'!BH127+'[1]2006 baljdata'!BR127+'[1]2006 baljdata'!CB127+'[1]2006 baljdata'!CL127+'[1]2006 baljdata'!CV127+'[1]2006 baljdata'!DF127+'[1]2006 baljdata'!DP127+'[1]2006 baljdata'!DZ127+'[1]2006 baljdata'!EJ127+'[1]2006 baljdata'!ET127+'[1]2006 baljdata'!FD127+'[1]2006 baljdata'!FN127+'[1]2006 baljdata'!FX127+'[1]2006 baljdata'!GH127+'[1]2006 baljdata'!GR127+'[1]2006 baljdata'!HB127+'[1]2006 baljdata'!HL127+'[1]2006 baljdata'!HV127+'[1]2006 baljdata'!IF127+'[1]2006 baljdata'!IP127</f>
        <v>3</v>
      </c>
      <c r="GA127" s="15">
        <f>'[1]2006 baljdata'!K127+'[1]2006 baljdata'!U127+'[1]2006 baljdata'!AE127+'[1]2006 baljdata'!AO127+'[1]2006 baljdata'!AY127+'[1]2006 baljdata'!BI127+'[1]2006 baljdata'!BS127+'[1]2006 baljdata'!CC127+'[1]2006 baljdata'!CM127+'[1]2006 baljdata'!CW127+'[1]2006 baljdata'!DG127+'[1]2006 baljdata'!DQ127+'[1]2006 baljdata'!EA127+'[1]2006 baljdata'!EK127+'[1]2006 baljdata'!EU127+'[1]2006 baljdata'!FE127+'[1]2006 baljdata'!FO127+'[1]2006 baljdata'!FY127+'[1]2006 baljdata'!GI127+'[1]2006 baljdata'!GS127+'[1]2006 baljdata'!HC127+'[1]2006 baljdata'!HM127+'[1]2006 baljdata'!HW127+'[1]2006 baljdata'!IG127+'[1]2006 baljdata'!IQ127</f>
        <v>3</v>
      </c>
      <c r="GB127" s="15" t="str">
        <f>IF(FZ127&gt;GA127,"P&gt;S",IF(FZ127=GA127,"P=S","P&lt;S"))</f>
        <v>P=S</v>
      </c>
      <c r="GC127" s="15">
        <f>IF(GB127="P&gt;S",FZ127,GA127)</f>
        <v>3</v>
      </c>
      <c r="GD127" s="14">
        <v>1</v>
      </c>
      <c r="GE127" s="15">
        <f>'[1]2006 baljdata'!L127+'[1]2006 baljdata'!V127+'[1]2006 baljdata'!AF127+'[1]2006 baljdata'!AP127+'[1]2006 baljdata'!AZ127+'[1]2006 baljdata'!BJ127+'[1]2006 baljdata'!BT127+'[1]2006 baljdata'!CD127+'[1]2006 baljdata'!CN127+'[1]2006 baljdata'!CX127+'[1]2006 baljdata'!DH127+'[1]2006 baljdata'!DR127+'[1]2006 baljdata'!EB127+'[1]2006 baljdata'!EL127+'[1]2006 baljdata'!EV127+'[1]2006 baljdata'!FF127+'[1]2006 baljdata'!FP127+'[1]2006 baljdata'!FZ127+'[1]2006 baljdata'!GJ127+'[1]2006 baljdata'!GT127+'[1]2006 baljdata'!HD127+'[1]2006 baljdata'!HN127+'[1]2006 baljdata'!HX127+'[1]2006 baljdata'!IH127+'[1]2006 baljdata'!IR127</f>
        <v>1</v>
      </c>
      <c r="GF127" s="15">
        <f>IF(GB127="P&gt;S",FZ127*(GE127/GA127),GE127)</f>
        <v>1</v>
      </c>
      <c r="GG127" s="15">
        <f t="shared" si="25"/>
        <v>2</v>
      </c>
      <c r="GH127" s="14"/>
      <c r="GI127" s="91"/>
      <c r="GJ127" s="102"/>
      <c r="GK127" s="20">
        <v>1</v>
      </c>
    </row>
    <row r="128" spans="1:193" ht="14.4" x14ac:dyDescent="0.3">
      <c r="A128" s="50">
        <v>123</v>
      </c>
      <c r="B128" s="88"/>
      <c r="C128" s="89"/>
      <c r="D128" s="88"/>
      <c r="E128" s="90"/>
      <c r="F128" s="91"/>
      <c r="G128" s="92"/>
      <c r="H128" s="91">
        <f t="shared" si="21"/>
        <v>0</v>
      </c>
      <c r="I128" s="13"/>
      <c r="J128" s="13"/>
      <c r="K128" s="13"/>
      <c r="L128" s="13"/>
      <c r="M128" s="13"/>
      <c r="N128" s="13"/>
      <c r="O128" s="13"/>
      <c r="P128" s="13"/>
      <c r="Q128" s="13"/>
      <c r="R128" s="13"/>
      <c r="S128" s="13"/>
      <c r="T128" s="13"/>
      <c r="U128" s="93">
        <f t="shared" si="22"/>
        <v>0</v>
      </c>
      <c r="V128" s="13"/>
      <c r="W128" s="13"/>
      <c r="X128" s="13"/>
      <c r="Y128" s="13"/>
      <c r="Z128" s="13"/>
      <c r="AA128" s="13"/>
      <c r="AB128" s="13"/>
      <c r="AC128" s="13"/>
      <c r="AD128" s="13"/>
      <c r="AE128" s="13"/>
      <c r="AF128" s="94"/>
      <c r="AG128" s="13"/>
      <c r="AH128" s="13"/>
      <c r="AI128" s="13"/>
      <c r="AJ128" s="13"/>
      <c r="AK128" s="13"/>
      <c r="AL128" s="13"/>
      <c r="AM128" s="13"/>
      <c r="AN128" s="13"/>
      <c r="AO128" s="13"/>
      <c r="AP128" s="13"/>
      <c r="AQ128" s="94"/>
      <c r="AR128" s="13"/>
      <c r="AS128" s="13"/>
      <c r="AT128" s="13"/>
      <c r="AU128" s="13"/>
      <c r="AV128" s="13"/>
      <c r="AW128" s="13"/>
      <c r="AX128" s="13"/>
      <c r="AY128" s="13"/>
      <c r="AZ128" s="13"/>
      <c r="BA128" s="94"/>
      <c r="BB128" s="95"/>
      <c r="BC128" s="95"/>
      <c r="BD128" s="95"/>
      <c r="BE128" s="95"/>
      <c r="BF128" s="95"/>
      <c r="BG128" s="95"/>
      <c r="BH128" s="95"/>
      <c r="BI128" s="95"/>
      <c r="BJ128" s="95"/>
      <c r="BK128" s="95"/>
      <c r="BL128" s="96" t="str">
        <f t="shared" si="34"/>
        <v>NA</v>
      </c>
      <c r="BM128" s="96" t="s">
        <v>130</v>
      </c>
      <c r="BN128" s="96"/>
      <c r="BO128" s="97"/>
      <c r="BP128" s="74"/>
      <c r="BQ128" s="74"/>
      <c r="BR128" s="97" t="s">
        <v>130</v>
      </c>
      <c r="BS128" s="118"/>
      <c r="BT128" s="13"/>
      <c r="BU128" s="13"/>
      <c r="BV128" s="13"/>
      <c r="BW128" s="13"/>
      <c r="BX128" s="13"/>
      <c r="BY128" s="94"/>
      <c r="BZ128" s="13"/>
      <c r="CA128" s="13"/>
      <c r="CB128" s="13"/>
      <c r="CC128" s="13"/>
      <c r="CD128" s="13"/>
      <c r="CE128" s="13"/>
      <c r="CF128" s="94"/>
      <c r="CG128" s="13"/>
      <c r="CH128" s="13"/>
      <c r="CI128" s="13"/>
      <c r="CJ128" s="13"/>
      <c r="CK128" s="13"/>
      <c r="CL128" s="13"/>
      <c r="CM128" s="13"/>
      <c r="CN128" s="13"/>
      <c r="CO128" s="13"/>
      <c r="CP128" s="94"/>
      <c r="CQ128" s="96" t="str">
        <f t="shared" ref="CQ128:CQ143" si="35">IF(COUNTBLANK(CG128:CP128)=10,"NA",MIN(CG128:CP128))</f>
        <v>NA</v>
      </c>
      <c r="CR128" s="91"/>
      <c r="CS128" s="91"/>
      <c r="CT128" s="91"/>
      <c r="CU128" s="91"/>
      <c r="CV128" s="91"/>
      <c r="CW128" s="91"/>
      <c r="CX128" s="91"/>
      <c r="CY128" s="91"/>
      <c r="CZ128" s="91"/>
      <c r="DA128" s="92"/>
      <c r="DB128" s="50"/>
      <c r="DC128" s="50"/>
      <c r="DD128" s="50"/>
      <c r="DE128" s="50"/>
      <c r="DF128" s="50"/>
      <c r="DG128" s="50"/>
      <c r="DH128" s="50"/>
      <c r="DI128" s="50"/>
      <c r="DJ128" s="100">
        <f t="shared" si="23"/>
        <v>0</v>
      </c>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02"/>
      <c r="EX128" s="16"/>
      <c r="EY128" s="103">
        <f t="shared" si="24"/>
        <v>0</v>
      </c>
      <c r="EZ128" s="104">
        <f t="shared" si="31"/>
        <v>0</v>
      </c>
      <c r="FA128" s="105" t="s">
        <v>130</v>
      </c>
      <c r="FB128" s="105" t="s">
        <v>130</v>
      </c>
      <c r="FC128" s="105" t="s">
        <v>130</v>
      </c>
      <c r="FD128" s="105"/>
      <c r="FE128" s="106"/>
      <c r="FF128" s="106"/>
      <c r="FG128" s="107">
        <v>123</v>
      </c>
      <c r="FH128" s="108">
        <v>0</v>
      </c>
      <c r="FI128" s="10">
        <v>123</v>
      </c>
      <c r="FJ128" s="13">
        <v>0</v>
      </c>
      <c r="FK128" s="13">
        <v>0</v>
      </c>
      <c r="FL128" s="14"/>
      <c r="FM128" s="109"/>
      <c r="FN128" s="122"/>
      <c r="FO128" s="111"/>
      <c r="FP128" s="15" t="s">
        <v>130</v>
      </c>
      <c r="FQ128" s="15" t="s">
        <v>130</v>
      </c>
      <c r="FS128" s="112"/>
      <c r="FT128" s="82"/>
      <c r="FU128" s="113"/>
      <c r="FV128" s="114" t="s">
        <v>130</v>
      </c>
      <c r="FW128" s="115" t="s">
        <v>130</v>
      </c>
      <c r="FX128" s="115" t="s">
        <v>130</v>
      </c>
      <c r="FY128" s="15" t="s">
        <v>130</v>
      </c>
      <c r="FZ128" s="15">
        <f>'[1]2006 baljdata'!J128+'[1]2006 baljdata'!T128+'[1]2006 baljdata'!AD128+'[1]2006 baljdata'!AN128+'[1]2006 baljdata'!AX128+'[1]2006 baljdata'!BH128+'[1]2006 baljdata'!BR128+'[1]2006 baljdata'!CB128+'[1]2006 baljdata'!CL128+'[1]2006 baljdata'!CV128+'[1]2006 baljdata'!DF128+'[1]2006 baljdata'!DP128+'[1]2006 baljdata'!DZ128+'[1]2006 baljdata'!EJ128+'[1]2006 baljdata'!ET128+'[1]2006 baljdata'!FD128+'[1]2006 baljdata'!FN128+'[1]2006 baljdata'!FX128+'[1]2006 baljdata'!GH128+'[1]2006 baljdata'!GR128+'[1]2006 baljdata'!HB128+'[1]2006 baljdata'!HL128+'[1]2006 baljdata'!HV128+'[1]2006 baljdata'!IF128+'[1]2006 baljdata'!IP128</f>
        <v>0</v>
      </c>
      <c r="GA128" s="15">
        <f>'[1]2006 baljdata'!K128+'[1]2006 baljdata'!U128+'[1]2006 baljdata'!AE128+'[1]2006 baljdata'!AO128+'[1]2006 baljdata'!AY128+'[1]2006 baljdata'!BI128+'[1]2006 baljdata'!BS128+'[1]2006 baljdata'!CC128+'[1]2006 baljdata'!CM128+'[1]2006 baljdata'!CW128+'[1]2006 baljdata'!DG128+'[1]2006 baljdata'!DQ128+'[1]2006 baljdata'!EA128+'[1]2006 baljdata'!EK128+'[1]2006 baljdata'!EU128+'[1]2006 baljdata'!FE128+'[1]2006 baljdata'!FO128+'[1]2006 baljdata'!FY128+'[1]2006 baljdata'!GI128+'[1]2006 baljdata'!GS128+'[1]2006 baljdata'!HC128+'[1]2006 baljdata'!HM128+'[1]2006 baljdata'!HW128+'[1]2006 baljdata'!IG128+'[1]2006 baljdata'!IQ128</f>
        <v>0</v>
      </c>
      <c r="GB128" s="15" t="str">
        <f>IF(FZ128&gt;GA128,"P&gt;S",IF(FZ128=GA128,"P=S","P&lt;S"))</f>
        <v>P=S</v>
      </c>
      <c r="GC128" s="15">
        <f>IF(GB128="P&gt;S",FZ128,GA128)</f>
        <v>0</v>
      </c>
      <c r="GD128" s="15" t="s">
        <v>130</v>
      </c>
      <c r="GE128" s="15">
        <f>'[1]2006 baljdata'!L128+'[1]2006 baljdata'!V128+'[1]2006 baljdata'!AF128+'[1]2006 baljdata'!AP128+'[1]2006 baljdata'!AZ128+'[1]2006 baljdata'!BJ128+'[1]2006 baljdata'!BT128+'[1]2006 baljdata'!CD128+'[1]2006 baljdata'!CN128+'[1]2006 baljdata'!CX128+'[1]2006 baljdata'!DH128+'[1]2006 baljdata'!DR128+'[1]2006 baljdata'!EB128+'[1]2006 baljdata'!EL128+'[1]2006 baljdata'!EV128+'[1]2006 baljdata'!FF128+'[1]2006 baljdata'!FP128+'[1]2006 baljdata'!FZ128+'[1]2006 baljdata'!GJ128+'[1]2006 baljdata'!GT128+'[1]2006 baljdata'!HD128+'[1]2006 baljdata'!HN128+'[1]2006 baljdata'!HX128+'[1]2006 baljdata'!IH128+'[1]2006 baljdata'!IR128</f>
        <v>0</v>
      </c>
      <c r="GF128" s="15">
        <f>IF(GB128="P&gt;S",FZ128*(GE128/GA128),GE128)</f>
        <v>0</v>
      </c>
      <c r="GG128" s="15">
        <f t="shared" si="25"/>
        <v>0</v>
      </c>
      <c r="GH128" s="14"/>
      <c r="GI128" s="99"/>
      <c r="GJ128" s="102"/>
      <c r="GK128" s="20" t="s">
        <v>130</v>
      </c>
    </row>
    <row r="129" spans="1:193" ht="14.4" x14ac:dyDescent="0.3">
      <c r="A129" s="50">
        <v>124</v>
      </c>
      <c r="B129" s="88"/>
      <c r="C129" s="89"/>
      <c r="D129" s="88"/>
      <c r="E129" s="90"/>
      <c r="F129" s="91"/>
      <c r="G129" s="92"/>
      <c r="H129" s="91">
        <f t="shared" si="21"/>
        <v>0</v>
      </c>
      <c r="I129" s="13"/>
      <c r="J129" s="13"/>
      <c r="K129" s="13"/>
      <c r="L129" s="13"/>
      <c r="M129" s="13"/>
      <c r="N129" s="13"/>
      <c r="O129" s="13"/>
      <c r="P129" s="13"/>
      <c r="Q129" s="13"/>
      <c r="R129" s="13"/>
      <c r="S129" s="13"/>
      <c r="T129" s="13"/>
      <c r="U129" s="93">
        <f t="shared" si="22"/>
        <v>0</v>
      </c>
      <c r="V129" s="13"/>
      <c r="W129" s="13"/>
      <c r="X129" s="13"/>
      <c r="Y129" s="13"/>
      <c r="Z129" s="13"/>
      <c r="AA129" s="13"/>
      <c r="AB129" s="13"/>
      <c r="AC129" s="13"/>
      <c r="AD129" s="13"/>
      <c r="AE129" s="13"/>
      <c r="AF129" s="94"/>
      <c r="AG129" s="13"/>
      <c r="AH129" s="13"/>
      <c r="AI129" s="13"/>
      <c r="AJ129" s="13"/>
      <c r="AK129" s="13"/>
      <c r="AL129" s="13"/>
      <c r="AM129" s="13"/>
      <c r="AN129" s="13"/>
      <c r="AO129" s="13"/>
      <c r="AP129" s="13"/>
      <c r="AQ129" s="94"/>
      <c r="AR129" s="13"/>
      <c r="AS129" s="13"/>
      <c r="AT129" s="13"/>
      <c r="AU129" s="13"/>
      <c r="AV129" s="13"/>
      <c r="AW129" s="13"/>
      <c r="AX129" s="13"/>
      <c r="AY129" s="13"/>
      <c r="AZ129" s="13"/>
      <c r="BA129" s="94"/>
      <c r="BB129" s="95"/>
      <c r="BC129" s="95"/>
      <c r="BD129" s="95"/>
      <c r="BE129" s="95"/>
      <c r="BF129" s="95"/>
      <c r="BG129" s="95"/>
      <c r="BH129" s="95"/>
      <c r="BI129" s="95"/>
      <c r="BJ129" s="95"/>
      <c r="BK129" s="95"/>
      <c r="BL129" s="96" t="str">
        <f t="shared" si="34"/>
        <v>NA</v>
      </c>
      <c r="BM129" s="96" t="s">
        <v>130</v>
      </c>
      <c r="BN129" s="96"/>
      <c r="BO129" s="97"/>
      <c r="BP129" s="74"/>
      <c r="BQ129" s="74"/>
      <c r="BR129" s="97" t="s">
        <v>130</v>
      </c>
      <c r="BS129" s="118"/>
      <c r="BT129" s="13"/>
      <c r="BU129" s="13"/>
      <c r="BV129" s="13"/>
      <c r="BW129" s="13"/>
      <c r="BX129" s="13"/>
      <c r="BY129" s="94"/>
      <c r="BZ129" s="13"/>
      <c r="CA129" s="13"/>
      <c r="CB129" s="13"/>
      <c r="CC129" s="13"/>
      <c r="CD129" s="13"/>
      <c r="CE129" s="13"/>
      <c r="CF129" s="94"/>
      <c r="CG129" s="13"/>
      <c r="CH129" s="13"/>
      <c r="CI129" s="13"/>
      <c r="CJ129" s="13"/>
      <c r="CK129" s="13"/>
      <c r="CL129" s="13"/>
      <c r="CM129" s="13"/>
      <c r="CN129" s="13"/>
      <c r="CO129" s="13"/>
      <c r="CP129" s="94"/>
      <c r="CQ129" s="96" t="str">
        <f t="shared" si="35"/>
        <v>NA</v>
      </c>
      <c r="CR129" s="91"/>
      <c r="CS129" s="91"/>
      <c r="CT129" s="91"/>
      <c r="CU129" s="91"/>
      <c r="CV129" s="91"/>
      <c r="CW129" s="91"/>
      <c r="CX129" s="91"/>
      <c r="CY129" s="91"/>
      <c r="CZ129" s="91"/>
      <c r="DA129" s="92"/>
      <c r="DB129" s="50"/>
      <c r="DC129" s="50"/>
      <c r="DD129" s="50"/>
      <c r="DE129" s="50"/>
      <c r="DF129" s="50"/>
      <c r="DG129" s="50"/>
      <c r="DH129" s="50"/>
      <c r="DI129" s="50"/>
      <c r="DJ129" s="100">
        <f t="shared" si="23"/>
        <v>0</v>
      </c>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02"/>
      <c r="EX129" s="16"/>
      <c r="EY129" s="103">
        <f t="shared" si="24"/>
        <v>0</v>
      </c>
      <c r="EZ129" s="104">
        <f t="shared" si="31"/>
        <v>0</v>
      </c>
      <c r="FA129" s="105" t="s">
        <v>130</v>
      </c>
      <c r="FB129" s="105" t="s">
        <v>130</v>
      </c>
      <c r="FC129" s="105" t="s">
        <v>130</v>
      </c>
      <c r="FD129" s="105"/>
      <c r="FE129" s="106"/>
      <c r="FF129" s="106"/>
      <c r="FG129" s="107">
        <v>124</v>
      </c>
      <c r="FH129" s="108">
        <v>0</v>
      </c>
      <c r="FI129" s="10">
        <v>124</v>
      </c>
      <c r="FJ129" s="13">
        <v>0</v>
      </c>
      <c r="FK129" s="13">
        <v>0</v>
      </c>
      <c r="FL129" s="14"/>
      <c r="FM129" s="109"/>
      <c r="FN129" s="122"/>
      <c r="FO129" s="111"/>
      <c r="FP129" s="15" t="s">
        <v>130</v>
      </c>
      <c r="FQ129" s="15" t="s">
        <v>130</v>
      </c>
      <c r="FS129" s="112"/>
      <c r="FT129" s="82"/>
      <c r="FU129" s="113"/>
      <c r="FV129" s="114" t="s">
        <v>130</v>
      </c>
      <c r="FW129" s="115" t="s">
        <v>130</v>
      </c>
      <c r="FX129" s="115" t="s">
        <v>130</v>
      </c>
      <c r="FY129" s="15" t="s">
        <v>130</v>
      </c>
      <c r="FZ129" s="15">
        <f>'[1]2006 baljdata'!J129+'[1]2006 baljdata'!T129+'[1]2006 baljdata'!AD129+'[1]2006 baljdata'!AN129+'[1]2006 baljdata'!AX129+'[1]2006 baljdata'!BH129+'[1]2006 baljdata'!BR129+'[1]2006 baljdata'!CB129+'[1]2006 baljdata'!CL129+'[1]2006 baljdata'!CV129+'[1]2006 baljdata'!DF129+'[1]2006 baljdata'!DP129+'[1]2006 baljdata'!DZ129+'[1]2006 baljdata'!EJ129+'[1]2006 baljdata'!ET129+'[1]2006 baljdata'!FD129+'[1]2006 baljdata'!FN129+'[1]2006 baljdata'!FX129+'[1]2006 baljdata'!GH129+'[1]2006 baljdata'!GR129+'[1]2006 baljdata'!HB129+'[1]2006 baljdata'!HL129+'[1]2006 baljdata'!HV129+'[1]2006 baljdata'!IF129+'[1]2006 baljdata'!IP129</f>
        <v>0</v>
      </c>
      <c r="GA129" s="15">
        <f>'[1]2006 baljdata'!K129+'[1]2006 baljdata'!U129+'[1]2006 baljdata'!AE129+'[1]2006 baljdata'!AO129+'[1]2006 baljdata'!AY129+'[1]2006 baljdata'!BI129+'[1]2006 baljdata'!BS129+'[1]2006 baljdata'!CC129+'[1]2006 baljdata'!CM129+'[1]2006 baljdata'!CW129+'[1]2006 baljdata'!DG129+'[1]2006 baljdata'!DQ129+'[1]2006 baljdata'!EA129+'[1]2006 baljdata'!EK129+'[1]2006 baljdata'!EU129+'[1]2006 baljdata'!FE129+'[1]2006 baljdata'!FO129+'[1]2006 baljdata'!FY129+'[1]2006 baljdata'!GI129+'[1]2006 baljdata'!GS129+'[1]2006 baljdata'!HC129+'[1]2006 baljdata'!HM129+'[1]2006 baljdata'!HW129+'[1]2006 baljdata'!IG129+'[1]2006 baljdata'!IQ129</f>
        <v>0</v>
      </c>
      <c r="GB129" s="15" t="str">
        <f>IF(FZ129&gt;GA129,"P&gt;S",IF(FZ129=GA129,"P=S","P&lt;S"))</f>
        <v>P=S</v>
      </c>
      <c r="GC129" s="15">
        <f>IF(GB129="P&gt;S",FZ129,GA129)</f>
        <v>0</v>
      </c>
      <c r="GD129" s="15" t="s">
        <v>130</v>
      </c>
      <c r="GE129" s="15">
        <f>'[1]2006 baljdata'!L129+'[1]2006 baljdata'!V129+'[1]2006 baljdata'!AF129+'[1]2006 baljdata'!AP129+'[1]2006 baljdata'!AZ129+'[1]2006 baljdata'!BJ129+'[1]2006 baljdata'!BT129+'[1]2006 baljdata'!CD129+'[1]2006 baljdata'!CN129+'[1]2006 baljdata'!CX129+'[1]2006 baljdata'!DH129+'[1]2006 baljdata'!DR129+'[1]2006 baljdata'!EB129+'[1]2006 baljdata'!EL129+'[1]2006 baljdata'!EV129+'[1]2006 baljdata'!FF129+'[1]2006 baljdata'!FP129+'[1]2006 baljdata'!FZ129+'[1]2006 baljdata'!GJ129+'[1]2006 baljdata'!GT129+'[1]2006 baljdata'!HD129+'[1]2006 baljdata'!HN129+'[1]2006 baljdata'!HX129+'[1]2006 baljdata'!IH129+'[1]2006 baljdata'!IR129</f>
        <v>0</v>
      </c>
      <c r="GF129" s="15">
        <f>IF(GB129="P&gt;S",FZ129*(GE129/GA129),GE129)</f>
        <v>0</v>
      </c>
      <c r="GG129" s="15">
        <f t="shared" si="25"/>
        <v>0</v>
      </c>
      <c r="GH129" s="14"/>
      <c r="GI129" s="99"/>
      <c r="GJ129" s="102"/>
      <c r="GK129" s="20" t="s">
        <v>130</v>
      </c>
    </row>
    <row r="130" spans="1:193" ht="14.4" x14ac:dyDescent="0.3">
      <c r="A130" s="50">
        <v>125</v>
      </c>
      <c r="B130" s="88"/>
      <c r="C130" s="89"/>
      <c r="D130" s="88"/>
      <c r="E130" s="90"/>
      <c r="F130" s="91"/>
      <c r="G130" s="92"/>
      <c r="H130" s="91">
        <f t="shared" si="21"/>
        <v>0</v>
      </c>
      <c r="I130" s="13"/>
      <c r="J130" s="13"/>
      <c r="K130" s="13"/>
      <c r="L130" s="13"/>
      <c r="M130" s="13"/>
      <c r="N130" s="13"/>
      <c r="O130" s="13"/>
      <c r="P130" s="13"/>
      <c r="Q130" s="13"/>
      <c r="R130" s="13"/>
      <c r="S130" s="13"/>
      <c r="T130" s="13"/>
      <c r="U130" s="93">
        <f t="shared" si="22"/>
        <v>0</v>
      </c>
      <c r="V130" s="13"/>
      <c r="W130" s="13"/>
      <c r="X130" s="13"/>
      <c r="Y130" s="13"/>
      <c r="Z130" s="13"/>
      <c r="AA130" s="13"/>
      <c r="AB130" s="13"/>
      <c r="AC130" s="13"/>
      <c r="AD130" s="13"/>
      <c r="AE130" s="13"/>
      <c r="AF130" s="94"/>
      <c r="AG130" s="13"/>
      <c r="AH130" s="13"/>
      <c r="AI130" s="13"/>
      <c r="AJ130" s="13"/>
      <c r="AK130" s="13"/>
      <c r="AL130" s="13"/>
      <c r="AM130" s="13"/>
      <c r="AN130" s="13"/>
      <c r="AO130" s="13"/>
      <c r="AP130" s="13"/>
      <c r="AQ130" s="94"/>
      <c r="AR130" s="13"/>
      <c r="AS130" s="13"/>
      <c r="AT130" s="13"/>
      <c r="AU130" s="13"/>
      <c r="AV130" s="13"/>
      <c r="AW130" s="13"/>
      <c r="AX130" s="13"/>
      <c r="AY130" s="13"/>
      <c r="AZ130" s="13"/>
      <c r="BA130" s="94"/>
      <c r="BB130" s="95"/>
      <c r="BC130" s="95"/>
      <c r="BD130" s="95"/>
      <c r="BE130" s="95"/>
      <c r="BF130" s="95"/>
      <c r="BG130" s="95"/>
      <c r="BH130" s="95"/>
      <c r="BI130" s="95"/>
      <c r="BJ130" s="95"/>
      <c r="BK130" s="95"/>
      <c r="BL130" s="96" t="str">
        <f t="shared" si="34"/>
        <v>NA</v>
      </c>
      <c r="BM130" s="96" t="s">
        <v>130</v>
      </c>
      <c r="BN130" s="96"/>
      <c r="BO130" s="97"/>
      <c r="BP130" s="74"/>
      <c r="BQ130" s="74"/>
      <c r="BR130" s="97" t="s">
        <v>130</v>
      </c>
      <c r="BS130" s="118"/>
      <c r="BT130" s="13"/>
      <c r="BU130" s="13"/>
      <c r="BV130" s="13"/>
      <c r="BW130" s="13"/>
      <c r="BX130" s="13"/>
      <c r="BY130" s="94"/>
      <c r="BZ130" s="13"/>
      <c r="CA130" s="13"/>
      <c r="CB130" s="13"/>
      <c r="CC130" s="13"/>
      <c r="CD130" s="13"/>
      <c r="CE130" s="13"/>
      <c r="CF130" s="94"/>
      <c r="CG130" s="13"/>
      <c r="CH130" s="13"/>
      <c r="CI130" s="13"/>
      <c r="CJ130" s="13"/>
      <c r="CK130" s="13"/>
      <c r="CL130" s="13"/>
      <c r="CM130" s="13"/>
      <c r="CN130" s="13"/>
      <c r="CO130" s="13"/>
      <c r="CP130" s="94"/>
      <c r="CQ130" s="96" t="str">
        <f t="shared" si="35"/>
        <v>NA</v>
      </c>
      <c r="CR130" s="91"/>
      <c r="CS130" s="91"/>
      <c r="CT130" s="91"/>
      <c r="CU130" s="91"/>
      <c r="CV130" s="91"/>
      <c r="CW130" s="91"/>
      <c r="CX130" s="91"/>
      <c r="CY130" s="91"/>
      <c r="CZ130" s="91"/>
      <c r="DA130" s="92"/>
      <c r="DB130" s="50"/>
      <c r="DC130" s="50"/>
      <c r="DD130" s="50"/>
      <c r="DE130" s="50"/>
      <c r="DF130" s="50"/>
      <c r="DG130" s="50"/>
      <c r="DH130" s="50"/>
      <c r="DI130" s="50"/>
      <c r="DJ130" s="100">
        <f t="shared" si="23"/>
        <v>0</v>
      </c>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02"/>
      <c r="EX130" s="16"/>
      <c r="EY130" s="103">
        <f t="shared" si="24"/>
        <v>0</v>
      </c>
      <c r="EZ130" s="104">
        <f t="shared" si="31"/>
        <v>0</v>
      </c>
      <c r="FA130" s="105" t="s">
        <v>130</v>
      </c>
      <c r="FB130" s="105" t="s">
        <v>130</v>
      </c>
      <c r="FC130" s="105" t="s">
        <v>130</v>
      </c>
      <c r="FD130" s="105"/>
      <c r="FE130" s="106"/>
      <c r="FF130" s="106"/>
      <c r="FG130" s="107">
        <v>125</v>
      </c>
      <c r="FH130" s="108">
        <v>0</v>
      </c>
      <c r="FI130" s="10">
        <v>125</v>
      </c>
      <c r="FJ130" s="13">
        <v>0</v>
      </c>
      <c r="FK130" s="13">
        <v>0</v>
      </c>
      <c r="FL130" s="14"/>
      <c r="FM130" s="109"/>
      <c r="FN130" s="122"/>
      <c r="FO130" s="111"/>
      <c r="FP130" s="15" t="s">
        <v>130</v>
      </c>
      <c r="FQ130" s="15" t="s">
        <v>130</v>
      </c>
      <c r="FS130" s="112"/>
      <c r="FT130" s="82"/>
      <c r="FU130" s="113"/>
      <c r="FV130" s="114" t="s">
        <v>130</v>
      </c>
      <c r="FW130" s="115" t="s">
        <v>130</v>
      </c>
      <c r="FX130" s="115" t="s">
        <v>130</v>
      </c>
      <c r="FY130" s="15" t="s">
        <v>130</v>
      </c>
      <c r="FZ130" s="15">
        <f>'[1]2006 baljdata'!J130+'[1]2006 baljdata'!T130+'[1]2006 baljdata'!AD130+'[1]2006 baljdata'!AN130+'[1]2006 baljdata'!AX130+'[1]2006 baljdata'!BH130+'[1]2006 baljdata'!BR130+'[1]2006 baljdata'!CB130+'[1]2006 baljdata'!CL130+'[1]2006 baljdata'!CV130+'[1]2006 baljdata'!DF130+'[1]2006 baljdata'!DP130+'[1]2006 baljdata'!DZ130+'[1]2006 baljdata'!EJ130+'[1]2006 baljdata'!ET130+'[1]2006 baljdata'!FD130+'[1]2006 baljdata'!FN130+'[1]2006 baljdata'!FX130+'[1]2006 baljdata'!GH130+'[1]2006 baljdata'!GR130+'[1]2006 baljdata'!HB130+'[1]2006 baljdata'!HL130+'[1]2006 baljdata'!HV130+'[1]2006 baljdata'!IF130+'[1]2006 baljdata'!IP130</f>
        <v>0</v>
      </c>
      <c r="GA130" s="15">
        <f>'[1]2006 baljdata'!K130+'[1]2006 baljdata'!U130+'[1]2006 baljdata'!AE130+'[1]2006 baljdata'!AO130+'[1]2006 baljdata'!AY130+'[1]2006 baljdata'!BI130+'[1]2006 baljdata'!BS130+'[1]2006 baljdata'!CC130+'[1]2006 baljdata'!CM130+'[1]2006 baljdata'!CW130+'[1]2006 baljdata'!DG130+'[1]2006 baljdata'!DQ130+'[1]2006 baljdata'!EA130+'[1]2006 baljdata'!EK130+'[1]2006 baljdata'!EU130+'[1]2006 baljdata'!FE130+'[1]2006 baljdata'!FO130+'[1]2006 baljdata'!FY130+'[1]2006 baljdata'!GI130+'[1]2006 baljdata'!GS130+'[1]2006 baljdata'!HC130+'[1]2006 baljdata'!HM130+'[1]2006 baljdata'!HW130+'[1]2006 baljdata'!IG130+'[1]2006 baljdata'!IQ130</f>
        <v>0</v>
      </c>
      <c r="GB130" s="15" t="str">
        <f>IF(FZ130&gt;GA130,"P&gt;S",IF(FZ130=GA130,"P=S","P&lt;S"))</f>
        <v>P=S</v>
      </c>
      <c r="GC130" s="15">
        <f>IF(GB130="P&gt;S",FZ130,GA130)</f>
        <v>0</v>
      </c>
      <c r="GD130" s="15" t="s">
        <v>130</v>
      </c>
      <c r="GE130" s="15">
        <f>'[1]2006 baljdata'!L130+'[1]2006 baljdata'!V130+'[1]2006 baljdata'!AF130+'[1]2006 baljdata'!AP130+'[1]2006 baljdata'!AZ130+'[1]2006 baljdata'!BJ130+'[1]2006 baljdata'!BT130+'[1]2006 baljdata'!CD130+'[1]2006 baljdata'!CN130+'[1]2006 baljdata'!CX130+'[1]2006 baljdata'!DH130+'[1]2006 baljdata'!DR130+'[1]2006 baljdata'!EB130+'[1]2006 baljdata'!EL130+'[1]2006 baljdata'!EV130+'[1]2006 baljdata'!FF130+'[1]2006 baljdata'!FP130+'[1]2006 baljdata'!FZ130+'[1]2006 baljdata'!GJ130+'[1]2006 baljdata'!GT130+'[1]2006 baljdata'!HD130+'[1]2006 baljdata'!HN130+'[1]2006 baljdata'!HX130+'[1]2006 baljdata'!IH130+'[1]2006 baljdata'!IR130</f>
        <v>0</v>
      </c>
      <c r="GF130" s="15">
        <f>IF(GB130="P&gt;S",FZ130*(GE130/GA130),GE130)</f>
        <v>0</v>
      </c>
      <c r="GG130" s="15">
        <f t="shared" si="25"/>
        <v>0</v>
      </c>
      <c r="GH130" s="14"/>
      <c r="GI130" s="99"/>
      <c r="GJ130" s="102"/>
      <c r="GK130" s="20" t="s">
        <v>130</v>
      </c>
    </row>
    <row r="131" spans="1:193" ht="14.4" x14ac:dyDescent="0.3">
      <c r="A131" s="50">
        <v>126</v>
      </c>
      <c r="B131" s="88"/>
      <c r="C131" s="89"/>
      <c r="D131" s="88"/>
      <c r="E131" s="90"/>
      <c r="F131" s="91"/>
      <c r="G131" s="92"/>
      <c r="H131" s="91">
        <f t="shared" si="21"/>
        <v>0</v>
      </c>
      <c r="I131" s="13"/>
      <c r="J131" s="13"/>
      <c r="K131" s="13"/>
      <c r="L131" s="13"/>
      <c r="M131" s="13"/>
      <c r="N131" s="13"/>
      <c r="O131" s="13"/>
      <c r="P131" s="13"/>
      <c r="Q131" s="13"/>
      <c r="R131" s="13"/>
      <c r="S131" s="13"/>
      <c r="T131" s="13"/>
      <c r="U131" s="93">
        <f t="shared" si="22"/>
        <v>0</v>
      </c>
      <c r="V131" s="13"/>
      <c r="W131" s="13"/>
      <c r="X131" s="13"/>
      <c r="Y131" s="13"/>
      <c r="Z131" s="13"/>
      <c r="AA131" s="13"/>
      <c r="AB131" s="13"/>
      <c r="AC131" s="13"/>
      <c r="AD131" s="13"/>
      <c r="AE131" s="13"/>
      <c r="AF131" s="94"/>
      <c r="AG131" s="13"/>
      <c r="AH131" s="13"/>
      <c r="AI131" s="13"/>
      <c r="AJ131" s="13"/>
      <c r="AK131" s="13"/>
      <c r="AL131" s="13"/>
      <c r="AM131" s="13"/>
      <c r="AN131" s="13"/>
      <c r="AO131" s="13"/>
      <c r="AP131" s="13"/>
      <c r="AQ131" s="94"/>
      <c r="AR131" s="13"/>
      <c r="AS131" s="13"/>
      <c r="AT131" s="13"/>
      <c r="AU131" s="13"/>
      <c r="AV131" s="13"/>
      <c r="AW131" s="13"/>
      <c r="AX131" s="13"/>
      <c r="AY131" s="13"/>
      <c r="AZ131" s="13"/>
      <c r="BA131" s="94"/>
      <c r="BB131" s="95"/>
      <c r="BC131" s="95"/>
      <c r="BD131" s="95"/>
      <c r="BE131" s="95"/>
      <c r="BF131" s="95"/>
      <c r="BG131" s="95"/>
      <c r="BH131" s="95"/>
      <c r="BI131" s="95"/>
      <c r="BJ131" s="95"/>
      <c r="BK131" s="95"/>
      <c r="BL131" s="96" t="str">
        <f t="shared" si="34"/>
        <v>NA</v>
      </c>
      <c r="BM131" s="96" t="s">
        <v>130</v>
      </c>
      <c r="BN131" s="96"/>
      <c r="BO131" s="97"/>
      <c r="BP131" s="74"/>
      <c r="BQ131" s="74"/>
      <c r="BR131" s="97" t="s">
        <v>130</v>
      </c>
      <c r="BS131" s="118"/>
      <c r="BT131" s="13"/>
      <c r="BU131" s="13"/>
      <c r="BV131" s="13"/>
      <c r="BW131" s="13"/>
      <c r="BX131" s="13"/>
      <c r="BY131" s="94"/>
      <c r="BZ131" s="13"/>
      <c r="CA131" s="13"/>
      <c r="CB131" s="13"/>
      <c r="CC131" s="13"/>
      <c r="CD131" s="13"/>
      <c r="CE131" s="13"/>
      <c r="CF131" s="94"/>
      <c r="CG131" s="13"/>
      <c r="CH131" s="13"/>
      <c r="CI131" s="13"/>
      <c r="CJ131" s="13"/>
      <c r="CK131" s="13"/>
      <c r="CL131" s="13"/>
      <c r="CM131" s="13"/>
      <c r="CN131" s="13"/>
      <c r="CO131" s="13"/>
      <c r="CP131" s="94"/>
      <c r="CQ131" s="96" t="str">
        <f t="shared" si="35"/>
        <v>NA</v>
      </c>
      <c r="CR131" s="91"/>
      <c r="CS131" s="91"/>
      <c r="CT131" s="91"/>
      <c r="CU131" s="91"/>
      <c r="CV131" s="91"/>
      <c r="CW131" s="91"/>
      <c r="CX131" s="91"/>
      <c r="CY131" s="91"/>
      <c r="CZ131" s="91"/>
      <c r="DA131" s="92"/>
      <c r="DB131" s="50"/>
      <c r="DC131" s="50"/>
      <c r="DD131" s="50"/>
      <c r="DE131" s="50"/>
      <c r="DF131" s="50"/>
      <c r="DG131" s="50"/>
      <c r="DH131" s="50"/>
      <c r="DI131" s="50"/>
      <c r="DJ131" s="100">
        <f t="shared" si="23"/>
        <v>0</v>
      </c>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02"/>
      <c r="EX131" s="16"/>
      <c r="EY131" s="103">
        <f t="shared" si="24"/>
        <v>0</v>
      </c>
      <c r="EZ131" s="104">
        <f t="shared" si="31"/>
        <v>0</v>
      </c>
      <c r="FA131" s="105" t="s">
        <v>130</v>
      </c>
      <c r="FB131" s="105" t="s">
        <v>130</v>
      </c>
      <c r="FC131" s="105" t="s">
        <v>130</v>
      </c>
      <c r="FD131" s="105"/>
      <c r="FE131" s="106"/>
      <c r="FF131" s="106"/>
      <c r="FG131" s="107">
        <v>126</v>
      </c>
      <c r="FH131" s="108">
        <v>0</v>
      </c>
      <c r="FI131" s="10">
        <v>126</v>
      </c>
      <c r="FJ131" s="13">
        <v>0</v>
      </c>
      <c r="FK131" s="13">
        <v>0</v>
      </c>
      <c r="FL131" s="14"/>
      <c r="FM131" s="109"/>
      <c r="FN131" s="122"/>
      <c r="FO131" s="111"/>
      <c r="FP131" s="15" t="s">
        <v>130</v>
      </c>
      <c r="FQ131" s="15" t="s">
        <v>130</v>
      </c>
      <c r="FS131" s="112"/>
      <c r="FT131" s="82"/>
      <c r="FU131" s="113"/>
      <c r="FV131" s="114" t="s">
        <v>130</v>
      </c>
      <c r="FW131" s="115" t="s">
        <v>130</v>
      </c>
      <c r="FX131" s="115" t="s">
        <v>130</v>
      </c>
      <c r="FY131" s="15" t="s">
        <v>130</v>
      </c>
      <c r="FZ131" s="15">
        <f>'[1]2006 baljdata'!J131+'[1]2006 baljdata'!T131+'[1]2006 baljdata'!AD131+'[1]2006 baljdata'!AN131+'[1]2006 baljdata'!AX131+'[1]2006 baljdata'!BH131+'[1]2006 baljdata'!BR131+'[1]2006 baljdata'!CB131+'[1]2006 baljdata'!CL131+'[1]2006 baljdata'!CV131+'[1]2006 baljdata'!DF131+'[1]2006 baljdata'!DP131+'[1]2006 baljdata'!DZ131+'[1]2006 baljdata'!EJ131+'[1]2006 baljdata'!ET131+'[1]2006 baljdata'!FD131+'[1]2006 baljdata'!FN131+'[1]2006 baljdata'!FX131+'[1]2006 baljdata'!GH131+'[1]2006 baljdata'!GR131+'[1]2006 baljdata'!HB131+'[1]2006 baljdata'!HL131+'[1]2006 baljdata'!HV131+'[1]2006 baljdata'!IF131+'[1]2006 baljdata'!IP131</f>
        <v>0</v>
      </c>
      <c r="GA131" s="15">
        <f>'[1]2006 baljdata'!K131+'[1]2006 baljdata'!U131+'[1]2006 baljdata'!AE131+'[1]2006 baljdata'!AO131+'[1]2006 baljdata'!AY131+'[1]2006 baljdata'!BI131+'[1]2006 baljdata'!BS131+'[1]2006 baljdata'!CC131+'[1]2006 baljdata'!CM131+'[1]2006 baljdata'!CW131+'[1]2006 baljdata'!DG131+'[1]2006 baljdata'!DQ131+'[1]2006 baljdata'!EA131+'[1]2006 baljdata'!EK131+'[1]2006 baljdata'!EU131+'[1]2006 baljdata'!FE131+'[1]2006 baljdata'!FO131+'[1]2006 baljdata'!FY131+'[1]2006 baljdata'!GI131+'[1]2006 baljdata'!GS131+'[1]2006 baljdata'!HC131+'[1]2006 baljdata'!HM131+'[1]2006 baljdata'!HW131+'[1]2006 baljdata'!IG131+'[1]2006 baljdata'!IQ131</f>
        <v>0</v>
      </c>
      <c r="GB131" s="15" t="str">
        <f>IF(FZ131&gt;GA131,"P&gt;S",IF(FZ131=GA131,"P=S","P&lt;S"))</f>
        <v>P=S</v>
      </c>
      <c r="GC131" s="15">
        <f>IF(GB131="P&gt;S",FZ131,GA131)</f>
        <v>0</v>
      </c>
      <c r="GD131" s="15" t="s">
        <v>130</v>
      </c>
      <c r="GE131" s="15">
        <f>'[1]2006 baljdata'!L131+'[1]2006 baljdata'!V131+'[1]2006 baljdata'!AF131+'[1]2006 baljdata'!AP131+'[1]2006 baljdata'!AZ131+'[1]2006 baljdata'!BJ131+'[1]2006 baljdata'!BT131+'[1]2006 baljdata'!CD131+'[1]2006 baljdata'!CN131+'[1]2006 baljdata'!CX131+'[1]2006 baljdata'!DH131+'[1]2006 baljdata'!DR131+'[1]2006 baljdata'!EB131+'[1]2006 baljdata'!EL131+'[1]2006 baljdata'!EV131+'[1]2006 baljdata'!FF131+'[1]2006 baljdata'!FP131+'[1]2006 baljdata'!FZ131+'[1]2006 baljdata'!GJ131+'[1]2006 baljdata'!GT131+'[1]2006 baljdata'!HD131+'[1]2006 baljdata'!HN131+'[1]2006 baljdata'!HX131+'[1]2006 baljdata'!IH131+'[1]2006 baljdata'!IR131</f>
        <v>0</v>
      </c>
      <c r="GF131" s="15">
        <f>IF(GB131="P&gt;S",FZ131*(GE131/GA131),GE131)</f>
        <v>0</v>
      </c>
      <c r="GG131" s="15">
        <f t="shared" si="25"/>
        <v>0</v>
      </c>
      <c r="GH131" s="14"/>
      <c r="GI131" s="99"/>
      <c r="GJ131" s="102"/>
      <c r="GK131" s="20" t="s">
        <v>130</v>
      </c>
    </row>
    <row r="132" spans="1:193" ht="14.4" x14ac:dyDescent="0.3">
      <c r="A132" s="50">
        <v>127</v>
      </c>
      <c r="B132" s="88"/>
      <c r="C132" s="89"/>
      <c r="D132" s="88"/>
      <c r="E132" s="90"/>
      <c r="F132" s="91"/>
      <c r="G132" s="92"/>
      <c r="H132" s="91">
        <f t="shared" si="21"/>
        <v>0</v>
      </c>
      <c r="I132" s="13"/>
      <c r="J132" s="13"/>
      <c r="K132" s="13"/>
      <c r="L132" s="13"/>
      <c r="M132" s="13"/>
      <c r="N132" s="13"/>
      <c r="O132" s="13"/>
      <c r="P132" s="13"/>
      <c r="Q132" s="13"/>
      <c r="R132" s="13"/>
      <c r="S132" s="13"/>
      <c r="T132" s="13"/>
      <c r="U132" s="93">
        <f t="shared" si="22"/>
        <v>0</v>
      </c>
      <c r="V132" s="13"/>
      <c r="W132" s="13"/>
      <c r="X132" s="13"/>
      <c r="Y132" s="13"/>
      <c r="Z132" s="13"/>
      <c r="AA132" s="13"/>
      <c r="AB132" s="13"/>
      <c r="AC132" s="13"/>
      <c r="AD132" s="13"/>
      <c r="AE132" s="13"/>
      <c r="AF132" s="94"/>
      <c r="AG132" s="13"/>
      <c r="AH132" s="13"/>
      <c r="AI132" s="13"/>
      <c r="AJ132" s="13"/>
      <c r="AK132" s="13"/>
      <c r="AL132" s="13"/>
      <c r="AM132" s="13"/>
      <c r="AN132" s="13"/>
      <c r="AO132" s="13"/>
      <c r="AP132" s="13"/>
      <c r="AQ132" s="94"/>
      <c r="AR132" s="13"/>
      <c r="AS132" s="13"/>
      <c r="AT132" s="13"/>
      <c r="AU132" s="13"/>
      <c r="AV132" s="13"/>
      <c r="AW132" s="13"/>
      <c r="AX132" s="13"/>
      <c r="AY132" s="13"/>
      <c r="AZ132" s="13"/>
      <c r="BA132" s="94"/>
      <c r="BB132" s="95"/>
      <c r="BC132" s="95"/>
      <c r="BD132" s="95"/>
      <c r="BE132" s="95"/>
      <c r="BF132" s="95"/>
      <c r="BG132" s="95"/>
      <c r="BH132" s="95"/>
      <c r="BI132" s="95"/>
      <c r="BJ132" s="95"/>
      <c r="BK132" s="95"/>
      <c r="BL132" s="96" t="str">
        <f t="shared" si="34"/>
        <v>NA</v>
      </c>
      <c r="BM132" s="96" t="s">
        <v>130</v>
      </c>
      <c r="BN132" s="96"/>
      <c r="BO132" s="97"/>
      <c r="BP132" s="74"/>
      <c r="BQ132" s="74"/>
      <c r="BR132" s="97" t="s">
        <v>130</v>
      </c>
      <c r="BS132" s="118"/>
      <c r="BT132" s="13"/>
      <c r="BU132" s="13"/>
      <c r="BV132" s="13"/>
      <c r="BW132" s="13"/>
      <c r="BX132" s="13"/>
      <c r="BY132" s="94"/>
      <c r="BZ132" s="13"/>
      <c r="CA132" s="13"/>
      <c r="CB132" s="13"/>
      <c r="CC132" s="13"/>
      <c r="CD132" s="13"/>
      <c r="CE132" s="13"/>
      <c r="CF132" s="94"/>
      <c r="CG132" s="13"/>
      <c r="CH132" s="13"/>
      <c r="CI132" s="13"/>
      <c r="CJ132" s="13"/>
      <c r="CK132" s="13"/>
      <c r="CL132" s="13"/>
      <c r="CM132" s="13"/>
      <c r="CN132" s="13"/>
      <c r="CO132" s="13"/>
      <c r="CP132" s="94"/>
      <c r="CQ132" s="96" t="str">
        <f t="shared" si="35"/>
        <v>NA</v>
      </c>
      <c r="CR132" s="91"/>
      <c r="CS132" s="91"/>
      <c r="CT132" s="91"/>
      <c r="CU132" s="91"/>
      <c r="CV132" s="91"/>
      <c r="CW132" s="91"/>
      <c r="CX132" s="91"/>
      <c r="CY132" s="91"/>
      <c r="CZ132" s="91"/>
      <c r="DA132" s="92"/>
      <c r="DB132" s="50"/>
      <c r="DC132" s="50"/>
      <c r="DD132" s="50"/>
      <c r="DE132" s="50"/>
      <c r="DF132" s="50"/>
      <c r="DG132" s="50"/>
      <c r="DH132" s="50"/>
      <c r="DI132" s="50"/>
      <c r="DJ132" s="100">
        <f t="shared" si="23"/>
        <v>0</v>
      </c>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02"/>
      <c r="EX132" s="16"/>
      <c r="EY132" s="103">
        <f t="shared" si="24"/>
        <v>0</v>
      </c>
      <c r="EZ132" s="104">
        <f t="shared" si="31"/>
        <v>0</v>
      </c>
      <c r="FA132" s="105" t="s">
        <v>130</v>
      </c>
      <c r="FB132" s="105" t="s">
        <v>130</v>
      </c>
      <c r="FC132" s="105" t="s">
        <v>130</v>
      </c>
      <c r="FD132" s="105"/>
      <c r="FE132" s="106"/>
      <c r="FF132" s="106"/>
      <c r="FG132" s="107">
        <v>127</v>
      </c>
      <c r="FH132" s="108">
        <v>0</v>
      </c>
      <c r="FI132" s="10">
        <v>127</v>
      </c>
      <c r="FJ132" s="13">
        <v>0</v>
      </c>
      <c r="FK132" s="13">
        <v>0</v>
      </c>
      <c r="FL132" s="14"/>
      <c r="FM132" s="109"/>
      <c r="FN132" s="122"/>
      <c r="FO132" s="111"/>
      <c r="FP132" s="15" t="s">
        <v>130</v>
      </c>
      <c r="FQ132" s="15" t="s">
        <v>130</v>
      </c>
      <c r="FS132" s="112"/>
      <c r="FT132" s="82"/>
      <c r="FU132" s="113"/>
      <c r="FV132" s="114" t="s">
        <v>130</v>
      </c>
      <c r="FW132" s="115" t="s">
        <v>130</v>
      </c>
      <c r="FX132" s="115" t="s">
        <v>130</v>
      </c>
      <c r="FY132" s="15" t="s">
        <v>130</v>
      </c>
      <c r="FZ132" s="15">
        <f>'[1]2006 baljdata'!J132+'[1]2006 baljdata'!T132+'[1]2006 baljdata'!AD132+'[1]2006 baljdata'!AN132+'[1]2006 baljdata'!AX132+'[1]2006 baljdata'!BH132+'[1]2006 baljdata'!BR132+'[1]2006 baljdata'!CB132+'[1]2006 baljdata'!CL132+'[1]2006 baljdata'!CV132+'[1]2006 baljdata'!DF132+'[1]2006 baljdata'!DP132+'[1]2006 baljdata'!DZ132+'[1]2006 baljdata'!EJ132+'[1]2006 baljdata'!ET132+'[1]2006 baljdata'!FD132+'[1]2006 baljdata'!FN132+'[1]2006 baljdata'!FX132+'[1]2006 baljdata'!GH132+'[1]2006 baljdata'!GR132+'[1]2006 baljdata'!HB132+'[1]2006 baljdata'!HL132+'[1]2006 baljdata'!HV132+'[1]2006 baljdata'!IF132+'[1]2006 baljdata'!IP132</f>
        <v>0</v>
      </c>
      <c r="GA132" s="15">
        <f>'[1]2006 baljdata'!K132+'[1]2006 baljdata'!U132+'[1]2006 baljdata'!AE132+'[1]2006 baljdata'!AO132+'[1]2006 baljdata'!AY132+'[1]2006 baljdata'!BI132+'[1]2006 baljdata'!BS132+'[1]2006 baljdata'!CC132+'[1]2006 baljdata'!CM132+'[1]2006 baljdata'!CW132+'[1]2006 baljdata'!DG132+'[1]2006 baljdata'!DQ132+'[1]2006 baljdata'!EA132+'[1]2006 baljdata'!EK132+'[1]2006 baljdata'!EU132+'[1]2006 baljdata'!FE132+'[1]2006 baljdata'!FO132+'[1]2006 baljdata'!FY132+'[1]2006 baljdata'!GI132+'[1]2006 baljdata'!GS132+'[1]2006 baljdata'!HC132+'[1]2006 baljdata'!HM132+'[1]2006 baljdata'!HW132+'[1]2006 baljdata'!IG132+'[1]2006 baljdata'!IQ132</f>
        <v>0</v>
      </c>
      <c r="GB132" s="15" t="str">
        <f>IF(FZ132&gt;GA132,"P&gt;S",IF(FZ132=GA132,"P=S","P&lt;S"))</f>
        <v>P=S</v>
      </c>
      <c r="GC132" s="15">
        <f>IF(GB132="P&gt;S",FZ132,GA132)</f>
        <v>0</v>
      </c>
      <c r="GD132" s="15" t="s">
        <v>130</v>
      </c>
      <c r="GE132" s="15">
        <f>'[1]2006 baljdata'!L132+'[1]2006 baljdata'!V132+'[1]2006 baljdata'!AF132+'[1]2006 baljdata'!AP132+'[1]2006 baljdata'!AZ132+'[1]2006 baljdata'!BJ132+'[1]2006 baljdata'!BT132+'[1]2006 baljdata'!CD132+'[1]2006 baljdata'!CN132+'[1]2006 baljdata'!CX132+'[1]2006 baljdata'!DH132+'[1]2006 baljdata'!DR132+'[1]2006 baljdata'!EB132+'[1]2006 baljdata'!EL132+'[1]2006 baljdata'!EV132+'[1]2006 baljdata'!FF132+'[1]2006 baljdata'!FP132+'[1]2006 baljdata'!FZ132+'[1]2006 baljdata'!GJ132+'[1]2006 baljdata'!GT132+'[1]2006 baljdata'!HD132+'[1]2006 baljdata'!HN132+'[1]2006 baljdata'!HX132+'[1]2006 baljdata'!IH132+'[1]2006 baljdata'!IR132</f>
        <v>0</v>
      </c>
      <c r="GF132" s="15">
        <f>IF(GB132="P&gt;S",FZ132*(GE132/GA132),GE132)</f>
        <v>0</v>
      </c>
      <c r="GG132" s="15">
        <f t="shared" si="25"/>
        <v>0</v>
      </c>
      <c r="GH132" s="14"/>
      <c r="GI132" s="99"/>
      <c r="GJ132" s="102"/>
      <c r="GK132" s="20" t="s">
        <v>130</v>
      </c>
    </row>
    <row r="133" spans="1:193" ht="14.4" x14ac:dyDescent="0.3">
      <c r="A133" s="50">
        <v>128</v>
      </c>
      <c r="B133" s="88"/>
      <c r="C133" s="89"/>
      <c r="D133" s="88"/>
      <c r="E133" s="90"/>
      <c r="F133" s="91"/>
      <c r="G133" s="92"/>
      <c r="H133" s="91">
        <f t="shared" si="21"/>
        <v>0</v>
      </c>
      <c r="I133" s="13"/>
      <c r="J133" s="13"/>
      <c r="K133" s="13"/>
      <c r="L133" s="13"/>
      <c r="M133" s="13"/>
      <c r="N133" s="13"/>
      <c r="O133" s="13"/>
      <c r="P133" s="13"/>
      <c r="Q133" s="13"/>
      <c r="R133" s="13"/>
      <c r="S133" s="13"/>
      <c r="T133" s="13"/>
      <c r="U133" s="93">
        <f t="shared" si="22"/>
        <v>0</v>
      </c>
      <c r="V133" s="13"/>
      <c r="W133" s="13"/>
      <c r="X133" s="13"/>
      <c r="Y133" s="13"/>
      <c r="Z133" s="13"/>
      <c r="AA133" s="13"/>
      <c r="AB133" s="13"/>
      <c r="AC133" s="13"/>
      <c r="AD133" s="13"/>
      <c r="AE133" s="13"/>
      <c r="AF133" s="94"/>
      <c r="AG133" s="13"/>
      <c r="AH133" s="13"/>
      <c r="AI133" s="13"/>
      <c r="AJ133" s="13"/>
      <c r="AK133" s="13"/>
      <c r="AL133" s="13"/>
      <c r="AM133" s="13"/>
      <c r="AN133" s="13"/>
      <c r="AO133" s="13"/>
      <c r="AP133" s="13"/>
      <c r="AQ133" s="94"/>
      <c r="AR133" s="13"/>
      <c r="AS133" s="13"/>
      <c r="AT133" s="13"/>
      <c r="AU133" s="13"/>
      <c r="AV133" s="13"/>
      <c r="AW133" s="13"/>
      <c r="AX133" s="13"/>
      <c r="AY133" s="13"/>
      <c r="AZ133" s="13"/>
      <c r="BA133" s="94"/>
      <c r="BB133" s="95"/>
      <c r="BC133" s="95"/>
      <c r="BD133" s="95"/>
      <c r="BE133" s="95"/>
      <c r="BF133" s="95"/>
      <c r="BG133" s="95"/>
      <c r="BH133" s="95"/>
      <c r="BI133" s="95"/>
      <c r="BJ133" s="95"/>
      <c r="BK133" s="95"/>
      <c r="BL133" s="96" t="str">
        <f t="shared" si="34"/>
        <v>NA</v>
      </c>
      <c r="BM133" s="96" t="s">
        <v>130</v>
      </c>
      <c r="BN133" s="96"/>
      <c r="BO133" s="97"/>
      <c r="BP133" s="74"/>
      <c r="BQ133" s="74"/>
      <c r="BR133" s="97" t="s">
        <v>130</v>
      </c>
      <c r="BS133" s="118"/>
      <c r="BT133" s="13"/>
      <c r="BU133" s="13"/>
      <c r="BV133" s="13"/>
      <c r="BW133" s="13"/>
      <c r="BX133" s="13"/>
      <c r="BY133" s="94"/>
      <c r="BZ133" s="13"/>
      <c r="CA133" s="13"/>
      <c r="CB133" s="13"/>
      <c r="CC133" s="13"/>
      <c r="CD133" s="13"/>
      <c r="CE133" s="13"/>
      <c r="CF133" s="94"/>
      <c r="CG133" s="13"/>
      <c r="CH133" s="13"/>
      <c r="CI133" s="13"/>
      <c r="CJ133" s="13"/>
      <c r="CK133" s="13"/>
      <c r="CL133" s="13"/>
      <c r="CM133" s="13"/>
      <c r="CN133" s="13"/>
      <c r="CO133" s="13"/>
      <c r="CP133" s="94"/>
      <c r="CQ133" s="96" t="str">
        <f t="shared" si="35"/>
        <v>NA</v>
      </c>
      <c r="CR133" s="91"/>
      <c r="CS133" s="91"/>
      <c r="CT133" s="91"/>
      <c r="CU133" s="91"/>
      <c r="CV133" s="91"/>
      <c r="CW133" s="91"/>
      <c r="CX133" s="91"/>
      <c r="CY133" s="91"/>
      <c r="CZ133" s="91"/>
      <c r="DA133" s="92"/>
      <c r="DB133" s="50"/>
      <c r="DC133" s="50"/>
      <c r="DD133" s="50"/>
      <c r="DE133" s="50"/>
      <c r="DF133" s="50"/>
      <c r="DG133" s="50"/>
      <c r="DH133" s="50"/>
      <c r="DI133" s="50"/>
      <c r="DJ133" s="100">
        <f t="shared" si="23"/>
        <v>0</v>
      </c>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02"/>
      <c r="EX133" s="16"/>
      <c r="EY133" s="103">
        <f t="shared" si="24"/>
        <v>0</v>
      </c>
      <c r="EZ133" s="104">
        <f t="shared" si="31"/>
        <v>0</v>
      </c>
      <c r="FA133" s="105" t="s">
        <v>130</v>
      </c>
      <c r="FB133" s="105" t="s">
        <v>130</v>
      </c>
      <c r="FC133" s="105" t="s">
        <v>130</v>
      </c>
      <c r="FD133" s="105"/>
      <c r="FE133" s="106"/>
      <c r="FF133" s="106"/>
      <c r="FG133" s="107">
        <v>128</v>
      </c>
      <c r="FH133" s="108">
        <v>0</v>
      </c>
      <c r="FI133" s="10">
        <v>128</v>
      </c>
      <c r="FJ133" s="13">
        <v>0</v>
      </c>
      <c r="FK133" s="13">
        <v>0</v>
      </c>
      <c r="FL133" s="14"/>
      <c r="FM133" s="109"/>
      <c r="FN133" s="122"/>
      <c r="FO133" s="111"/>
      <c r="FP133" s="15" t="s">
        <v>130</v>
      </c>
      <c r="FQ133" s="15" t="s">
        <v>130</v>
      </c>
      <c r="FS133" s="112"/>
      <c r="FT133" s="82"/>
      <c r="FU133" s="113"/>
      <c r="FV133" s="114" t="s">
        <v>130</v>
      </c>
      <c r="FW133" s="115" t="s">
        <v>130</v>
      </c>
      <c r="FX133" s="115" t="s">
        <v>130</v>
      </c>
      <c r="FY133" s="15" t="s">
        <v>130</v>
      </c>
      <c r="FZ133" s="15">
        <f>'[1]2006 baljdata'!J133+'[1]2006 baljdata'!T133+'[1]2006 baljdata'!AD133+'[1]2006 baljdata'!AN133+'[1]2006 baljdata'!AX133+'[1]2006 baljdata'!BH133+'[1]2006 baljdata'!BR133+'[1]2006 baljdata'!CB133+'[1]2006 baljdata'!CL133+'[1]2006 baljdata'!CV133+'[1]2006 baljdata'!DF133+'[1]2006 baljdata'!DP133+'[1]2006 baljdata'!DZ133+'[1]2006 baljdata'!EJ133+'[1]2006 baljdata'!ET133+'[1]2006 baljdata'!FD133+'[1]2006 baljdata'!FN133+'[1]2006 baljdata'!FX133+'[1]2006 baljdata'!GH133+'[1]2006 baljdata'!GR133+'[1]2006 baljdata'!HB133+'[1]2006 baljdata'!HL133+'[1]2006 baljdata'!HV133+'[1]2006 baljdata'!IF133+'[1]2006 baljdata'!IP133</f>
        <v>0</v>
      </c>
      <c r="GA133" s="15">
        <f>'[1]2006 baljdata'!K133+'[1]2006 baljdata'!U133+'[1]2006 baljdata'!AE133+'[1]2006 baljdata'!AO133+'[1]2006 baljdata'!AY133+'[1]2006 baljdata'!BI133+'[1]2006 baljdata'!BS133+'[1]2006 baljdata'!CC133+'[1]2006 baljdata'!CM133+'[1]2006 baljdata'!CW133+'[1]2006 baljdata'!DG133+'[1]2006 baljdata'!DQ133+'[1]2006 baljdata'!EA133+'[1]2006 baljdata'!EK133+'[1]2006 baljdata'!EU133+'[1]2006 baljdata'!FE133+'[1]2006 baljdata'!FO133+'[1]2006 baljdata'!FY133+'[1]2006 baljdata'!GI133+'[1]2006 baljdata'!GS133+'[1]2006 baljdata'!HC133+'[1]2006 baljdata'!HM133+'[1]2006 baljdata'!HW133+'[1]2006 baljdata'!IG133+'[1]2006 baljdata'!IQ133</f>
        <v>0</v>
      </c>
      <c r="GB133" s="15" t="str">
        <f>IF(FZ133&gt;GA133,"P&gt;S",IF(FZ133=GA133,"P=S","P&lt;S"))</f>
        <v>P=S</v>
      </c>
      <c r="GC133" s="15">
        <f>IF(GB133="P&gt;S",FZ133,GA133)</f>
        <v>0</v>
      </c>
      <c r="GD133" s="15" t="s">
        <v>130</v>
      </c>
      <c r="GE133" s="15">
        <f>'[1]2006 baljdata'!L133+'[1]2006 baljdata'!V133+'[1]2006 baljdata'!AF133+'[1]2006 baljdata'!AP133+'[1]2006 baljdata'!AZ133+'[1]2006 baljdata'!BJ133+'[1]2006 baljdata'!BT133+'[1]2006 baljdata'!CD133+'[1]2006 baljdata'!CN133+'[1]2006 baljdata'!CX133+'[1]2006 baljdata'!DH133+'[1]2006 baljdata'!DR133+'[1]2006 baljdata'!EB133+'[1]2006 baljdata'!EL133+'[1]2006 baljdata'!EV133+'[1]2006 baljdata'!FF133+'[1]2006 baljdata'!FP133+'[1]2006 baljdata'!FZ133+'[1]2006 baljdata'!GJ133+'[1]2006 baljdata'!GT133+'[1]2006 baljdata'!HD133+'[1]2006 baljdata'!HN133+'[1]2006 baljdata'!HX133+'[1]2006 baljdata'!IH133+'[1]2006 baljdata'!IR133</f>
        <v>0</v>
      </c>
      <c r="GF133" s="15">
        <f>IF(GB133="P&gt;S",FZ133*(GE133/GA133),GE133)</f>
        <v>0</v>
      </c>
      <c r="GG133" s="15">
        <f t="shared" si="25"/>
        <v>0</v>
      </c>
      <c r="GH133" s="14"/>
      <c r="GI133" s="99"/>
      <c r="GJ133" s="102"/>
      <c r="GK133" s="20" t="s">
        <v>130</v>
      </c>
    </row>
    <row r="134" spans="1:193" ht="14.4" x14ac:dyDescent="0.3">
      <c r="A134" s="50">
        <v>129</v>
      </c>
      <c r="B134" s="88"/>
      <c r="C134" s="89"/>
      <c r="D134" s="88"/>
      <c r="E134" s="90"/>
      <c r="F134" s="91"/>
      <c r="G134" s="92"/>
      <c r="H134" s="91">
        <f t="shared" ref="H134:H197" si="36">IF(G134=1,1,0)</f>
        <v>0</v>
      </c>
      <c r="I134" s="13"/>
      <c r="J134" s="13"/>
      <c r="K134" s="13"/>
      <c r="L134" s="13"/>
      <c r="M134" s="13"/>
      <c r="N134" s="13"/>
      <c r="O134" s="13"/>
      <c r="P134" s="13"/>
      <c r="Q134" s="13"/>
      <c r="R134" s="13"/>
      <c r="S134" s="13"/>
      <c r="T134" s="13"/>
      <c r="U134" s="93">
        <f t="shared" ref="U134:U197" si="37">MAX(I134:T134)</f>
        <v>0</v>
      </c>
      <c r="V134" s="13"/>
      <c r="W134" s="13"/>
      <c r="X134" s="13"/>
      <c r="Y134" s="13"/>
      <c r="Z134" s="13"/>
      <c r="AA134" s="13"/>
      <c r="AB134" s="13"/>
      <c r="AC134" s="13"/>
      <c r="AD134" s="13"/>
      <c r="AE134" s="13"/>
      <c r="AF134" s="94"/>
      <c r="AG134" s="13"/>
      <c r="AH134" s="13"/>
      <c r="AI134" s="13"/>
      <c r="AJ134" s="13"/>
      <c r="AK134" s="13"/>
      <c r="AL134" s="13"/>
      <c r="AM134" s="13"/>
      <c r="AN134" s="13"/>
      <c r="AO134" s="13"/>
      <c r="AP134" s="13"/>
      <c r="AQ134" s="94"/>
      <c r="AR134" s="13"/>
      <c r="AS134" s="13"/>
      <c r="AT134" s="13"/>
      <c r="AU134" s="13"/>
      <c r="AV134" s="13"/>
      <c r="AW134" s="13"/>
      <c r="AX134" s="13"/>
      <c r="AY134" s="13"/>
      <c r="AZ134" s="13"/>
      <c r="BA134" s="94"/>
      <c r="BB134" s="95"/>
      <c r="BC134" s="95"/>
      <c r="BD134" s="95"/>
      <c r="BE134" s="95"/>
      <c r="BF134" s="95"/>
      <c r="BG134" s="95"/>
      <c r="BH134" s="95"/>
      <c r="BI134" s="95"/>
      <c r="BJ134" s="95"/>
      <c r="BK134" s="95"/>
      <c r="BL134" s="96" t="str">
        <f t="shared" si="34"/>
        <v>NA</v>
      </c>
      <c r="BM134" s="96" t="s">
        <v>130</v>
      </c>
      <c r="BN134" s="96"/>
      <c r="BO134" s="97"/>
      <c r="BP134" s="74"/>
      <c r="BQ134" s="74"/>
      <c r="BR134" s="97" t="s">
        <v>130</v>
      </c>
      <c r="BS134" s="118"/>
      <c r="BT134" s="13"/>
      <c r="BU134" s="13"/>
      <c r="BV134" s="13"/>
      <c r="BW134" s="13"/>
      <c r="BX134" s="13"/>
      <c r="BY134" s="94"/>
      <c r="BZ134" s="13"/>
      <c r="CA134" s="13"/>
      <c r="CB134" s="13"/>
      <c r="CC134" s="13"/>
      <c r="CD134" s="13"/>
      <c r="CE134" s="13"/>
      <c r="CF134" s="94"/>
      <c r="CG134" s="13"/>
      <c r="CH134" s="13"/>
      <c r="CI134" s="13"/>
      <c r="CJ134" s="13"/>
      <c r="CK134" s="13"/>
      <c r="CL134" s="13"/>
      <c r="CM134" s="13"/>
      <c r="CN134" s="13"/>
      <c r="CO134" s="13"/>
      <c r="CP134" s="94"/>
      <c r="CQ134" s="96" t="str">
        <f t="shared" si="35"/>
        <v>NA</v>
      </c>
      <c r="CR134" s="91"/>
      <c r="CS134" s="91"/>
      <c r="CT134" s="91"/>
      <c r="CU134" s="91"/>
      <c r="CV134" s="91"/>
      <c r="CW134" s="91"/>
      <c r="CX134" s="91"/>
      <c r="CY134" s="91"/>
      <c r="CZ134" s="91"/>
      <c r="DA134" s="92"/>
      <c r="DB134" s="50"/>
      <c r="DC134" s="50"/>
      <c r="DD134" s="50"/>
      <c r="DE134" s="50"/>
      <c r="DF134" s="50"/>
      <c r="DG134" s="50"/>
      <c r="DH134" s="50"/>
      <c r="DI134" s="50"/>
      <c r="DJ134" s="100">
        <f t="shared" ref="DJ134:DJ197" si="38">DK134+EL134</f>
        <v>0</v>
      </c>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02"/>
      <c r="EX134" s="16"/>
      <c r="EY134" s="103">
        <f t="shared" ref="EY134:EY197" si="39">((DL134^2*PI()*DY134)/4)+((DM134^2*PI()*DZ134)/4)+((DN134^2*PI()*EA134)/4)+((DO134^2*PI()*EB134)/4)+((DP134^2*PI()*EC134)/4)+((DQ134^2*PI()*ED134)/4)+((DR134^2*PI()*EE134)/4)+((DS134^2*PI()*EF134)/4)+((DT134^2*PI()*EG134)/4)+((DU134^2*PI()*EH134)/4)+((DV134^2*PI()*EI134)/4)+((DW134^2*PI()*EJ134)/4)+((DX134^2*PI()*EK134)/4)</f>
        <v>0</v>
      </c>
      <c r="EZ134" s="104">
        <f t="shared" si="31"/>
        <v>0</v>
      </c>
      <c r="FA134" s="105" t="s">
        <v>130</v>
      </c>
      <c r="FB134" s="105" t="s">
        <v>130</v>
      </c>
      <c r="FC134" s="105" t="s">
        <v>130</v>
      </c>
      <c r="FD134" s="105"/>
      <c r="FE134" s="106"/>
      <c r="FF134" s="106"/>
      <c r="FG134" s="107">
        <v>129</v>
      </c>
      <c r="FH134" s="108">
        <v>0</v>
      </c>
      <c r="FI134" s="10">
        <v>129</v>
      </c>
      <c r="FJ134" s="13">
        <v>0</v>
      </c>
      <c r="FK134" s="13">
        <v>0</v>
      </c>
      <c r="FL134" s="14"/>
      <c r="FM134" s="109"/>
      <c r="FN134" s="122"/>
      <c r="FO134" s="111"/>
      <c r="FP134" s="15" t="s">
        <v>130</v>
      </c>
      <c r="FQ134" s="15" t="s">
        <v>130</v>
      </c>
      <c r="FS134" s="112"/>
      <c r="FT134" s="82"/>
      <c r="FU134" s="113"/>
      <c r="FV134" s="114" t="s">
        <v>130</v>
      </c>
      <c r="FW134" s="115" t="s">
        <v>130</v>
      </c>
      <c r="FX134" s="115" t="s">
        <v>130</v>
      </c>
      <c r="FY134" s="15" t="s">
        <v>130</v>
      </c>
      <c r="FZ134" s="15">
        <f>'[1]2006 baljdata'!J134+'[1]2006 baljdata'!T134+'[1]2006 baljdata'!AD134+'[1]2006 baljdata'!AN134+'[1]2006 baljdata'!AX134+'[1]2006 baljdata'!BH134+'[1]2006 baljdata'!BR134+'[1]2006 baljdata'!CB134+'[1]2006 baljdata'!CL134+'[1]2006 baljdata'!CV134+'[1]2006 baljdata'!DF134+'[1]2006 baljdata'!DP134+'[1]2006 baljdata'!DZ134+'[1]2006 baljdata'!EJ134+'[1]2006 baljdata'!ET134+'[1]2006 baljdata'!FD134+'[1]2006 baljdata'!FN134+'[1]2006 baljdata'!FX134+'[1]2006 baljdata'!GH134+'[1]2006 baljdata'!GR134+'[1]2006 baljdata'!HB134+'[1]2006 baljdata'!HL134+'[1]2006 baljdata'!HV134+'[1]2006 baljdata'!IF134+'[1]2006 baljdata'!IP134</f>
        <v>0</v>
      </c>
      <c r="GA134" s="15">
        <f>'[1]2006 baljdata'!K134+'[1]2006 baljdata'!U134+'[1]2006 baljdata'!AE134+'[1]2006 baljdata'!AO134+'[1]2006 baljdata'!AY134+'[1]2006 baljdata'!BI134+'[1]2006 baljdata'!BS134+'[1]2006 baljdata'!CC134+'[1]2006 baljdata'!CM134+'[1]2006 baljdata'!CW134+'[1]2006 baljdata'!DG134+'[1]2006 baljdata'!DQ134+'[1]2006 baljdata'!EA134+'[1]2006 baljdata'!EK134+'[1]2006 baljdata'!EU134+'[1]2006 baljdata'!FE134+'[1]2006 baljdata'!FO134+'[1]2006 baljdata'!FY134+'[1]2006 baljdata'!GI134+'[1]2006 baljdata'!GS134+'[1]2006 baljdata'!HC134+'[1]2006 baljdata'!HM134+'[1]2006 baljdata'!HW134+'[1]2006 baljdata'!IG134+'[1]2006 baljdata'!IQ134</f>
        <v>0</v>
      </c>
      <c r="GB134" s="15" t="str">
        <f>IF(FZ134&gt;GA134,"P&gt;S",IF(FZ134=GA134,"P=S","P&lt;S"))</f>
        <v>P=S</v>
      </c>
      <c r="GC134" s="15">
        <f>IF(GB134="P&gt;S",FZ134,GA134)</f>
        <v>0</v>
      </c>
      <c r="GD134" s="15" t="s">
        <v>130</v>
      </c>
      <c r="GE134" s="15">
        <f>'[1]2006 baljdata'!L134+'[1]2006 baljdata'!V134+'[1]2006 baljdata'!AF134+'[1]2006 baljdata'!AP134+'[1]2006 baljdata'!AZ134+'[1]2006 baljdata'!BJ134+'[1]2006 baljdata'!BT134+'[1]2006 baljdata'!CD134+'[1]2006 baljdata'!CN134+'[1]2006 baljdata'!CX134+'[1]2006 baljdata'!DH134+'[1]2006 baljdata'!DR134+'[1]2006 baljdata'!EB134+'[1]2006 baljdata'!EL134+'[1]2006 baljdata'!EV134+'[1]2006 baljdata'!FF134+'[1]2006 baljdata'!FP134+'[1]2006 baljdata'!FZ134+'[1]2006 baljdata'!GJ134+'[1]2006 baljdata'!GT134+'[1]2006 baljdata'!HD134+'[1]2006 baljdata'!HN134+'[1]2006 baljdata'!HX134+'[1]2006 baljdata'!IH134+'[1]2006 baljdata'!IR134</f>
        <v>0</v>
      </c>
      <c r="GF134" s="15">
        <f>IF(GB134="P&gt;S",FZ134*(GE134/GA134),GE134)</f>
        <v>0</v>
      </c>
      <c r="GG134" s="15">
        <f t="shared" si="25"/>
        <v>0</v>
      </c>
      <c r="GH134" s="14"/>
      <c r="GI134" s="99"/>
      <c r="GJ134" s="102"/>
      <c r="GK134" s="20" t="s">
        <v>130</v>
      </c>
    </row>
    <row r="135" spans="1:193" ht="14.4" x14ac:dyDescent="0.3">
      <c r="A135" s="50">
        <v>130</v>
      </c>
      <c r="B135" s="88"/>
      <c r="C135" s="89"/>
      <c r="D135" s="88"/>
      <c r="E135" s="90"/>
      <c r="F135" s="138"/>
      <c r="G135" s="149"/>
      <c r="H135" s="91">
        <f t="shared" si="36"/>
        <v>0</v>
      </c>
      <c r="I135" s="88"/>
      <c r="J135" s="88"/>
      <c r="K135" s="88"/>
      <c r="L135" s="88"/>
      <c r="M135" s="88"/>
      <c r="N135" s="88"/>
      <c r="O135" s="88"/>
      <c r="P135" s="88"/>
      <c r="Q135" s="88"/>
      <c r="R135" s="88"/>
      <c r="S135" s="88"/>
      <c r="T135" s="88"/>
      <c r="U135" s="93">
        <f t="shared" si="37"/>
        <v>0</v>
      </c>
      <c r="V135" s="88"/>
      <c r="W135" s="88"/>
      <c r="X135" s="88"/>
      <c r="Y135" s="88"/>
      <c r="Z135" s="88"/>
      <c r="AA135" s="88"/>
      <c r="AB135" s="88"/>
      <c r="AC135" s="88"/>
      <c r="AD135" s="88"/>
      <c r="AE135" s="88"/>
      <c r="AF135" s="150"/>
      <c r="AG135" s="88"/>
      <c r="AH135" s="88"/>
      <c r="AI135" s="88"/>
      <c r="AJ135" s="88"/>
      <c r="AK135" s="88"/>
      <c r="AL135" s="88"/>
      <c r="AM135" s="88"/>
      <c r="AN135" s="88"/>
      <c r="AO135" s="88"/>
      <c r="AP135" s="88"/>
      <c r="AQ135" s="150"/>
      <c r="AR135" s="88"/>
      <c r="AS135" s="88"/>
      <c r="AT135" s="88"/>
      <c r="AU135" s="88"/>
      <c r="AV135" s="88"/>
      <c r="AW135" s="88"/>
      <c r="AX135" s="88"/>
      <c r="AY135" s="88"/>
      <c r="AZ135" s="88"/>
      <c r="BA135" s="150"/>
      <c r="BB135" s="90"/>
      <c r="BC135" s="90"/>
      <c r="BD135" s="90"/>
      <c r="BE135" s="90"/>
      <c r="BF135" s="90"/>
      <c r="BG135" s="90"/>
      <c r="BH135" s="90"/>
      <c r="BI135" s="90"/>
      <c r="BJ135" s="90"/>
      <c r="BK135" s="90"/>
      <c r="BL135" s="96" t="str">
        <f t="shared" si="34"/>
        <v>NA</v>
      </c>
      <c r="BM135" s="96" t="s">
        <v>130</v>
      </c>
      <c r="BN135" s="96"/>
      <c r="BO135" s="97"/>
      <c r="BP135" s="74"/>
      <c r="BQ135" s="74"/>
      <c r="BR135" s="97" t="s">
        <v>130</v>
      </c>
      <c r="BS135" s="89"/>
      <c r="BT135" s="88"/>
      <c r="BU135" s="88"/>
      <c r="BV135" s="88"/>
      <c r="BW135" s="88"/>
      <c r="BX135" s="88"/>
      <c r="BY135" s="150"/>
      <c r="BZ135" s="88"/>
      <c r="CA135" s="88"/>
      <c r="CB135" s="88"/>
      <c r="CC135" s="88"/>
      <c r="CD135" s="88"/>
      <c r="CE135" s="88"/>
      <c r="CF135" s="150"/>
      <c r="CG135" s="88"/>
      <c r="CH135" s="88"/>
      <c r="CI135" s="88"/>
      <c r="CJ135" s="88"/>
      <c r="CK135" s="88"/>
      <c r="CL135" s="88"/>
      <c r="CM135" s="88"/>
      <c r="CN135" s="88"/>
      <c r="CO135" s="88"/>
      <c r="CP135" s="150"/>
      <c r="CQ135" s="96" t="str">
        <f t="shared" si="35"/>
        <v>NA</v>
      </c>
      <c r="CR135" s="138"/>
      <c r="CS135" s="138"/>
      <c r="CT135" s="138"/>
      <c r="CU135" s="138"/>
      <c r="CV135" s="138"/>
      <c r="CW135" s="138"/>
      <c r="CX135" s="138"/>
      <c r="CY135" s="138"/>
      <c r="CZ135" s="138"/>
      <c r="DA135" s="149"/>
      <c r="DB135" s="152"/>
      <c r="DC135" s="152"/>
      <c r="DD135" s="152"/>
      <c r="DE135" s="152"/>
      <c r="DF135" s="152"/>
      <c r="DG135" s="152"/>
      <c r="DH135" s="152"/>
      <c r="DI135" s="152"/>
      <c r="DJ135" s="100">
        <f t="shared" si="38"/>
        <v>0</v>
      </c>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02"/>
      <c r="EX135" s="16"/>
      <c r="EY135" s="103">
        <f t="shared" si="39"/>
        <v>0</v>
      </c>
      <c r="EZ135" s="104">
        <f t="shared" si="31"/>
        <v>0</v>
      </c>
      <c r="FA135" s="105" t="s">
        <v>130</v>
      </c>
      <c r="FB135" s="105" t="s">
        <v>130</v>
      </c>
      <c r="FC135" s="105" t="s">
        <v>130</v>
      </c>
      <c r="FD135" s="105"/>
      <c r="FE135" s="106"/>
      <c r="FF135" s="106"/>
      <c r="FG135" s="107">
        <v>130</v>
      </c>
      <c r="FH135" s="108">
        <v>0</v>
      </c>
      <c r="FI135" s="10">
        <v>130</v>
      </c>
      <c r="FJ135" s="13">
        <v>0</v>
      </c>
      <c r="FK135" s="13">
        <v>0</v>
      </c>
      <c r="FL135" s="14"/>
      <c r="FM135" s="109"/>
      <c r="FN135" s="122"/>
      <c r="FO135" s="111"/>
      <c r="FP135" s="15" t="s">
        <v>130</v>
      </c>
      <c r="FQ135" s="15" t="s">
        <v>130</v>
      </c>
      <c r="FS135" s="112"/>
      <c r="FT135" s="82"/>
      <c r="FU135" s="113"/>
      <c r="FV135" s="114" t="s">
        <v>130</v>
      </c>
      <c r="FW135" s="115" t="s">
        <v>130</v>
      </c>
      <c r="FX135" s="115" t="s">
        <v>130</v>
      </c>
      <c r="FY135" s="15" t="s">
        <v>130</v>
      </c>
      <c r="FZ135" s="15">
        <f>'[1]2006 baljdata'!J135+'[1]2006 baljdata'!T135+'[1]2006 baljdata'!AD135+'[1]2006 baljdata'!AN135+'[1]2006 baljdata'!AX135+'[1]2006 baljdata'!BH135+'[1]2006 baljdata'!BR135+'[1]2006 baljdata'!CB135+'[1]2006 baljdata'!CL135+'[1]2006 baljdata'!CV135+'[1]2006 baljdata'!DF135+'[1]2006 baljdata'!DP135+'[1]2006 baljdata'!DZ135+'[1]2006 baljdata'!EJ135+'[1]2006 baljdata'!ET135+'[1]2006 baljdata'!FD135+'[1]2006 baljdata'!FN135+'[1]2006 baljdata'!FX135+'[1]2006 baljdata'!GH135+'[1]2006 baljdata'!GR135+'[1]2006 baljdata'!HB135+'[1]2006 baljdata'!HL135+'[1]2006 baljdata'!HV135+'[1]2006 baljdata'!IF135+'[1]2006 baljdata'!IP135</f>
        <v>0</v>
      </c>
      <c r="GA135" s="15">
        <f>'[1]2006 baljdata'!K135+'[1]2006 baljdata'!U135+'[1]2006 baljdata'!AE135+'[1]2006 baljdata'!AO135+'[1]2006 baljdata'!AY135+'[1]2006 baljdata'!BI135+'[1]2006 baljdata'!BS135+'[1]2006 baljdata'!CC135+'[1]2006 baljdata'!CM135+'[1]2006 baljdata'!CW135+'[1]2006 baljdata'!DG135+'[1]2006 baljdata'!DQ135+'[1]2006 baljdata'!EA135+'[1]2006 baljdata'!EK135+'[1]2006 baljdata'!EU135+'[1]2006 baljdata'!FE135+'[1]2006 baljdata'!FO135+'[1]2006 baljdata'!FY135+'[1]2006 baljdata'!GI135+'[1]2006 baljdata'!GS135+'[1]2006 baljdata'!HC135+'[1]2006 baljdata'!HM135+'[1]2006 baljdata'!HW135+'[1]2006 baljdata'!IG135+'[1]2006 baljdata'!IQ135</f>
        <v>0</v>
      </c>
      <c r="GB135" s="15" t="str">
        <f>IF(FZ135&gt;GA135,"P&gt;S",IF(FZ135=GA135,"P=S","P&lt;S"))</f>
        <v>P=S</v>
      </c>
      <c r="GC135" s="15">
        <f>IF(GB135="P&gt;S",FZ135,GA135)</f>
        <v>0</v>
      </c>
      <c r="GD135" s="15" t="s">
        <v>130</v>
      </c>
      <c r="GE135" s="15">
        <f>'[1]2006 baljdata'!L135+'[1]2006 baljdata'!V135+'[1]2006 baljdata'!AF135+'[1]2006 baljdata'!AP135+'[1]2006 baljdata'!AZ135+'[1]2006 baljdata'!BJ135+'[1]2006 baljdata'!BT135+'[1]2006 baljdata'!CD135+'[1]2006 baljdata'!CN135+'[1]2006 baljdata'!CX135+'[1]2006 baljdata'!DH135+'[1]2006 baljdata'!DR135+'[1]2006 baljdata'!EB135+'[1]2006 baljdata'!EL135+'[1]2006 baljdata'!EV135+'[1]2006 baljdata'!FF135+'[1]2006 baljdata'!FP135+'[1]2006 baljdata'!FZ135+'[1]2006 baljdata'!GJ135+'[1]2006 baljdata'!GT135+'[1]2006 baljdata'!HD135+'[1]2006 baljdata'!HN135+'[1]2006 baljdata'!HX135+'[1]2006 baljdata'!IH135+'[1]2006 baljdata'!IR135</f>
        <v>0</v>
      </c>
      <c r="GF135" s="15">
        <f>IF(GB135="P&gt;S",FZ135*(GE135/GA135),GE135)</f>
        <v>0</v>
      </c>
      <c r="GG135" s="15">
        <f t="shared" ref="GG135:GG198" si="40">GC135-GF135</f>
        <v>0</v>
      </c>
      <c r="GH135" s="14"/>
      <c r="GI135" s="145"/>
      <c r="GJ135" s="102"/>
      <c r="GK135" s="20" t="s">
        <v>130</v>
      </c>
    </row>
    <row r="136" spans="1:193" ht="14.4" x14ac:dyDescent="0.3">
      <c r="A136" s="50">
        <v>131</v>
      </c>
      <c r="B136" s="88"/>
      <c r="C136" s="89"/>
      <c r="D136" s="88"/>
      <c r="E136" s="90"/>
      <c r="F136" s="91"/>
      <c r="G136" s="92"/>
      <c r="H136" s="91">
        <f t="shared" si="36"/>
        <v>0</v>
      </c>
      <c r="I136" s="13"/>
      <c r="J136" s="13"/>
      <c r="K136" s="13"/>
      <c r="L136" s="13"/>
      <c r="M136" s="13"/>
      <c r="N136" s="13"/>
      <c r="O136" s="13"/>
      <c r="P136" s="13"/>
      <c r="Q136" s="13"/>
      <c r="R136" s="13"/>
      <c r="S136" s="13"/>
      <c r="T136" s="13"/>
      <c r="U136" s="93">
        <f t="shared" si="37"/>
        <v>0</v>
      </c>
      <c r="V136" s="13"/>
      <c r="W136" s="13"/>
      <c r="X136" s="13"/>
      <c r="Y136" s="13"/>
      <c r="Z136" s="13"/>
      <c r="AA136" s="13"/>
      <c r="AB136" s="13"/>
      <c r="AC136" s="13"/>
      <c r="AD136" s="13"/>
      <c r="AE136" s="13"/>
      <c r="AF136" s="94"/>
      <c r="AG136" s="13"/>
      <c r="AH136" s="13"/>
      <c r="AI136" s="13"/>
      <c r="AJ136" s="13"/>
      <c r="AK136" s="13"/>
      <c r="AL136" s="13"/>
      <c r="AM136" s="13"/>
      <c r="AN136" s="13"/>
      <c r="AO136" s="13"/>
      <c r="AP136" s="13"/>
      <c r="AQ136" s="94"/>
      <c r="AR136" s="13"/>
      <c r="AS136" s="13"/>
      <c r="AT136" s="13"/>
      <c r="AU136" s="13"/>
      <c r="AV136" s="13"/>
      <c r="AW136" s="13"/>
      <c r="AX136" s="13"/>
      <c r="AY136" s="13"/>
      <c r="AZ136" s="13"/>
      <c r="BA136" s="94"/>
      <c r="BB136" s="95"/>
      <c r="BC136" s="95"/>
      <c r="BD136" s="95"/>
      <c r="BE136" s="95"/>
      <c r="BF136" s="95"/>
      <c r="BG136" s="95"/>
      <c r="BH136" s="95"/>
      <c r="BI136" s="95"/>
      <c r="BJ136" s="95"/>
      <c r="BK136" s="95"/>
      <c r="BL136" s="96" t="str">
        <f t="shared" si="34"/>
        <v>NA</v>
      </c>
      <c r="BM136" s="96" t="s">
        <v>130</v>
      </c>
      <c r="BN136" s="96"/>
      <c r="BO136" s="97"/>
      <c r="BP136" s="74"/>
      <c r="BQ136" s="74"/>
      <c r="BR136" s="97" t="s">
        <v>130</v>
      </c>
      <c r="BS136" s="118"/>
      <c r="BT136" s="13"/>
      <c r="BU136" s="13"/>
      <c r="BV136" s="13"/>
      <c r="BW136" s="13"/>
      <c r="BX136" s="13"/>
      <c r="BY136" s="94"/>
      <c r="BZ136" s="13"/>
      <c r="CA136" s="13"/>
      <c r="CB136" s="13"/>
      <c r="CC136" s="13"/>
      <c r="CD136" s="13"/>
      <c r="CE136" s="13"/>
      <c r="CF136" s="94"/>
      <c r="CG136" s="13"/>
      <c r="CH136" s="13"/>
      <c r="CI136" s="13"/>
      <c r="CJ136" s="13"/>
      <c r="CK136" s="13"/>
      <c r="CL136" s="13"/>
      <c r="CM136" s="13"/>
      <c r="CN136" s="13"/>
      <c r="CO136" s="13"/>
      <c r="CP136" s="94"/>
      <c r="CQ136" s="96" t="str">
        <f t="shared" si="35"/>
        <v>NA</v>
      </c>
      <c r="CR136" s="91"/>
      <c r="CS136" s="91"/>
      <c r="CT136" s="91"/>
      <c r="CU136" s="91"/>
      <c r="CV136" s="91"/>
      <c r="CW136" s="91"/>
      <c r="CX136" s="91"/>
      <c r="CY136" s="91"/>
      <c r="CZ136" s="91"/>
      <c r="DA136" s="92"/>
      <c r="DB136" s="50"/>
      <c r="DC136" s="50"/>
      <c r="DD136" s="50"/>
      <c r="DE136" s="50"/>
      <c r="DF136" s="50"/>
      <c r="DG136" s="50"/>
      <c r="DH136" s="50"/>
      <c r="DI136" s="50"/>
      <c r="DJ136" s="100">
        <f t="shared" si="38"/>
        <v>0</v>
      </c>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02"/>
      <c r="EX136" s="16"/>
      <c r="EY136" s="103">
        <f t="shared" si="39"/>
        <v>0</v>
      </c>
      <c r="EZ136" s="104">
        <f t="shared" si="31"/>
        <v>0</v>
      </c>
      <c r="FA136" s="105" t="s">
        <v>130</v>
      </c>
      <c r="FB136" s="105" t="s">
        <v>130</v>
      </c>
      <c r="FC136" s="105" t="s">
        <v>130</v>
      </c>
      <c r="FD136" s="105"/>
      <c r="FE136" s="106"/>
      <c r="FF136" s="106"/>
      <c r="FG136" s="107">
        <v>131</v>
      </c>
      <c r="FH136" s="108">
        <v>0</v>
      </c>
      <c r="FI136" s="10">
        <v>131</v>
      </c>
      <c r="FJ136" s="13">
        <v>0</v>
      </c>
      <c r="FK136" s="13">
        <v>0</v>
      </c>
      <c r="FL136" s="14"/>
      <c r="FM136" s="109"/>
      <c r="FN136" s="122"/>
      <c r="FO136" s="111"/>
      <c r="FP136" s="15" t="s">
        <v>130</v>
      </c>
      <c r="FQ136" s="15" t="s">
        <v>130</v>
      </c>
      <c r="FS136" s="112"/>
      <c r="FT136" s="82"/>
      <c r="FU136" s="113"/>
      <c r="FV136" s="114" t="s">
        <v>130</v>
      </c>
      <c r="FW136" s="115" t="s">
        <v>130</v>
      </c>
      <c r="FX136" s="115" t="s">
        <v>130</v>
      </c>
      <c r="FY136" s="15" t="s">
        <v>130</v>
      </c>
      <c r="FZ136" s="15">
        <f>'[1]2006 baljdata'!J136+'[1]2006 baljdata'!T136+'[1]2006 baljdata'!AD136+'[1]2006 baljdata'!AN136+'[1]2006 baljdata'!AX136+'[1]2006 baljdata'!BH136+'[1]2006 baljdata'!BR136+'[1]2006 baljdata'!CB136+'[1]2006 baljdata'!CL136+'[1]2006 baljdata'!CV136+'[1]2006 baljdata'!DF136+'[1]2006 baljdata'!DP136+'[1]2006 baljdata'!DZ136+'[1]2006 baljdata'!EJ136+'[1]2006 baljdata'!ET136+'[1]2006 baljdata'!FD136+'[1]2006 baljdata'!FN136+'[1]2006 baljdata'!FX136+'[1]2006 baljdata'!GH136+'[1]2006 baljdata'!GR136+'[1]2006 baljdata'!HB136+'[1]2006 baljdata'!HL136+'[1]2006 baljdata'!HV136+'[1]2006 baljdata'!IF136+'[1]2006 baljdata'!IP136</f>
        <v>0</v>
      </c>
      <c r="GA136" s="15">
        <f>'[1]2006 baljdata'!K136+'[1]2006 baljdata'!U136+'[1]2006 baljdata'!AE136+'[1]2006 baljdata'!AO136+'[1]2006 baljdata'!AY136+'[1]2006 baljdata'!BI136+'[1]2006 baljdata'!BS136+'[1]2006 baljdata'!CC136+'[1]2006 baljdata'!CM136+'[1]2006 baljdata'!CW136+'[1]2006 baljdata'!DG136+'[1]2006 baljdata'!DQ136+'[1]2006 baljdata'!EA136+'[1]2006 baljdata'!EK136+'[1]2006 baljdata'!EU136+'[1]2006 baljdata'!FE136+'[1]2006 baljdata'!FO136+'[1]2006 baljdata'!FY136+'[1]2006 baljdata'!GI136+'[1]2006 baljdata'!GS136+'[1]2006 baljdata'!HC136+'[1]2006 baljdata'!HM136+'[1]2006 baljdata'!HW136+'[1]2006 baljdata'!IG136+'[1]2006 baljdata'!IQ136</f>
        <v>0</v>
      </c>
      <c r="GB136" s="15" t="str">
        <f>IF(FZ136&gt;GA136,"P&gt;S",IF(FZ136=GA136,"P=S","P&lt;S"))</f>
        <v>P=S</v>
      </c>
      <c r="GC136" s="15">
        <f>IF(GB136="P&gt;S",FZ136,GA136)</f>
        <v>0</v>
      </c>
      <c r="GD136" s="15" t="s">
        <v>130</v>
      </c>
      <c r="GE136" s="15">
        <f>'[1]2006 baljdata'!L136+'[1]2006 baljdata'!V136+'[1]2006 baljdata'!AF136+'[1]2006 baljdata'!AP136+'[1]2006 baljdata'!AZ136+'[1]2006 baljdata'!BJ136+'[1]2006 baljdata'!BT136+'[1]2006 baljdata'!CD136+'[1]2006 baljdata'!CN136+'[1]2006 baljdata'!CX136+'[1]2006 baljdata'!DH136+'[1]2006 baljdata'!DR136+'[1]2006 baljdata'!EB136+'[1]2006 baljdata'!EL136+'[1]2006 baljdata'!EV136+'[1]2006 baljdata'!FF136+'[1]2006 baljdata'!FP136+'[1]2006 baljdata'!FZ136+'[1]2006 baljdata'!GJ136+'[1]2006 baljdata'!GT136+'[1]2006 baljdata'!HD136+'[1]2006 baljdata'!HN136+'[1]2006 baljdata'!HX136+'[1]2006 baljdata'!IH136+'[1]2006 baljdata'!IR136</f>
        <v>0</v>
      </c>
      <c r="GF136" s="15">
        <f>IF(GB136="P&gt;S",FZ136*(GE136/GA136),GE136)</f>
        <v>0</v>
      </c>
      <c r="GG136" s="15">
        <f t="shared" si="40"/>
        <v>0</v>
      </c>
      <c r="GH136" s="14"/>
      <c r="GI136" s="99"/>
      <c r="GJ136" s="102"/>
      <c r="GK136" s="20" t="s">
        <v>130</v>
      </c>
    </row>
    <row r="137" spans="1:193" ht="14.4" x14ac:dyDescent="0.3">
      <c r="A137" s="50">
        <v>132</v>
      </c>
      <c r="B137" s="88"/>
      <c r="C137" s="89"/>
      <c r="D137" s="88"/>
      <c r="E137" s="90"/>
      <c r="F137" s="91"/>
      <c r="G137" s="92"/>
      <c r="H137" s="91">
        <f t="shared" si="36"/>
        <v>0</v>
      </c>
      <c r="I137" s="13"/>
      <c r="J137" s="13"/>
      <c r="K137" s="13"/>
      <c r="L137" s="13"/>
      <c r="M137" s="13"/>
      <c r="N137" s="13"/>
      <c r="O137" s="13"/>
      <c r="P137" s="13"/>
      <c r="Q137" s="13"/>
      <c r="R137" s="13"/>
      <c r="S137" s="13"/>
      <c r="T137" s="13"/>
      <c r="U137" s="93">
        <f t="shared" si="37"/>
        <v>0</v>
      </c>
      <c r="V137" s="13"/>
      <c r="W137" s="13"/>
      <c r="X137" s="13"/>
      <c r="Y137" s="13"/>
      <c r="Z137" s="13"/>
      <c r="AA137" s="13"/>
      <c r="AB137" s="13"/>
      <c r="AC137" s="13"/>
      <c r="AD137" s="13"/>
      <c r="AE137" s="13"/>
      <c r="AF137" s="94"/>
      <c r="AG137" s="13"/>
      <c r="AH137" s="13"/>
      <c r="AI137" s="13"/>
      <c r="AJ137" s="13"/>
      <c r="AK137" s="13"/>
      <c r="AL137" s="13"/>
      <c r="AM137" s="13"/>
      <c r="AN137" s="13"/>
      <c r="AO137" s="13"/>
      <c r="AP137" s="13"/>
      <c r="AQ137" s="94"/>
      <c r="AR137" s="13"/>
      <c r="AS137" s="13"/>
      <c r="AT137" s="13"/>
      <c r="AU137" s="13"/>
      <c r="AV137" s="13"/>
      <c r="AW137" s="13"/>
      <c r="AX137" s="13"/>
      <c r="AY137" s="13"/>
      <c r="AZ137" s="13"/>
      <c r="BA137" s="94"/>
      <c r="BB137" s="95"/>
      <c r="BC137" s="95"/>
      <c r="BD137" s="95"/>
      <c r="BE137" s="95"/>
      <c r="BF137" s="95"/>
      <c r="BG137" s="95"/>
      <c r="BH137" s="95"/>
      <c r="BI137" s="95"/>
      <c r="BJ137" s="95"/>
      <c r="BK137" s="95"/>
      <c r="BL137" s="96" t="str">
        <f t="shared" si="34"/>
        <v>NA</v>
      </c>
      <c r="BM137" s="96" t="s">
        <v>130</v>
      </c>
      <c r="BN137" s="96"/>
      <c r="BO137" s="97"/>
      <c r="BP137" s="74"/>
      <c r="BQ137" s="74"/>
      <c r="BR137" s="97" t="s">
        <v>130</v>
      </c>
      <c r="BS137" s="118"/>
      <c r="BT137" s="13"/>
      <c r="BU137" s="13"/>
      <c r="BV137" s="13"/>
      <c r="BW137" s="13"/>
      <c r="BX137" s="13"/>
      <c r="BY137" s="94"/>
      <c r="BZ137" s="13"/>
      <c r="CA137" s="13"/>
      <c r="CB137" s="13"/>
      <c r="CC137" s="13"/>
      <c r="CD137" s="13"/>
      <c r="CE137" s="13"/>
      <c r="CF137" s="94"/>
      <c r="CG137" s="13"/>
      <c r="CH137" s="13"/>
      <c r="CI137" s="13"/>
      <c r="CJ137" s="13"/>
      <c r="CK137" s="13"/>
      <c r="CL137" s="13"/>
      <c r="CM137" s="13"/>
      <c r="CN137" s="13"/>
      <c r="CO137" s="13"/>
      <c r="CP137" s="94"/>
      <c r="CQ137" s="96" t="str">
        <f t="shared" si="35"/>
        <v>NA</v>
      </c>
      <c r="CR137" s="91"/>
      <c r="CS137" s="91"/>
      <c r="CT137" s="91"/>
      <c r="CU137" s="91"/>
      <c r="CV137" s="91"/>
      <c r="CW137" s="91"/>
      <c r="CX137" s="91"/>
      <c r="CY137" s="91"/>
      <c r="CZ137" s="91"/>
      <c r="DA137" s="92"/>
      <c r="DB137" s="50"/>
      <c r="DC137" s="50"/>
      <c r="DD137" s="50"/>
      <c r="DE137" s="50"/>
      <c r="DF137" s="50"/>
      <c r="DG137" s="50"/>
      <c r="DH137" s="50"/>
      <c r="DI137" s="50"/>
      <c r="DJ137" s="100">
        <f t="shared" si="38"/>
        <v>0</v>
      </c>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02"/>
      <c r="EX137" s="16"/>
      <c r="EY137" s="103">
        <f t="shared" si="39"/>
        <v>0</v>
      </c>
      <c r="EZ137" s="104">
        <f t="shared" si="31"/>
        <v>0</v>
      </c>
      <c r="FA137" s="105" t="s">
        <v>130</v>
      </c>
      <c r="FB137" s="105" t="s">
        <v>130</v>
      </c>
      <c r="FC137" s="105" t="s">
        <v>130</v>
      </c>
      <c r="FD137" s="105"/>
      <c r="FE137" s="106"/>
      <c r="FF137" s="106"/>
      <c r="FG137" s="107">
        <v>132</v>
      </c>
      <c r="FH137" s="108">
        <v>0</v>
      </c>
      <c r="FI137" s="10">
        <v>132</v>
      </c>
      <c r="FJ137" s="13">
        <v>0</v>
      </c>
      <c r="FK137" s="13">
        <v>0</v>
      </c>
      <c r="FL137" s="14"/>
      <c r="FM137" s="109"/>
      <c r="FN137" s="122"/>
      <c r="FO137" s="111"/>
      <c r="FP137" s="15" t="s">
        <v>130</v>
      </c>
      <c r="FQ137" s="15" t="s">
        <v>130</v>
      </c>
      <c r="FS137" s="112"/>
      <c r="FT137" s="82"/>
      <c r="FU137" s="113"/>
      <c r="FV137" s="114" t="s">
        <v>130</v>
      </c>
      <c r="FW137" s="115" t="s">
        <v>130</v>
      </c>
      <c r="FX137" s="115" t="s">
        <v>130</v>
      </c>
      <c r="FY137" s="15" t="s">
        <v>130</v>
      </c>
      <c r="FZ137" s="15">
        <f>'[1]2006 baljdata'!J137+'[1]2006 baljdata'!T137+'[1]2006 baljdata'!AD137+'[1]2006 baljdata'!AN137+'[1]2006 baljdata'!AX137+'[1]2006 baljdata'!BH137+'[1]2006 baljdata'!BR137+'[1]2006 baljdata'!CB137+'[1]2006 baljdata'!CL137+'[1]2006 baljdata'!CV137+'[1]2006 baljdata'!DF137+'[1]2006 baljdata'!DP137+'[1]2006 baljdata'!DZ137+'[1]2006 baljdata'!EJ137+'[1]2006 baljdata'!ET137+'[1]2006 baljdata'!FD137+'[1]2006 baljdata'!FN137+'[1]2006 baljdata'!FX137+'[1]2006 baljdata'!GH137+'[1]2006 baljdata'!GR137+'[1]2006 baljdata'!HB137+'[1]2006 baljdata'!HL137+'[1]2006 baljdata'!HV137+'[1]2006 baljdata'!IF137+'[1]2006 baljdata'!IP137</f>
        <v>0</v>
      </c>
      <c r="GA137" s="15">
        <f>'[1]2006 baljdata'!K137+'[1]2006 baljdata'!U137+'[1]2006 baljdata'!AE137+'[1]2006 baljdata'!AO137+'[1]2006 baljdata'!AY137+'[1]2006 baljdata'!BI137+'[1]2006 baljdata'!BS137+'[1]2006 baljdata'!CC137+'[1]2006 baljdata'!CM137+'[1]2006 baljdata'!CW137+'[1]2006 baljdata'!DG137+'[1]2006 baljdata'!DQ137+'[1]2006 baljdata'!EA137+'[1]2006 baljdata'!EK137+'[1]2006 baljdata'!EU137+'[1]2006 baljdata'!FE137+'[1]2006 baljdata'!FO137+'[1]2006 baljdata'!FY137+'[1]2006 baljdata'!GI137+'[1]2006 baljdata'!GS137+'[1]2006 baljdata'!HC137+'[1]2006 baljdata'!HM137+'[1]2006 baljdata'!HW137+'[1]2006 baljdata'!IG137+'[1]2006 baljdata'!IQ137</f>
        <v>0</v>
      </c>
      <c r="GB137" s="15" t="str">
        <f>IF(FZ137&gt;GA137,"P&gt;S",IF(FZ137=GA137,"P=S","P&lt;S"))</f>
        <v>P=S</v>
      </c>
      <c r="GC137" s="15">
        <f>IF(GB137="P&gt;S",FZ137,GA137)</f>
        <v>0</v>
      </c>
      <c r="GD137" s="15" t="s">
        <v>130</v>
      </c>
      <c r="GE137" s="15">
        <f>'[1]2006 baljdata'!L137+'[1]2006 baljdata'!V137+'[1]2006 baljdata'!AF137+'[1]2006 baljdata'!AP137+'[1]2006 baljdata'!AZ137+'[1]2006 baljdata'!BJ137+'[1]2006 baljdata'!BT137+'[1]2006 baljdata'!CD137+'[1]2006 baljdata'!CN137+'[1]2006 baljdata'!CX137+'[1]2006 baljdata'!DH137+'[1]2006 baljdata'!DR137+'[1]2006 baljdata'!EB137+'[1]2006 baljdata'!EL137+'[1]2006 baljdata'!EV137+'[1]2006 baljdata'!FF137+'[1]2006 baljdata'!FP137+'[1]2006 baljdata'!FZ137+'[1]2006 baljdata'!GJ137+'[1]2006 baljdata'!GT137+'[1]2006 baljdata'!HD137+'[1]2006 baljdata'!HN137+'[1]2006 baljdata'!HX137+'[1]2006 baljdata'!IH137+'[1]2006 baljdata'!IR137</f>
        <v>0</v>
      </c>
      <c r="GF137" s="15">
        <f>IF(GB137="P&gt;S",FZ137*(GE137/GA137),GE137)</f>
        <v>0</v>
      </c>
      <c r="GG137" s="15">
        <f t="shared" si="40"/>
        <v>0</v>
      </c>
      <c r="GH137" s="14"/>
      <c r="GI137" s="99"/>
      <c r="GJ137" s="102"/>
      <c r="GK137" s="20" t="s">
        <v>130</v>
      </c>
    </row>
    <row r="138" spans="1:193" ht="14.4" x14ac:dyDescent="0.3">
      <c r="A138" s="50">
        <v>133</v>
      </c>
      <c r="B138" s="88"/>
      <c r="C138" s="89"/>
      <c r="D138" s="88"/>
      <c r="E138" s="90"/>
      <c r="F138" s="91"/>
      <c r="G138" s="92"/>
      <c r="H138" s="91">
        <f t="shared" si="36"/>
        <v>0</v>
      </c>
      <c r="I138" s="13"/>
      <c r="J138" s="13"/>
      <c r="K138" s="13"/>
      <c r="L138" s="13"/>
      <c r="M138" s="13"/>
      <c r="N138" s="13"/>
      <c r="O138" s="13"/>
      <c r="P138" s="13"/>
      <c r="Q138" s="13"/>
      <c r="R138" s="13"/>
      <c r="S138" s="13"/>
      <c r="T138" s="13"/>
      <c r="U138" s="93">
        <f t="shared" si="37"/>
        <v>0</v>
      </c>
      <c r="V138" s="13"/>
      <c r="W138" s="13"/>
      <c r="X138" s="13"/>
      <c r="Y138" s="13"/>
      <c r="Z138" s="13"/>
      <c r="AA138" s="13"/>
      <c r="AB138" s="13"/>
      <c r="AC138" s="13"/>
      <c r="AD138" s="13"/>
      <c r="AE138" s="13"/>
      <c r="AF138" s="94"/>
      <c r="AG138" s="13"/>
      <c r="AH138" s="13"/>
      <c r="AI138" s="13"/>
      <c r="AJ138" s="13"/>
      <c r="AK138" s="13"/>
      <c r="AL138" s="13"/>
      <c r="AM138" s="13"/>
      <c r="AN138" s="13"/>
      <c r="AO138" s="13"/>
      <c r="AP138" s="13"/>
      <c r="AQ138" s="94"/>
      <c r="AR138" s="13"/>
      <c r="AS138" s="13"/>
      <c r="AT138" s="13"/>
      <c r="AU138" s="13"/>
      <c r="AV138" s="13"/>
      <c r="AW138" s="13"/>
      <c r="AX138" s="13"/>
      <c r="AY138" s="13"/>
      <c r="AZ138" s="13"/>
      <c r="BA138" s="94"/>
      <c r="BB138" s="95"/>
      <c r="BC138" s="95"/>
      <c r="BD138" s="95"/>
      <c r="BE138" s="95"/>
      <c r="BF138" s="95"/>
      <c r="BG138" s="95"/>
      <c r="BH138" s="95"/>
      <c r="BI138" s="95"/>
      <c r="BJ138" s="95"/>
      <c r="BK138" s="95"/>
      <c r="BL138" s="96" t="str">
        <f t="shared" si="34"/>
        <v>NA</v>
      </c>
      <c r="BM138" s="96" t="s">
        <v>130</v>
      </c>
      <c r="BN138" s="96"/>
      <c r="BO138" s="97"/>
      <c r="BP138" s="74"/>
      <c r="BQ138" s="74"/>
      <c r="BR138" s="97" t="s">
        <v>130</v>
      </c>
      <c r="BS138" s="118"/>
      <c r="BT138" s="13"/>
      <c r="BU138" s="13"/>
      <c r="BV138" s="13"/>
      <c r="BW138" s="13"/>
      <c r="BX138" s="13"/>
      <c r="BY138" s="94"/>
      <c r="BZ138" s="13"/>
      <c r="CA138" s="13"/>
      <c r="CB138" s="13"/>
      <c r="CC138" s="13"/>
      <c r="CD138" s="13"/>
      <c r="CE138" s="13"/>
      <c r="CF138" s="94"/>
      <c r="CG138" s="13"/>
      <c r="CH138" s="13"/>
      <c r="CI138" s="13"/>
      <c r="CJ138" s="13"/>
      <c r="CK138" s="13"/>
      <c r="CL138" s="13"/>
      <c r="CM138" s="13"/>
      <c r="CN138" s="13"/>
      <c r="CO138" s="13"/>
      <c r="CP138" s="94"/>
      <c r="CQ138" s="96" t="str">
        <f t="shared" si="35"/>
        <v>NA</v>
      </c>
      <c r="CR138" s="91"/>
      <c r="CS138" s="91"/>
      <c r="CT138" s="91"/>
      <c r="CU138" s="91"/>
      <c r="CV138" s="91"/>
      <c r="CW138" s="91"/>
      <c r="CX138" s="91"/>
      <c r="CY138" s="91"/>
      <c r="CZ138" s="91"/>
      <c r="DA138" s="92"/>
      <c r="DB138" s="50"/>
      <c r="DC138" s="50"/>
      <c r="DD138" s="50"/>
      <c r="DE138" s="50"/>
      <c r="DF138" s="50"/>
      <c r="DG138" s="50"/>
      <c r="DH138" s="50"/>
      <c r="DI138" s="50"/>
      <c r="DJ138" s="100">
        <f t="shared" si="38"/>
        <v>0</v>
      </c>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02"/>
      <c r="EX138" s="16"/>
      <c r="EY138" s="103">
        <f t="shared" si="39"/>
        <v>0</v>
      </c>
      <c r="EZ138" s="104">
        <f t="shared" si="31"/>
        <v>0</v>
      </c>
      <c r="FA138" s="105" t="s">
        <v>130</v>
      </c>
      <c r="FB138" s="105" t="s">
        <v>130</v>
      </c>
      <c r="FC138" s="105" t="s">
        <v>130</v>
      </c>
      <c r="FD138" s="105"/>
      <c r="FE138" s="106"/>
      <c r="FF138" s="106"/>
      <c r="FG138" s="107">
        <v>133</v>
      </c>
      <c r="FH138" s="108">
        <v>0</v>
      </c>
      <c r="FI138" s="10">
        <v>133</v>
      </c>
      <c r="FJ138" s="13">
        <v>0</v>
      </c>
      <c r="FK138" s="13">
        <v>0</v>
      </c>
      <c r="FL138" s="14"/>
      <c r="FM138" s="109"/>
      <c r="FN138" s="122"/>
      <c r="FO138" s="111"/>
      <c r="FP138" s="15" t="s">
        <v>130</v>
      </c>
      <c r="FQ138" s="15" t="s">
        <v>130</v>
      </c>
      <c r="FS138" s="112"/>
      <c r="FT138" s="82"/>
      <c r="FU138" s="113"/>
      <c r="FV138" s="114" t="s">
        <v>130</v>
      </c>
      <c r="FW138" s="115" t="s">
        <v>130</v>
      </c>
      <c r="FX138" s="115" t="s">
        <v>130</v>
      </c>
      <c r="FY138" s="15" t="s">
        <v>130</v>
      </c>
      <c r="FZ138" s="15">
        <f>'[1]2006 baljdata'!J138+'[1]2006 baljdata'!T138+'[1]2006 baljdata'!AD138+'[1]2006 baljdata'!AN138+'[1]2006 baljdata'!AX138+'[1]2006 baljdata'!BH138+'[1]2006 baljdata'!BR138+'[1]2006 baljdata'!CB138+'[1]2006 baljdata'!CL138+'[1]2006 baljdata'!CV138+'[1]2006 baljdata'!DF138+'[1]2006 baljdata'!DP138+'[1]2006 baljdata'!DZ138+'[1]2006 baljdata'!EJ138+'[1]2006 baljdata'!ET138+'[1]2006 baljdata'!FD138+'[1]2006 baljdata'!FN138+'[1]2006 baljdata'!FX138+'[1]2006 baljdata'!GH138+'[1]2006 baljdata'!GR138+'[1]2006 baljdata'!HB138+'[1]2006 baljdata'!HL138+'[1]2006 baljdata'!HV138+'[1]2006 baljdata'!IF138+'[1]2006 baljdata'!IP138</f>
        <v>0</v>
      </c>
      <c r="GA138" s="15">
        <f>'[1]2006 baljdata'!K138+'[1]2006 baljdata'!U138+'[1]2006 baljdata'!AE138+'[1]2006 baljdata'!AO138+'[1]2006 baljdata'!AY138+'[1]2006 baljdata'!BI138+'[1]2006 baljdata'!BS138+'[1]2006 baljdata'!CC138+'[1]2006 baljdata'!CM138+'[1]2006 baljdata'!CW138+'[1]2006 baljdata'!DG138+'[1]2006 baljdata'!DQ138+'[1]2006 baljdata'!EA138+'[1]2006 baljdata'!EK138+'[1]2006 baljdata'!EU138+'[1]2006 baljdata'!FE138+'[1]2006 baljdata'!FO138+'[1]2006 baljdata'!FY138+'[1]2006 baljdata'!GI138+'[1]2006 baljdata'!GS138+'[1]2006 baljdata'!HC138+'[1]2006 baljdata'!HM138+'[1]2006 baljdata'!HW138+'[1]2006 baljdata'!IG138+'[1]2006 baljdata'!IQ138</f>
        <v>0</v>
      </c>
      <c r="GB138" s="15" t="str">
        <f>IF(FZ138&gt;GA138,"P&gt;S",IF(FZ138=GA138,"P=S","P&lt;S"))</f>
        <v>P=S</v>
      </c>
      <c r="GC138" s="15">
        <f>IF(GB138="P&gt;S",FZ138,GA138)</f>
        <v>0</v>
      </c>
      <c r="GD138" s="15" t="s">
        <v>130</v>
      </c>
      <c r="GE138" s="15">
        <f>'[1]2006 baljdata'!L138+'[1]2006 baljdata'!V138+'[1]2006 baljdata'!AF138+'[1]2006 baljdata'!AP138+'[1]2006 baljdata'!AZ138+'[1]2006 baljdata'!BJ138+'[1]2006 baljdata'!BT138+'[1]2006 baljdata'!CD138+'[1]2006 baljdata'!CN138+'[1]2006 baljdata'!CX138+'[1]2006 baljdata'!DH138+'[1]2006 baljdata'!DR138+'[1]2006 baljdata'!EB138+'[1]2006 baljdata'!EL138+'[1]2006 baljdata'!EV138+'[1]2006 baljdata'!FF138+'[1]2006 baljdata'!FP138+'[1]2006 baljdata'!FZ138+'[1]2006 baljdata'!GJ138+'[1]2006 baljdata'!GT138+'[1]2006 baljdata'!HD138+'[1]2006 baljdata'!HN138+'[1]2006 baljdata'!HX138+'[1]2006 baljdata'!IH138+'[1]2006 baljdata'!IR138</f>
        <v>0</v>
      </c>
      <c r="GF138" s="15">
        <f>IF(GB138="P&gt;S",FZ138*(GE138/GA138),GE138)</f>
        <v>0</v>
      </c>
      <c r="GG138" s="15">
        <f t="shared" si="40"/>
        <v>0</v>
      </c>
      <c r="GH138" s="14"/>
      <c r="GI138" s="99"/>
      <c r="GJ138" s="102"/>
      <c r="GK138" s="20" t="s">
        <v>130</v>
      </c>
    </row>
    <row r="139" spans="1:193" ht="14.4" x14ac:dyDescent="0.3">
      <c r="A139" s="50">
        <v>134</v>
      </c>
      <c r="B139" s="88"/>
      <c r="C139" s="89"/>
      <c r="D139" s="88"/>
      <c r="E139" s="90"/>
      <c r="F139" s="91"/>
      <c r="G139" s="92"/>
      <c r="H139" s="91">
        <f t="shared" si="36"/>
        <v>0</v>
      </c>
      <c r="I139" s="13"/>
      <c r="J139" s="13"/>
      <c r="K139" s="13"/>
      <c r="L139" s="13"/>
      <c r="M139" s="13"/>
      <c r="N139" s="13"/>
      <c r="O139" s="13"/>
      <c r="P139" s="13"/>
      <c r="Q139" s="13"/>
      <c r="R139" s="13"/>
      <c r="S139" s="13"/>
      <c r="T139" s="13"/>
      <c r="U139" s="93">
        <f t="shared" si="37"/>
        <v>0</v>
      </c>
      <c r="V139" s="13"/>
      <c r="W139" s="13"/>
      <c r="X139" s="13"/>
      <c r="Y139" s="13"/>
      <c r="Z139" s="13"/>
      <c r="AA139" s="13"/>
      <c r="AB139" s="13"/>
      <c r="AC139" s="13"/>
      <c r="AD139" s="13"/>
      <c r="AE139" s="13"/>
      <c r="AF139" s="94"/>
      <c r="AG139" s="13"/>
      <c r="AH139" s="13"/>
      <c r="AI139" s="13"/>
      <c r="AJ139" s="13"/>
      <c r="AK139" s="13"/>
      <c r="AL139" s="13"/>
      <c r="AM139" s="13"/>
      <c r="AN139" s="13"/>
      <c r="AO139" s="13"/>
      <c r="AP139" s="13"/>
      <c r="AQ139" s="94"/>
      <c r="AR139" s="13"/>
      <c r="AS139" s="13"/>
      <c r="AT139" s="13"/>
      <c r="AU139" s="13"/>
      <c r="AV139" s="13"/>
      <c r="AW139" s="13"/>
      <c r="AX139" s="13"/>
      <c r="AY139" s="13"/>
      <c r="AZ139" s="13"/>
      <c r="BA139" s="94"/>
      <c r="BB139" s="95"/>
      <c r="BC139" s="95"/>
      <c r="BD139" s="95"/>
      <c r="BE139" s="95"/>
      <c r="BF139" s="95"/>
      <c r="BG139" s="95"/>
      <c r="BH139" s="95"/>
      <c r="BI139" s="95"/>
      <c r="BJ139" s="95"/>
      <c r="BK139" s="95"/>
      <c r="BL139" s="96" t="str">
        <f t="shared" si="34"/>
        <v>NA</v>
      </c>
      <c r="BM139" s="96" t="s">
        <v>130</v>
      </c>
      <c r="BN139" s="96"/>
      <c r="BO139" s="97"/>
      <c r="BP139" s="74"/>
      <c r="BQ139" s="74"/>
      <c r="BR139" s="97" t="s">
        <v>130</v>
      </c>
      <c r="BS139" s="118"/>
      <c r="BT139" s="13"/>
      <c r="BU139" s="13"/>
      <c r="BV139" s="13"/>
      <c r="BW139" s="13"/>
      <c r="BX139" s="13"/>
      <c r="BY139" s="94"/>
      <c r="BZ139" s="13"/>
      <c r="CA139" s="13"/>
      <c r="CB139" s="13"/>
      <c r="CC139" s="13"/>
      <c r="CD139" s="13"/>
      <c r="CE139" s="13"/>
      <c r="CF139" s="94"/>
      <c r="CG139" s="13"/>
      <c r="CH139" s="13"/>
      <c r="CI139" s="13"/>
      <c r="CJ139" s="13"/>
      <c r="CK139" s="13"/>
      <c r="CL139" s="13"/>
      <c r="CM139" s="13"/>
      <c r="CN139" s="13"/>
      <c r="CO139" s="13"/>
      <c r="CP139" s="94"/>
      <c r="CQ139" s="96" t="str">
        <f t="shared" si="35"/>
        <v>NA</v>
      </c>
      <c r="CR139" s="91"/>
      <c r="CS139" s="91"/>
      <c r="CT139" s="91"/>
      <c r="CU139" s="91"/>
      <c r="CV139" s="91"/>
      <c r="CW139" s="91"/>
      <c r="CX139" s="91"/>
      <c r="CY139" s="91"/>
      <c r="CZ139" s="91"/>
      <c r="DA139" s="92"/>
      <c r="DB139" s="50"/>
      <c r="DC139" s="50"/>
      <c r="DD139" s="50"/>
      <c r="DE139" s="50"/>
      <c r="DF139" s="50"/>
      <c r="DG139" s="50"/>
      <c r="DH139" s="50"/>
      <c r="DI139" s="50"/>
      <c r="DJ139" s="100">
        <f t="shared" si="38"/>
        <v>0</v>
      </c>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02"/>
      <c r="EX139" s="16"/>
      <c r="EY139" s="103">
        <f t="shared" si="39"/>
        <v>0</v>
      </c>
      <c r="EZ139" s="104">
        <f t="shared" si="31"/>
        <v>0</v>
      </c>
      <c r="FA139" s="105" t="s">
        <v>130</v>
      </c>
      <c r="FB139" s="105" t="s">
        <v>130</v>
      </c>
      <c r="FC139" s="105" t="s">
        <v>130</v>
      </c>
      <c r="FD139" s="105"/>
      <c r="FE139" s="106"/>
      <c r="FF139" s="106"/>
      <c r="FG139" s="107">
        <v>134</v>
      </c>
      <c r="FH139" s="108">
        <v>0</v>
      </c>
      <c r="FI139" s="10">
        <v>134</v>
      </c>
      <c r="FJ139" s="13">
        <v>0</v>
      </c>
      <c r="FK139" s="13">
        <v>0</v>
      </c>
      <c r="FL139" s="14"/>
      <c r="FM139" s="109"/>
      <c r="FN139" s="122"/>
      <c r="FO139" s="111"/>
      <c r="FP139" s="15" t="s">
        <v>130</v>
      </c>
      <c r="FQ139" s="15" t="s">
        <v>130</v>
      </c>
      <c r="FS139" s="112"/>
      <c r="FT139" s="82"/>
      <c r="FU139" s="113"/>
      <c r="FV139" s="114" t="s">
        <v>130</v>
      </c>
      <c r="FW139" s="115" t="s">
        <v>130</v>
      </c>
      <c r="FX139" s="115" t="s">
        <v>130</v>
      </c>
      <c r="FY139" s="15" t="s">
        <v>130</v>
      </c>
      <c r="FZ139" s="15">
        <f>'[1]2006 baljdata'!J139+'[1]2006 baljdata'!T139+'[1]2006 baljdata'!AD139+'[1]2006 baljdata'!AN139+'[1]2006 baljdata'!AX139+'[1]2006 baljdata'!BH139+'[1]2006 baljdata'!BR139+'[1]2006 baljdata'!CB139+'[1]2006 baljdata'!CL139+'[1]2006 baljdata'!CV139+'[1]2006 baljdata'!DF139+'[1]2006 baljdata'!DP139+'[1]2006 baljdata'!DZ139+'[1]2006 baljdata'!EJ139+'[1]2006 baljdata'!ET139+'[1]2006 baljdata'!FD139+'[1]2006 baljdata'!FN139+'[1]2006 baljdata'!FX139+'[1]2006 baljdata'!GH139+'[1]2006 baljdata'!GR139+'[1]2006 baljdata'!HB139+'[1]2006 baljdata'!HL139+'[1]2006 baljdata'!HV139+'[1]2006 baljdata'!IF139+'[1]2006 baljdata'!IP139</f>
        <v>0</v>
      </c>
      <c r="GA139" s="15">
        <f>'[1]2006 baljdata'!K139+'[1]2006 baljdata'!U139+'[1]2006 baljdata'!AE139+'[1]2006 baljdata'!AO139+'[1]2006 baljdata'!AY139+'[1]2006 baljdata'!BI139+'[1]2006 baljdata'!BS139+'[1]2006 baljdata'!CC139+'[1]2006 baljdata'!CM139+'[1]2006 baljdata'!CW139+'[1]2006 baljdata'!DG139+'[1]2006 baljdata'!DQ139+'[1]2006 baljdata'!EA139+'[1]2006 baljdata'!EK139+'[1]2006 baljdata'!EU139+'[1]2006 baljdata'!FE139+'[1]2006 baljdata'!FO139+'[1]2006 baljdata'!FY139+'[1]2006 baljdata'!GI139+'[1]2006 baljdata'!GS139+'[1]2006 baljdata'!HC139+'[1]2006 baljdata'!HM139+'[1]2006 baljdata'!HW139+'[1]2006 baljdata'!IG139+'[1]2006 baljdata'!IQ139</f>
        <v>0</v>
      </c>
      <c r="GB139" s="15" t="str">
        <f>IF(FZ139&gt;GA139,"P&gt;S",IF(FZ139=GA139,"P=S","P&lt;S"))</f>
        <v>P=S</v>
      </c>
      <c r="GC139" s="15">
        <f>IF(GB139="P&gt;S",FZ139,GA139)</f>
        <v>0</v>
      </c>
      <c r="GD139" s="15" t="s">
        <v>130</v>
      </c>
      <c r="GE139" s="15">
        <f>'[1]2006 baljdata'!L139+'[1]2006 baljdata'!V139+'[1]2006 baljdata'!AF139+'[1]2006 baljdata'!AP139+'[1]2006 baljdata'!AZ139+'[1]2006 baljdata'!BJ139+'[1]2006 baljdata'!BT139+'[1]2006 baljdata'!CD139+'[1]2006 baljdata'!CN139+'[1]2006 baljdata'!CX139+'[1]2006 baljdata'!DH139+'[1]2006 baljdata'!DR139+'[1]2006 baljdata'!EB139+'[1]2006 baljdata'!EL139+'[1]2006 baljdata'!EV139+'[1]2006 baljdata'!FF139+'[1]2006 baljdata'!FP139+'[1]2006 baljdata'!FZ139+'[1]2006 baljdata'!GJ139+'[1]2006 baljdata'!GT139+'[1]2006 baljdata'!HD139+'[1]2006 baljdata'!HN139+'[1]2006 baljdata'!HX139+'[1]2006 baljdata'!IH139+'[1]2006 baljdata'!IR139</f>
        <v>0</v>
      </c>
      <c r="GF139" s="15">
        <f>IF(GB139="P&gt;S",FZ139*(GE139/GA139),GE139)</f>
        <v>0</v>
      </c>
      <c r="GG139" s="15">
        <f t="shared" si="40"/>
        <v>0</v>
      </c>
      <c r="GH139" s="14"/>
      <c r="GI139" s="99"/>
      <c r="GJ139" s="102"/>
      <c r="GK139" s="20" t="s">
        <v>130</v>
      </c>
    </row>
    <row r="140" spans="1:193" ht="14.4" x14ac:dyDescent="0.3">
      <c r="A140" s="50">
        <v>135</v>
      </c>
      <c r="B140" s="88"/>
      <c r="C140" s="89"/>
      <c r="D140" s="88"/>
      <c r="E140" s="90"/>
      <c r="F140" s="91"/>
      <c r="G140" s="92"/>
      <c r="H140" s="91">
        <f t="shared" si="36"/>
        <v>0</v>
      </c>
      <c r="I140" s="13"/>
      <c r="J140" s="13"/>
      <c r="K140" s="13"/>
      <c r="L140" s="13"/>
      <c r="M140" s="13"/>
      <c r="N140" s="13"/>
      <c r="O140" s="13"/>
      <c r="P140" s="13"/>
      <c r="Q140" s="13"/>
      <c r="R140" s="13"/>
      <c r="S140" s="13"/>
      <c r="T140" s="13"/>
      <c r="U140" s="93">
        <f t="shared" si="37"/>
        <v>0</v>
      </c>
      <c r="V140" s="13"/>
      <c r="W140" s="13"/>
      <c r="X140" s="13"/>
      <c r="Y140" s="13"/>
      <c r="Z140" s="13"/>
      <c r="AA140" s="13"/>
      <c r="AB140" s="13"/>
      <c r="AC140" s="13"/>
      <c r="AD140" s="13"/>
      <c r="AE140" s="13"/>
      <c r="AF140" s="94"/>
      <c r="AG140" s="13"/>
      <c r="AH140" s="13"/>
      <c r="AI140" s="13"/>
      <c r="AJ140" s="13"/>
      <c r="AK140" s="13"/>
      <c r="AL140" s="13"/>
      <c r="AM140" s="13"/>
      <c r="AN140" s="13"/>
      <c r="AO140" s="13"/>
      <c r="AP140" s="13"/>
      <c r="AQ140" s="94"/>
      <c r="AR140" s="13"/>
      <c r="AS140" s="13"/>
      <c r="AT140" s="13"/>
      <c r="AU140" s="13"/>
      <c r="AV140" s="13"/>
      <c r="AW140" s="13"/>
      <c r="AX140" s="13"/>
      <c r="AY140" s="13"/>
      <c r="AZ140" s="13"/>
      <c r="BA140" s="94"/>
      <c r="BB140" s="95"/>
      <c r="BC140" s="95"/>
      <c r="BD140" s="95"/>
      <c r="BE140" s="95"/>
      <c r="BF140" s="95"/>
      <c r="BG140" s="95"/>
      <c r="BH140" s="95"/>
      <c r="BI140" s="95"/>
      <c r="BJ140" s="95"/>
      <c r="BK140" s="95"/>
      <c r="BL140" s="96" t="str">
        <f t="shared" si="34"/>
        <v>NA</v>
      </c>
      <c r="BM140" s="96" t="s">
        <v>130</v>
      </c>
      <c r="BN140" s="96"/>
      <c r="BO140" s="97"/>
      <c r="BP140" s="74"/>
      <c r="BQ140" s="74"/>
      <c r="BR140" s="97" t="s">
        <v>130</v>
      </c>
      <c r="BS140" s="118"/>
      <c r="BT140" s="13"/>
      <c r="BU140" s="13"/>
      <c r="BV140" s="13"/>
      <c r="BW140" s="13"/>
      <c r="BX140" s="13"/>
      <c r="BY140" s="94"/>
      <c r="BZ140" s="13"/>
      <c r="CA140" s="13"/>
      <c r="CB140" s="13"/>
      <c r="CC140" s="13"/>
      <c r="CD140" s="13"/>
      <c r="CE140" s="13"/>
      <c r="CF140" s="94"/>
      <c r="CG140" s="13"/>
      <c r="CH140" s="13"/>
      <c r="CI140" s="13"/>
      <c r="CJ140" s="13"/>
      <c r="CK140" s="13"/>
      <c r="CL140" s="13"/>
      <c r="CM140" s="13"/>
      <c r="CN140" s="13"/>
      <c r="CO140" s="13"/>
      <c r="CP140" s="94"/>
      <c r="CQ140" s="96" t="str">
        <f t="shared" si="35"/>
        <v>NA</v>
      </c>
      <c r="CR140" s="91"/>
      <c r="CS140" s="91"/>
      <c r="CT140" s="91"/>
      <c r="CU140" s="91"/>
      <c r="CV140" s="91"/>
      <c r="CW140" s="91"/>
      <c r="CX140" s="91"/>
      <c r="CY140" s="91"/>
      <c r="CZ140" s="91"/>
      <c r="DA140" s="92"/>
      <c r="DB140" s="50"/>
      <c r="DC140" s="50"/>
      <c r="DD140" s="50"/>
      <c r="DE140" s="50"/>
      <c r="DF140" s="50"/>
      <c r="DG140" s="50"/>
      <c r="DH140" s="50"/>
      <c r="DI140" s="50"/>
      <c r="DJ140" s="100">
        <f t="shared" si="38"/>
        <v>0</v>
      </c>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02"/>
      <c r="EX140" s="16"/>
      <c r="EY140" s="103">
        <f t="shared" si="39"/>
        <v>0</v>
      </c>
      <c r="EZ140" s="104">
        <f t="shared" si="31"/>
        <v>0</v>
      </c>
      <c r="FA140" s="105" t="s">
        <v>130</v>
      </c>
      <c r="FB140" s="105" t="s">
        <v>130</v>
      </c>
      <c r="FC140" s="105" t="s">
        <v>130</v>
      </c>
      <c r="FD140" s="105"/>
      <c r="FE140" s="106"/>
      <c r="FF140" s="106"/>
      <c r="FG140" s="107">
        <v>135</v>
      </c>
      <c r="FH140" s="108">
        <v>0</v>
      </c>
      <c r="FI140" s="10">
        <v>135</v>
      </c>
      <c r="FJ140" s="13">
        <v>0</v>
      </c>
      <c r="FK140" s="13">
        <v>0</v>
      </c>
      <c r="FL140" s="14"/>
      <c r="FM140" s="109"/>
      <c r="FN140" s="122"/>
      <c r="FO140" s="111"/>
      <c r="FP140" s="15" t="s">
        <v>130</v>
      </c>
      <c r="FQ140" s="15" t="s">
        <v>130</v>
      </c>
      <c r="FS140" s="112"/>
      <c r="FT140" s="82"/>
      <c r="FU140" s="113"/>
      <c r="FV140" s="114" t="s">
        <v>130</v>
      </c>
      <c r="FW140" s="115" t="s">
        <v>130</v>
      </c>
      <c r="FX140" s="115" t="s">
        <v>130</v>
      </c>
      <c r="FY140" s="15" t="s">
        <v>130</v>
      </c>
      <c r="FZ140" s="15">
        <f>'[1]2006 baljdata'!J140+'[1]2006 baljdata'!T140+'[1]2006 baljdata'!AD140+'[1]2006 baljdata'!AN140+'[1]2006 baljdata'!AX140+'[1]2006 baljdata'!BH140+'[1]2006 baljdata'!BR140+'[1]2006 baljdata'!CB140+'[1]2006 baljdata'!CL140+'[1]2006 baljdata'!CV140+'[1]2006 baljdata'!DF140+'[1]2006 baljdata'!DP140+'[1]2006 baljdata'!DZ140+'[1]2006 baljdata'!EJ140+'[1]2006 baljdata'!ET140+'[1]2006 baljdata'!FD140+'[1]2006 baljdata'!FN140+'[1]2006 baljdata'!FX140+'[1]2006 baljdata'!GH140+'[1]2006 baljdata'!GR140+'[1]2006 baljdata'!HB140+'[1]2006 baljdata'!HL140+'[1]2006 baljdata'!HV140+'[1]2006 baljdata'!IF140+'[1]2006 baljdata'!IP140</f>
        <v>0</v>
      </c>
      <c r="GA140" s="15">
        <f>'[1]2006 baljdata'!K140+'[1]2006 baljdata'!U140+'[1]2006 baljdata'!AE140+'[1]2006 baljdata'!AO140+'[1]2006 baljdata'!AY140+'[1]2006 baljdata'!BI140+'[1]2006 baljdata'!BS140+'[1]2006 baljdata'!CC140+'[1]2006 baljdata'!CM140+'[1]2006 baljdata'!CW140+'[1]2006 baljdata'!DG140+'[1]2006 baljdata'!DQ140+'[1]2006 baljdata'!EA140+'[1]2006 baljdata'!EK140+'[1]2006 baljdata'!EU140+'[1]2006 baljdata'!FE140+'[1]2006 baljdata'!FO140+'[1]2006 baljdata'!FY140+'[1]2006 baljdata'!GI140+'[1]2006 baljdata'!GS140+'[1]2006 baljdata'!HC140+'[1]2006 baljdata'!HM140+'[1]2006 baljdata'!HW140+'[1]2006 baljdata'!IG140+'[1]2006 baljdata'!IQ140</f>
        <v>0</v>
      </c>
      <c r="GB140" s="15" t="str">
        <f>IF(FZ140&gt;GA140,"P&gt;S",IF(FZ140=GA140,"P=S","P&lt;S"))</f>
        <v>P=S</v>
      </c>
      <c r="GC140" s="15">
        <f>IF(GB140="P&gt;S",FZ140,GA140)</f>
        <v>0</v>
      </c>
      <c r="GD140" s="15" t="s">
        <v>130</v>
      </c>
      <c r="GE140" s="15">
        <f>'[1]2006 baljdata'!L140+'[1]2006 baljdata'!V140+'[1]2006 baljdata'!AF140+'[1]2006 baljdata'!AP140+'[1]2006 baljdata'!AZ140+'[1]2006 baljdata'!BJ140+'[1]2006 baljdata'!BT140+'[1]2006 baljdata'!CD140+'[1]2006 baljdata'!CN140+'[1]2006 baljdata'!CX140+'[1]2006 baljdata'!DH140+'[1]2006 baljdata'!DR140+'[1]2006 baljdata'!EB140+'[1]2006 baljdata'!EL140+'[1]2006 baljdata'!EV140+'[1]2006 baljdata'!FF140+'[1]2006 baljdata'!FP140+'[1]2006 baljdata'!FZ140+'[1]2006 baljdata'!GJ140+'[1]2006 baljdata'!GT140+'[1]2006 baljdata'!HD140+'[1]2006 baljdata'!HN140+'[1]2006 baljdata'!HX140+'[1]2006 baljdata'!IH140+'[1]2006 baljdata'!IR140</f>
        <v>0</v>
      </c>
      <c r="GF140" s="15">
        <f>IF(GB140="P&gt;S",FZ140*(GE140/GA140),GE140)</f>
        <v>0</v>
      </c>
      <c r="GG140" s="15">
        <f t="shared" si="40"/>
        <v>0</v>
      </c>
      <c r="GH140" s="14"/>
      <c r="GI140" s="99"/>
      <c r="GJ140" s="102"/>
      <c r="GK140" s="20" t="s">
        <v>130</v>
      </c>
    </row>
    <row r="141" spans="1:193" ht="14.4" x14ac:dyDescent="0.3">
      <c r="A141" s="50">
        <v>136</v>
      </c>
      <c r="B141" s="88"/>
      <c r="C141" s="89"/>
      <c r="D141" s="88"/>
      <c r="E141" s="90"/>
      <c r="F141" s="91"/>
      <c r="G141" s="92"/>
      <c r="H141" s="91">
        <f t="shared" si="36"/>
        <v>0</v>
      </c>
      <c r="I141" s="13"/>
      <c r="J141" s="13"/>
      <c r="K141" s="13"/>
      <c r="L141" s="13"/>
      <c r="M141" s="13"/>
      <c r="N141" s="13"/>
      <c r="O141" s="13"/>
      <c r="P141" s="13"/>
      <c r="Q141" s="13"/>
      <c r="R141" s="13"/>
      <c r="S141" s="13"/>
      <c r="T141" s="13"/>
      <c r="U141" s="93">
        <f t="shared" si="37"/>
        <v>0</v>
      </c>
      <c r="V141" s="13"/>
      <c r="W141" s="13"/>
      <c r="X141" s="13"/>
      <c r="Y141" s="13"/>
      <c r="Z141" s="13"/>
      <c r="AA141" s="13"/>
      <c r="AB141" s="13"/>
      <c r="AC141" s="13"/>
      <c r="AD141" s="13"/>
      <c r="AE141" s="13"/>
      <c r="AF141" s="94"/>
      <c r="AG141" s="13"/>
      <c r="AH141" s="13"/>
      <c r="AI141" s="13"/>
      <c r="AJ141" s="13"/>
      <c r="AK141" s="13"/>
      <c r="AL141" s="13"/>
      <c r="AM141" s="13"/>
      <c r="AN141" s="13"/>
      <c r="AO141" s="13"/>
      <c r="AP141" s="13"/>
      <c r="AQ141" s="94"/>
      <c r="AR141" s="13"/>
      <c r="AS141" s="13"/>
      <c r="AT141" s="13"/>
      <c r="AU141" s="13"/>
      <c r="AV141" s="13"/>
      <c r="AW141" s="13"/>
      <c r="AX141" s="13"/>
      <c r="AY141" s="13"/>
      <c r="AZ141" s="13"/>
      <c r="BA141" s="94"/>
      <c r="BB141" s="95"/>
      <c r="BC141" s="95"/>
      <c r="BD141" s="95"/>
      <c r="BE141" s="95"/>
      <c r="BF141" s="95"/>
      <c r="BG141" s="95"/>
      <c r="BH141" s="95"/>
      <c r="BI141" s="95"/>
      <c r="BJ141" s="95"/>
      <c r="BK141" s="95"/>
      <c r="BL141" s="96" t="str">
        <f t="shared" si="34"/>
        <v>NA</v>
      </c>
      <c r="BM141" s="96" t="s">
        <v>130</v>
      </c>
      <c r="BN141" s="96"/>
      <c r="BO141" s="97"/>
      <c r="BP141" s="74"/>
      <c r="BQ141" s="74"/>
      <c r="BR141" s="97" t="s">
        <v>130</v>
      </c>
      <c r="BS141" s="118"/>
      <c r="BT141" s="13"/>
      <c r="BU141" s="13"/>
      <c r="BV141" s="13"/>
      <c r="BW141" s="13"/>
      <c r="BX141" s="13"/>
      <c r="BY141" s="94"/>
      <c r="BZ141" s="13"/>
      <c r="CA141" s="13"/>
      <c r="CB141" s="13"/>
      <c r="CC141" s="13"/>
      <c r="CD141" s="13"/>
      <c r="CE141" s="13"/>
      <c r="CF141" s="94"/>
      <c r="CG141" s="13"/>
      <c r="CH141" s="13"/>
      <c r="CI141" s="13"/>
      <c r="CJ141" s="13"/>
      <c r="CK141" s="13"/>
      <c r="CL141" s="13"/>
      <c r="CM141" s="13"/>
      <c r="CN141" s="13"/>
      <c r="CO141" s="13"/>
      <c r="CP141" s="94"/>
      <c r="CQ141" s="96" t="str">
        <f t="shared" si="35"/>
        <v>NA</v>
      </c>
      <c r="CR141" s="91"/>
      <c r="CS141" s="91"/>
      <c r="CT141" s="91"/>
      <c r="CU141" s="91"/>
      <c r="CV141" s="91"/>
      <c r="CW141" s="91"/>
      <c r="CX141" s="91"/>
      <c r="CY141" s="91"/>
      <c r="CZ141" s="91"/>
      <c r="DA141" s="92"/>
      <c r="DB141" s="50"/>
      <c r="DC141" s="50"/>
      <c r="DD141" s="50"/>
      <c r="DE141" s="50"/>
      <c r="DF141" s="50"/>
      <c r="DG141" s="50"/>
      <c r="DH141" s="50"/>
      <c r="DI141" s="50"/>
      <c r="DJ141" s="100">
        <f t="shared" si="38"/>
        <v>0</v>
      </c>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02"/>
      <c r="EX141" s="16"/>
      <c r="EY141" s="103">
        <f t="shared" si="39"/>
        <v>0</v>
      </c>
      <c r="EZ141" s="104">
        <f t="shared" si="31"/>
        <v>0</v>
      </c>
      <c r="FA141" s="105" t="s">
        <v>130</v>
      </c>
      <c r="FB141" s="105" t="s">
        <v>130</v>
      </c>
      <c r="FC141" s="105" t="s">
        <v>130</v>
      </c>
      <c r="FD141" s="105"/>
      <c r="FE141" s="106"/>
      <c r="FF141" s="106"/>
      <c r="FG141" s="107">
        <v>136</v>
      </c>
      <c r="FH141" s="108">
        <v>0</v>
      </c>
      <c r="FI141" s="10">
        <v>136</v>
      </c>
      <c r="FJ141" s="13">
        <v>0</v>
      </c>
      <c r="FK141" s="13">
        <v>0</v>
      </c>
      <c r="FL141" s="14"/>
      <c r="FM141" s="109"/>
      <c r="FN141" s="122"/>
      <c r="FO141" s="111"/>
      <c r="FP141" s="15" t="s">
        <v>130</v>
      </c>
      <c r="FQ141" s="15" t="s">
        <v>130</v>
      </c>
      <c r="FS141" s="112"/>
      <c r="FT141" s="82"/>
      <c r="FU141" s="113"/>
      <c r="FV141" s="114" t="s">
        <v>130</v>
      </c>
      <c r="FW141" s="115" t="s">
        <v>130</v>
      </c>
      <c r="FX141" s="115" t="s">
        <v>130</v>
      </c>
      <c r="FY141" s="15" t="s">
        <v>130</v>
      </c>
      <c r="FZ141" s="15">
        <f>'[1]2006 baljdata'!J141+'[1]2006 baljdata'!T141+'[1]2006 baljdata'!AD141+'[1]2006 baljdata'!AN141+'[1]2006 baljdata'!AX141+'[1]2006 baljdata'!BH141+'[1]2006 baljdata'!BR141+'[1]2006 baljdata'!CB141+'[1]2006 baljdata'!CL141+'[1]2006 baljdata'!CV141+'[1]2006 baljdata'!DF141+'[1]2006 baljdata'!DP141+'[1]2006 baljdata'!DZ141+'[1]2006 baljdata'!EJ141+'[1]2006 baljdata'!ET141+'[1]2006 baljdata'!FD141+'[1]2006 baljdata'!FN141+'[1]2006 baljdata'!FX141+'[1]2006 baljdata'!GH141+'[1]2006 baljdata'!GR141+'[1]2006 baljdata'!HB141+'[1]2006 baljdata'!HL141+'[1]2006 baljdata'!HV141+'[1]2006 baljdata'!IF141+'[1]2006 baljdata'!IP141</f>
        <v>0</v>
      </c>
      <c r="GA141" s="15">
        <f>'[1]2006 baljdata'!K141+'[1]2006 baljdata'!U141+'[1]2006 baljdata'!AE141+'[1]2006 baljdata'!AO141+'[1]2006 baljdata'!AY141+'[1]2006 baljdata'!BI141+'[1]2006 baljdata'!BS141+'[1]2006 baljdata'!CC141+'[1]2006 baljdata'!CM141+'[1]2006 baljdata'!CW141+'[1]2006 baljdata'!DG141+'[1]2006 baljdata'!DQ141+'[1]2006 baljdata'!EA141+'[1]2006 baljdata'!EK141+'[1]2006 baljdata'!EU141+'[1]2006 baljdata'!FE141+'[1]2006 baljdata'!FO141+'[1]2006 baljdata'!FY141+'[1]2006 baljdata'!GI141+'[1]2006 baljdata'!GS141+'[1]2006 baljdata'!HC141+'[1]2006 baljdata'!HM141+'[1]2006 baljdata'!HW141+'[1]2006 baljdata'!IG141+'[1]2006 baljdata'!IQ141</f>
        <v>0</v>
      </c>
      <c r="GB141" s="15" t="str">
        <f>IF(FZ141&gt;GA141,"P&gt;S",IF(FZ141=GA141,"P=S","P&lt;S"))</f>
        <v>P=S</v>
      </c>
      <c r="GC141" s="15">
        <f>IF(GB141="P&gt;S",FZ141,GA141)</f>
        <v>0</v>
      </c>
      <c r="GD141" s="15" t="s">
        <v>130</v>
      </c>
      <c r="GE141" s="15">
        <f>'[1]2006 baljdata'!L141+'[1]2006 baljdata'!V141+'[1]2006 baljdata'!AF141+'[1]2006 baljdata'!AP141+'[1]2006 baljdata'!AZ141+'[1]2006 baljdata'!BJ141+'[1]2006 baljdata'!BT141+'[1]2006 baljdata'!CD141+'[1]2006 baljdata'!CN141+'[1]2006 baljdata'!CX141+'[1]2006 baljdata'!DH141+'[1]2006 baljdata'!DR141+'[1]2006 baljdata'!EB141+'[1]2006 baljdata'!EL141+'[1]2006 baljdata'!EV141+'[1]2006 baljdata'!FF141+'[1]2006 baljdata'!FP141+'[1]2006 baljdata'!FZ141+'[1]2006 baljdata'!GJ141+'[1]2006 baljdata'!GT141+'[1]2006 baljdata'!HD141+'[1]2006 baljdata'!HN141+'[1]2006 baljdata'!HX141+'[1]2006 baljdata'!IH141+'[1]2006 baljdata'!IR141</f>
        <v>0</v>
      </c>
      <c r="GF141" s="15">
        <f>IF(GB141="P&gt;S",FZ141*(GE141/GA141),GE141)</f>
        <v>0</v>
      </c>
      <c r="GG141" s="15">
        <f t="shared" si="40"/>
        <v>0</v>
      </c>
      <c r="GH141" s="14"/>
      <c r="GI141" s="99"/>
      <c r="GJ141" s="102"/>
      <c r="GK141" s="20" t="s">
        <v>130</v>
      </c>
    </row>
    <row r="142" spans="1:193" ht="14.4" x14ac:dyDescent="0.3">
      <c r="A142" s="50">
        <v>137</v>
      </c>
      <c r="B142" s="88"/>
      <c r="C142" s="89"/>
      <c r="D142" s="88"/>
      <c r="E142" s="90"/>
      <c r="F142" s="91"/>
      <c r="G142" s="92"/>
      <c r="H142" s="91">
        <f t="shared" si="36"/>
        <v>0</v>
      </c>
      <c r="I142" s="13"/>
      <c r="J142" s="13"/>
      <c r="K142" s="13"/>
      <c r="L142" s="13"/>
      <c r="M142" s="13"/>
      <c r="N142" s="13"/>
      <c r="O142" s="13"/>
      <c r="P142" s="13"/>
      <c r="Q142" s="13"/>
      <c r="R142" s="13"/>
      <c r="S142" s="13"/>
      <c r="T142" s="13"/>
      <c r="U142" s="93">
        <f t="shared" si="37"/>
        <v>0</v>
      </c>
      <c r="V142" s="13"/>
      <c r="W142" s="13"/>
      <c r="X142" s="13"/>
      <c r="Y142" s="13"/>
      <c r="Z142" s="13"/>
      <c r="AA142" s="13"/>
      <c r="AB142" s="13"/>
      <c r="AC142" s="13"/>
      <c r="AD142" s="13"/>
      <c r="AE142" s="13"/>
      <c r="AF142" s="94"/>
      <c r="AG142" s="13"/>
      <c r="AH142" s="13"/>
      <c r="AI142" s="13"/>
      <c r="AJ142" s="13"/>
      <c r="AK142" s="13"/>
      <c r="AL142" s="13"/>
      <c r="AM142" s="13"/>
      <c r="AN142" s="13"/>
      <c r="AO142" s="13"/>
      <c r="AP142" s="13"/>
      <c r="AQ142" s="94"/>
      <c r="AR142" s="13"/>
      <c r="AS142" s="13"/>
      <c r="AT142" s="13"/>
      <c r="AU142" s="13"/>
      <c r="AV142" s="13"/>
      <c r="AW142" s="13"/>
      <c r="AX142" s="13"/>
      <c r="AY142" s="13"/>
      <c r="AZ142" s="13"/>
      <c r="BA142" s="94"/>
      <c r="BB142" s="95"/>
      <c r="BC142" s="95"/>
      <c r="BD142" s="95"/>
      <c r="BE142" s="95"/>
      <c r="BF142" s="95"/>
      <c r="BG142" s="95"/>
      <c r="BH142" s="95"/>
      <c r="BI142" s="95"/>
      <c r="BJ142" s="95"/>
      <c r="BK142" s="95"/>
      <c r="BL142" s="96" t="str">
        <f t="shared" si="34"/>
        <v>NA</v>
      </c>
      <c r="BM142" s="96" t="s">
        <v>130</v>
      </c>
      <c r="BN142" s="96"/>
      <c r="BO142" s="97"/>
      <c r="BP142" s="74"/>
      <c r="BQ142" s="74"/>
      <c r="BR142" s="97" t="s">
        <v>130</v>
      </c>
      <c r="BS142" s="118"/>
      <c r="BT142" s="13"/>
      <c r="BU142" s="13"/>
      <c r="BV142" s="13"/>
      <c r="BW142" s="13"/>
      <c r="BX142" s="13"/>
      <c r="BY142" s="94"/>
      <c r="BZ142" s="13"/>
      <c r="CA142" s="13"/>
      <c r="CB142" s="13"/>
      <c r="CC142" s="13"/>
      <c r="CD142" s="13"/>
      <c r="CE142" s="13"/>
      <c r="CF142" s="94"/>
      <c r="CG142" s="13"/>
      <c r="CH142" s="13"/>
      <c r="CI142" s="13"/>
      <c r="CJ142" s="13"/>
      <c r="CK142" s="13"/>
      <c r="CL142" s="13"/>
      <c r="CM142" s="13"/>
      <c r="CN142" s="13"/>
      <c r="CO142" s="13"/>
      <c r="CP142" s="94"/>
      <c r="CQ142" s="96" t="str">
        <f t="shared" si="35"/>
        <v>NA</v>
      </c>
      <c r="CR142" s="91"/>
      <c r="CS142" s="91"/>
      <c r="CT142" s="91"/>
      <c r="CU142" s="91"/>
      <c r="CV142" s="91"/>
      <c r="CW142" s="91"/>
      <c r="CX142" s="91"/>
      <c r="CY142" s="91"/>
      <c r="CZ142" s="91"/>
      <c r="DA142" s="92"/>
      <c r="DB142" s="50"/>
      <c r="DC142" s="50"/>
      <c r="DD142" s="50"/>
      <c r="DE142" s="50"/>
      <c r="DF142" s="50"/>
      <c r="DG142" s="50"/>
      <c r="DH142" s="50"/>
      <c r="DI142" s="50"/>
      <c r="DJ142" s="100">
        <f t="shared" si="38"/>
        <v>0</v>
      </c>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02"/>
      <c r="EX142" s="16"/>
      <c r="EY142" s="103">
        <f t="shared" si="39"/>
        <v>0</v>
      </c>
      <c r="EZ142" s="104">
        <f t="shared" si="31"/>
        <v>0</v>
      </c>
      <c r="FA142" s="105" t="s">
        <v>130</v>
      </c>
      <c r="FB142" s="105" t="s">
        <v>130</v>
      </c>
      <c r="FC142" s="105" t="s">
        <v>130</v>
      </c>
      <c r="FD142" s="105"/>
      <c r="FE142" s="106"/>
      <c r="FF142" s="106"/>
      <c r="FG142" s="107">
        <v>137</v>
      </c>
      <c r="FH142" s="108">
        <v>0</v>
      </c>
      <c r="FI142" s="10">
        <v>137</v>
      </c>
      <c r="FJ142" s="13">
        <v>0</v>
      </c>
      <c r="FK142" s="13">
        <v>0</v>
      </c>
      <c r="FL142" s="14"/>
      <c r="FM142" s="109"/>
      <c r="FN142" s="122"/>
      <c r="FO142" s="111"/>
      <c r="FP142" s="15" t="s">
        <v>130</v>
      </c>
      <c r="FQ142" s="15" t="s">
        <v>130</v>
      </c>
      <c r="FS142" s="112"/>
      <c r="FT142" s="82"/>
      <c r="FU142" s="113"/>
      <c r="FV142" s="114" t="s">
        <v>130</v>
      </c>
      <c r="FW142" s="115" t="s">
        <v>130</v>
      </c>
      <c r="FX142" s="115" t="s">
        <v>130</v>
      </c>
      <c r="FY142" s="15" t="s">
        <v>130</v>
      </c>
      <c r="FZ142" s="15">
        <f>'[1]2006 baljdata'!J142+'[1]2006 baljdata'!T142+'[1]2006 baljdata'!AD142+'[1]2006 baljdata'!AN142+'[1]2006 baljdata'!AX142+'[1]2006 baljdata'!BH142+'[1]2006 baljdata'!BR142+'[1]2006 baljdata'!CB142+'[1]2006 baljdata'!CL142+'[1]2006 baljdata'!CV142+'[1]2006 baljdata'!DF142+'[1]2006 baljdata'!DP142+'[1]2006 baljdata'!DZ142+'[1]2006 baljdata'!EJ142+'[1]2006 baljdata'!ET142+'[1]2006 baljdata'!FD142+'[1]2006 baljdata'!FN142+'[1]2006 baljdata'!FX142+'[1]2006 baljdata'!GH142+'[1]2006 baljdata'!GR142+'[1]2006 baljdata'!HB142+'[1]2006 baljdata'!HL142+'[1]2006 baljdata'!HV142+'[1]2006 baljdata'!IF142+'[1]2006 baljdata'!IP142</f>
        <v>0</v>
      </c>
      <c r="GA142" s="15">
        <f>'[1]2006 baljdata'!K142+'[1]2006 baljdata'!U142+'[1]2006 baljdata'!AE142+'[1]2006 baljdata'!AO142+'[1]2006 baljdata'!AY142+'[1]2006 baljdata'!BI142+'[1]2006 baljdata'!BS142+'[1]2006 baljdata'!CC142+'[1]2006 baljdata'!CM142+'[1]2006 baljdata'!CW142+'[1]2006 baljdata'!DG142+'[1]2006 baljdata'!DQ142+'[1]2006 baljdata'!EA142+'[1]2006 baljdata'!EK142+'[1]2006 baljdata'!EU142+'[1]2006 baljdata'!FE142+'[1]2006 baljdata'!FO142+'[1]2006 baljdata'!FY142+'[1]2006 baljdata'!GI142+'[1]2006 baljdata'!GS142+'[1]2006 baljdata'!HC142+'[1]2006 baljdata'!HM142+'[1]2006 baljdata'!HW142+'[1]2006 baljdata'!IG142+'[1]2006 baljdata'!IQ142</f>
        <v>0</v>
      </c>
      <c r="GB142" s="15" t="str">
        <f>IF(FZ142&gt;GA142,"P&gt;S",IF(FZ142=GA142,"P=S","P&lt;S"))</f>
        <v>P=S</v>
      </c>
      <c r="GC142" s="15">
        <f>IF(GB142="P&gt;S",FZ142,GA142)</f>
        <v>0</v>
      </c>
      <c r="GD142" s="15" t="s">
        <v>130</v>
      </c>
      <c r="GE142" s="15">
        <f>'[1]2006 baljdata'!L142+'[1]2006 baljdata'!V142+'[1]2006 baljdata'!AF142+'[1]2006 baljdata'!AP142+'[1]2006 baljdata'!AZ142+'[1]2006 baljdata'!BJ142+'[1]2006 baljdata'!BT142+'[1]2006 baljdata'!CD142+'[1]2006 baljdata'!CN142+'[1]2006 baljdata'!CX142+'[1]2006 baljdata'!DH142+'[1]2006 baljdata'!DR142+'[1]2006 baljdata'!EB142+'[1]2006 baljdata'!EL142+'[1]2006 baljdata'!EV142+'[1]2006 baljdata'!FF142+'[1]2006 baljdata'!FP142+'[1]2006 baljdata'!FZ142+'[1]2006 baljdata'!GJ142+'[1]2006 baljdata'!GT142+'[1]2006 baljdata'!HD142+'[1]2006 baljdata'!HN142+'[1]2006 baljdata'!HX142+'[1]2006 baljdata'!IH142+'[1]2006 baljdata'!IR142</f>
        <v>0</v>
      </c>
      <c r="GF142" s="15">
        <f>IF(GB142="P&gt;S",FZ142*(GE142/GA142),GE142)</f>
        <v>0</v>
      </c>
      <c r="GG142" s="15">
        <f t="shared" si="40"/>
        <v>0</v>
      </c>
      <c r="GH142" s="14"/>
      <c r="GI142" s="99"/>
      <c r="GJ142" s="102"/>
      <c r="GK142" s="20" t="s">
        <v>130</v>
      </c>
    </row>
    <row r="143" spans="1:193" ht="14.4" x14ac:dyDescent="0.3">
      <c r="A143" s="50">
        <v>138</v>
      </c>
      <c r="B143" s="88"/>
      <c r="C143" s="89"/>
      <c r="D143" s="88"/>
      <c r="E143" s="90"/>
      <c r="F143" s="91"/>
      <c r="G143" s="92"/>
      <c r="H143" s="91">
        <f t="shared" si="36"/>
        <v>0</v>
      </c>
      <c r="I143" s="13"/>
      <c r="J143" s="13"/>
      <c r="K143" s="13"/>
      <c r="L143" s="13"/>
      <c r="M143" s="13"/>
      <c r="N143" s="13"/>
      <c r="O143" s="13"/>
      <c r="P143" s="13"/>
      <c r="Q143" s="13"/>
      <c r="R143" s="13"/>
      <c r="S143" s="13"/>
      <c r="T143" s="13"/>
      <c r="U143" s="93">
        <f t="shared" si="37"/>
        <v>0</v>
      </c>
      <c r="V143" s="13"/>
      <c r="W143" s="13"/>
      <c r="X143" s="13"/>
      <c r="Y143" s="13"/>
      <c r="Z143" s="13"/>
      <c r="AA143" s="13"/>
      <c r="AB143" s="13"/>
      <c r="AC143" s="13"/>
      <c r="AD143" s="13"/>
      <c r="AE143" s="13"/>
      <c r="AF143" s="94"/>
      <c r="AG143" s="13"/>
      <c r="AH143" s="13"/>
      <c r="AI143" s="13"/>
      <c r="AJ143" s="13"/>
      <c r="AK143" s="13"/>
      <c r="AL143" s="13"/>
      <c r="AM143" s="13"/>
      <c r="AN143" s="13"/>
      <c r="AO143" s="13"/>
      <c r="AP143" s="13"/>
      <c r="AQ143" s="94"/>
      <c r="AR143" s="13"/>
      <c r="AS143" s="13"/>
      <c r="AT143" s="13"/>
      <c r="AU143" s="13"/>
      <c r="AV143" s="13"/>
      <c r="AW143" s="13"/>
      <c r="AX143" s="13"/>
      <c r="AY143" s="13"/>
      <c r="AZ143" s="13"/>
      <c r="BA143" s="94"/>
      <c r="BB143" s="95"/>
      <c r="BC143" s="95"/>
      <c r="BD143" s="95"/>
      <c r="BE143" s="95"/>
      <c r="BF143" s="95"/>
      <c r="BG143" s="95"/>
      <c r="BH143" s="95"/>
      <c r="BI143" s="95"/>
      <c r="BJ143" s="95"/>
      <c r="BK143" s="95"/>
      <c r="BL143" s="96" t="str">
        <f t="shared" si="34"/>
        <v>NA</v>
      </c>
      <c r="BM143" s="96" t="s">
        <v>130</v>
      </c>
      <c r="BN143" s="96"/>
      <c r="BO143" s="97"/>
      <c r="BP143" s="74"/>
      <c r="BQ143" s="74"/>
      <c r="BR143" s="97" t="s">
        <v>130</v>
      </c>
      <c r="BS143" s="118"/>
      <c r="BT143" s="13"/>
      <c r="BU143" s="13"/>
      <c r="BV143" s="13"/>
      <c r="BW143" s="13"/>
      <c r="BX143" s="13"/>
      <c r="BY143" s="94"/>
      <c r="BZ143" s="13"/>
      <c r="CA143" s="13"/>
      <c r="CB143" s="13"/>
      <c r="CC143" s="13"/>
      <c r="CD143" s="13"/>
      <c r="CE143" s="13"/>
      <c r="CF143" s="94"/>
      <c r="CG143" s="13"/>
      <c r="CH143" s="13"/>
      <c r="CI143" s="13"/>
      <c r="CJ143" s="13"/>
      <c r="CK143" s="13"/>
      <c r="CL143" s="13"/>
      <c r="CM143" s="13"/>
      <c r="CN143" s="13"/>
      <c r="CO143" s="13"/>
      <c r="CP143" s="94"/>
      <c r="CQ143" s="96" t="str">
        <f t="shared" si="35"/>
        <v>NA</v>
      </c>
      <c r="CR143" s="91"/>
      <c r="CS143" s="91"/>
      <c r="CT143" s="91"/>
      <c r="CU143" s="91"/>
      <c r="CV143" s="91"/>
      <c r="CW143" s="91"/>
      <c r="CX143" s="91"/>
      <c r="CY143" s="91"/>
      <c r="CZ143" s="91"/>
      <c r="DA143" s="92"/>
      <c r="DB143" s="50"/>
      <c r="DC143" s="50"/>
      <c r="DD143" s="50"/>
      <c r="DE143" s="50"/>
      <c r="DF143" s="50"/>
      <c r="DG143" s="50"/>
      <c r="DH143" s="50"/>
      <c r="DI143" s="50"/>
      <c r="DJ143" s="100">
        <f t="shared" si="38"/>
        <v>0</v>
      </c>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02"/>
      <c r="EX143" s="16"/>
      <c r="EY143" s="103">
        <f t="shared" si="39"/>
        <v>0</v>
      </c>
      <c r="EZ143" s="104">
        <f t="shared" si="31"/>
        <v>0</v>
      </c>
      <c r="FA143" s="105" t="s">
        <v>130</v>
      </c>
      <c r="FB143" s="105" t="s">
        <v>130</v>
      </c>
      <c r="FC143" s="105" t="s">
        <v>130</v>
      </c>
      <c r="FD143" s="105"/>
      <c r="FE143" s="106"/>
      <c r="FF143" s="106"/>
      <c r="FG143" s="107">
        <v>138</v>
      </c>
      <c r="FH143" s="108">
        <v>0</v>
      </c>
      <c r="FI143" s="10">
        <v>138</v>
      </c>
      <c r="FJ143" s="13">
        <v>0</v>
      </c>
      <c r="FK143" s="13">
        <v>0</v>
      </c>
      <c r="FL143" s="14"/>
      <c r="FM143" s="109"/>
      <c r="FN143" s="122"/>
      <c r="FO143" s="111"/>
      <c r="FP143" s="15" t="s">
        <v>130</v>
      </c>
      <c r="FQ143" s="15" t="s">
        <v>130</v>
      </c>
      <c r="FS143" s="112"/>
      <c r="FT143" s="82"/>
      <c r="FU143" s="113"/>
      <c r="FV143" s="114" t="s">
        <v>130</v>
      </c>
      <c r="FW143" s="115" t="s">
        <v>130</v>
      </c>
      <c r="FX143" s="115" t="s">
        <v>130</v>
      </c>
      <c r="FY143" s="15" t="s">
        <v>130</v>
      </c>
      <c r="FZ143" s="15">
        <f>'[1]2006 baljdata'!J143+'[1]2006 baljdata'!T143+'[1]2006 baljdata'!AD143+'[1]2006 baljdata'!AN143+'[1]2006 baljdata'!AX143+'[1]2006 baljdata'!BH143+'[1]2006 baljdata'!BR143+'[1]2006 baljdata'!CB143+'[1]2006 baljdata'!CL143+'[1]2006 baljdata'!CV143+'[1]2006 baljdata'!DF143+'[1]2006 baljdata'!DP143+'[1]2006 baljdata'!DZ143+'[1]2006 baljdata'!EJ143+'[1]2006 baljdata'!ET143+'[1]2006 baljdata'!FD143+'[1]2006 baljdata'!FN143+'[1]2006 baljdata'!FX143+'[1]2006 baljdata'!GH143+'[1]2006 baljdata'!GR143+'[1]2006 baljdata'!HB143+'[1]2006 baljdata'!HL143+'[1]2006 baljdata'!HV143+'[1]2006 baljdata'!IF143+'[1]2006 baljdata'!IP143</f>
        <v>0</v>
      </c>
      <c r="GA143" s="15">
        <f>'[1]2006 baljdata'!K143+'[1]2006 baljdata'!U143+'[1]2006 baljdata'!AE143+'[1]2006 baljdata'!AO143+'[1]2006 baljdata'!AY143+'[1]2006 baljdata'!BI143+'[1]2006 baljdata'!BS143+'[1]2006 baljdata'!CC143+'[1]2006 baljdata'!CM143+'[1]2006 baljdata'!CW143+'[1]2006 baljdata'!DG143+'[1]2006 baljdata'!DQ143+'[1]2006 baljdata'!EA143+'[1]2006 baljdata'!EK143+'[1]2006 baljdata'!EU143+'[1]2006 baljdata'!FE143+'[1]2006 baljdata'!FO143+'[1]2006 baljdata'!FY143+'[1]2006 baljdata'!GI143+'[1]2006 baljdata'!GS143+'[1]2006 baljdata'!HC143+'[1]2006 baljdata'!HM143+'[1]2006 baljdata'!HW143+'[1]2006 baljdata'!IG143+'[1]2006 baljdata'!IQ143</f>
        <v>0</v>
      </c>
      <c r="GB143" s="15" t="str">
        <f>IF(FZ143&gt;GA143,"P&gt;S",IF(FZ143=GA143,"P=S","P&lt;S"))</f>
        <v>P=S</v>
      </c>
      <c r="GC143" s="15">
        <f>IF(GB143="P&gt;S",FZ143,GA143)</f>
        <v>0</v>
      </c>
      <c r="GD143" s="15" t="s">
        <v>130</v>
      </c>
      <c r="GE143" s="15">
        <f>'[1]2006 baljdata'!L143+'[1]2006 baljdata'!V143+'[1]2006 baljdata'!AF143+'[1]2006 baljdata'!AP143+'[1]2006 baljdata'!AZ143+'[1]2006 baljdata'!BJ143+'[1]2006 baljdata'!BT143+'[1]2006 baljdata'!CD143+'[1]2006 baljdata'!CN143+'[1]2006 baljdata'!CX143+'[1]2006 baljdata'!DH143+'[1]2006 baljdata'!DR143+'[1]2006 baljdata'!EB143+'[1]2006 baljdata'!EL143+'[1]2006 baljdata'!EV143+'[1]2006 baljdata'!FF143+'[1]2006 baljdata'!FP143+'[1]2006 baljdata'!FZ143+'[1]2006 baljdata'!GJ143+'[1]2006 baljdata'!GT143+'[1]2006 baljdata'!HD143+'[1]2006 baljdata'!HN143+'[1]2006 baljdata'!HX143+'[1]2006 baljdata'!IH143+'[1]2006 baljdata'!IR143</f>
        <v>0</v>
      </c>
      <c r="GF143" s="15">
        <f>IF(GB143="P&gt;S",FZ143*(GE143/GA143),GE143)</f>
        <v>0</v>
      </c>
      <c r="GG143" s="15">
        <f t="shared" si="40"/>
        <v>0</v>
      </c>
      <c r="GH143" s="14"/>
      <c r="GI143" s="99"/>
      <c r="GJ143" s="102"/>
      <c r="GK143" s="20" t="s">
        <v>130</v>
      </c>
    </row>
    <row r="144" spans="1:193" ht="14.4" x14ac:dyDescent="0.3">
      <c r="A144" s="50">
        <v>139</v>
      </c>
      <c r="B144" s="88" t="s">
        <v>304</v>
      </c>
      <c r="C144" s="89">
        <v>1</v>
      </c>
      <c r="D144" s="88">
        <v>1</v>
      </c>
      <c r="E144" s="90">
        <v>38856</v>
      </c>
      <c r="F144" s="91">
        <v>1</v>
      </c>
      <c r="G144" s="92">
        <v>1</v>
      </c>
      <c r="H144" s="91">
        <f t="shared" si="36"/>
        <v>1</v>
      </c>
      <c r="I144" s="13"/>
      <c r="J144" s="13"/>
      <c r="K144" s="13"/>
      <c r="L144" s="13"/>
      <c r="M144" s="13"/>
      <c r="N144" s="13"/>
      <c r="O144" s="13">
        <v>1</v>
      </c>
      <c r="P144" s="13"/>
      <c r="Q144" s="13"/>
      <c r="R144" s="13"/>
      <c r="S144" s="13"/>
      <c r="T144" s="13"/>
      <c r="U144" s="93">
        <f t="shared" si="37"/>
        <v>1</v>
      </c>
      <c r="V144" s="13"/>
      <c r="W144" s="13"/>
      <c r="X144" s="13"/>
      <c r="Y144" s="13"/>
      <c r="Z144" s="13"/>
      <c r="AA144" s="13"/>
      <c r="AB144" s="13" t="s">
        <v>112</v>
      </c>
      <c r="AC144" s="13"/>
      <c r="AD144" s="13"/>
      <c r="AE144" s="13"/>
      <c r="AF144" s="94"/>
      <c r="AG144" s="13"/>
      <c r="AH144" s="13"/>
      <c r="AI144" s="13"/>
      <c r="AJ144" s="13"/>
      <c r="AK144" s="13"/>
      <c r="AL144" s="13"/>
      <c r="AM144" s="13">
        <v>9</v>
      </c>
      <c r="AN144" s="13"/>
      <c r="AO144" s="13"/>
      <c r="AP144" s="13"/>
      <c r="AQ144" s="94"/>
      <c r="AR144" s="13"/>
      <c r="AS144" s="13"/>
      <c r="AT144" s="13"/>
      <c r="AU144" s="13"/>
      <c r="AV144" s="13"/>
      <c r="AW144" s="13"/>
      <c r="AX144" s="13"/>
      <c r="AY144" s="13">
        <v>4</v>
      </c>
      <c r="AZ144" s="13"/>
      <c r="BA144" s="94"/>
      <c r="BB144" s="95"/>
      <c r="BC144" s="95"/>
      <c r="BD144" s="95"/>
      <c r="BE144" s="95"/>
      <c r="BF144" s="95"/>
      <c r="BG144" s="95">
        <v>38858</v>
      </c>
      <c r="BH144" s="95"/>
      <c r="BI144" s="95"/>
      <c r="BJ144" s="95"/>
      <c r="BK144" s="95"/>
      <c r="BL144" s="96">
        <f t="shared" si="34"/>
        <v>38858</v>
      </c>
      <c r="BM144" s="96" t="s">
        <v>121</v>
      </c>
      <c r="BN144" s="96"/>
      <c r="BO144" s="97"/>
      <c r="BP144" s="74"/>
      <c r="BQ144" s="74"/>
      <c r="BR144" s="97">
        <v>38858</v>
      </c>
      <c r="BS144" s="118"/>
      <c r="BT144" s="13"/>
      <c r="BU144" s="13"/>
      <c r="BV144" s="13"/>
      <c r="BW144" s="13" t="s">
        <v>274</v>
      </c>
      <c r="BX144" s="13"/>
      <c r="BY144" s="94"/>
      <c r="BZ144" s="13"/>
      <c r="CA144" s="13"/>
      <c r="CB144" s="13"/>
      <c r="CC144" s="13"/>
      <c r="CD144" s="13"/>
      <c r="CE144" s="13">
        <v>3</v>
      </c>
      <c r="CF144" s="94"/>
      <c r="CG144" s="13"/>
      <c r="CH144" s="13"/>
      <c r="CI144" s="13"/>
      <c r="CJ144" s="13"/>
      <c r="CK144" s="13"/>
      <c r="CL144" s="13"/>
      <c r="CM144" s="13"/>
      <c r="CN144" s="13"/>
      <c r="CO144" s="13"/>
      <c r="CP144" s="94"/>
      <c r="CQ144" s="99">
        <f>IF(COUNTBLANK(CG144:CP144)=10,0,"calc")</f>
        <v>0</v>
      </c>
      <c r="CR144" s="91"/>
      <c r="CS144" s="91"/>
      <c r="CT144" s="91"/>
      <c r="CU144" s="91"/>
      <c r="CV144" s="91"/>
      <c r="CW144" s="91"/>
      <c r="CX144" s="91"/>
      <c r="CY144" s="91"/>
      <c r="CZ144" s="91"/>
      <c r="DA144" s="92"/>
      <c r="DB144" s="50"/>
      <c r="DC144" s="50"/>
      <c r="DD144" s="50"/>
      <c r="DE144" s="50"/>
      <c r="DF144" s="50"/>
      <c r="DG144" s="50"/>
      <c r="DH144" s="50"/>
      <c r="DI144" s="50"/>
      <c r="DJ144" s="100">
        <f t="shared" si="38"/>
        <v>1</v>
      </c>
      <c r="DK144" s="14">
        <v>1</v>
      </c>
      <c r="DL144" s="14">
        <v>2.21</v>
      </c>
      <c r="DM144" s="14"/>
      <c r="DN144" s="14"/>
      <c r="DO144" s="14"/>
      <c r="DP144" s="14"/>
      <c r="DQ144" s="14"/>
      <c r="DR144" s="14"/>
      <c r="DS144" s="14"/>
      <c r="DT144" s="14"/>
      <c r="DU144" s="14"/>
      <c r="DV144" s="14"/>
      <c r="DW144" s="14"/>
      <c r="DX144" s="14"/>
      <c r="DY144" s="14">
        <v>225</v>
      </c>
      <c r="DZ144" s="14"/>
      <c r="EA144" s="14"/>
      <c r="EB144" s="14"/>
      <c r="EC144" s="14"/>
      <c r="ED144" s="14"/>
      <c r="EE144" s="14"/>
      <c r="EF144" s="14"/>
      <c r="EG144" s="14"/>
      <c r="EH144" s="14"/>
      <c r="EI144" s="14"/>
      <c r="EJ144" s="14"/>
      <c r="EK144" s="14"/>
      <c r="EL144" s="101">
        <v>0</v>
      </c>
      <c r="EM144" s="101"/>
      <c r="EN144" s="101"/>
      <c r="EO144" s="101"/>
      <c r="EP144" s="14"/>
      <c r="EQ144" s="14"/>
      <c r="ER144" s="14"/>
      <c r="ES144" s="14"/>
      <c r="ET144" s="14"/>
      <c r="EU144" s="14"/>
      <c r="EV144" s="14"/>
      <c r="EW144" s="102"/>
      <c r="EX144" s="16"/>
      <c r="EY144" s="103">
        <f t="shared" si="39"/>
        <v>863.09171321613235</v>
      </c>
      <c r="EZ144" s="104">
        <f t="shared" si="31"/>
        <v>0</v>
      </c>
      <c r="FA144" s="104">
        <f>EY144+EZ144</f>
        <v>863.09171321613235</v>
      </c>
      <c r="FB144" s="105">
        <f t="shared" ref="FB144:FB161" si="41">IF(OR(FC144="ok",FC144="ok_m",FC144="ok_p"),FA144,"")</f>
        <v>863.09171321613235</v>
      </c>
      <c r="FC144" s="105" t="s">
        <v>121</v>
      </c>
      <c r="FD144" s="105"/>
      <c r="FE144" s="106"/>
      <c r="FF144" s="106"/>
      <c r="FG144" s="107">
        <v>139</v>
      </c>
      <c r="FH144" s="108">
        <v>0</v>
      </c>
      <c r="FI144" s="10">
        <v>139</v>
      </c>
      <c r="FJ144" s="13">
        <v>1</v>
      </c>
      <c r="FK144" s="13">
        <v>1</v>
      </c>
      <c r="FL144" s="14">
        <v>1</v>
      </c>
      <c r="FM144" s="109">
        <v>2.21</v>
      </c>
      <c r="FN144" s="122">
        <v>225</v>
      </c>
      <c r="FO144" s="111">
        <v>863.09171321613235</v>
      </c>
      <c r="FP144" s="14">
        <v>4</v>
      </c>
      <c r="FQ144" s="15" t="s">
        <v>121</v>
      </c>
      <c r="FS144" s="112">
        <v>38858</v>
      </c>
      <c r="FT144" s="82"/>
      <c r="FU144" s="120">
        <v>38866</v>
      </c>
      <c r="FV144" s="121"/>
      <c r="FW144" s="115">
        <v>0</v>
      </c>
      <c r="FX144" s="15">
        <v>0</v>
      </c>
      <c r="FY144" s="15">
        <v>0</v>
      </c>
      <c r="FZ144" s="15">
        <f>'[1]2006 baljdata'!J144+'[1]2006 baljdata'!T144+'[1]2006 baljdata'!AD144+'[1]2006 baljdata'!AN144+'[1]2006 baljdata'!AX144+'[1]2006 baljdata'!BH144+'[1]2006 baljdata'!BR144+'[1]2006 baljdata'!CB144+'[1]2006 baljdata'!CL144+'[1]2006 baljdata'!CV144+'[1]2006 baljdata'!DF144+'[1]2006 baljdata'!DP144+'[1]2006 baljdata'!DZ144+'[1]2006 baljdata'!EJ144+'[1]2006 baljdata'!ET144+'[1]2006 baljdata'!FD144+'[1]2006 baljdata'!FN144+'[1]2006 baljdata'!FX144+'[1]2006 baljdata'!GH144+'[1]2006 baljdata'!GR144+'[1]2006 baljdata'!HB144+'[1]2006 baljdata'!HL144+'[1]2006 baljdata'!HV144+'[1]2006 baljdata'!IF144+'[1]2006 baljdata'!IP144</f>
        <v>0</v>
      </c>
      <c r="GA144" s="15">
        <f>'[1]2006 baljdata'!K144+'[1]2006 baljdata'!U144+'[1]2006 baljdata'!AE144+'[1]2006 baljdata'!AO144+'[1]2006 baljdata'!AY144+'[1]2006 baljdata'!BI144+'[1]2006 baljdata'!BS144+'[1]2006 baljdata'!CC144+'[1]2006 baljdata'!CM144+'[1]2006 baljdata'!CW144+'[1]2006 baljdata'!DG144+'[1]2006 baljdata'!DQ144+'[1]2006 baljdata'!EA144+'[1]2006 baljdata'!EK144+'[1]2006 baljdata'!EU144+'[1]2006 baljdata'!FE144+'[1]2006 baljdata'!FO144+'[1]2006 baljdata'!FY144+'[1]2006 baljdata'!GI144+'[1]2006 baljdata'!GS144+'[1]2006 baljdata'!HC144+'[1]2006 baljdata'!HM144+'[1]2006 baljdata'!HW144+'[1]2006 baljdata'!IG144+'[1]2006 baljdata'!IQ144</f>
        <v>0</v>
      </c>
      <c r="GB144" s="15" t="str">
        <f>IF(FZ144&gt;GA144,"P&gt;S",IF(FZ144=GA144,"P=S","P&lt;S"))</f>
        <v>P=S</v>
      </c>
      <c r="GC144" s="15">
        <f>IF(GB144="P&gt;S",FZ144,GA144)</f>
        <v>0</v>
      </c>
      <c r="GD144" s="15">
        <v>0</v>
      </c>
      <c r="GE144" s="15">
        <f>'[1]2006 baljdata'!L144+'[1]2006 baljdata'!V144+'[1]2006 baljdata'!AF144+'[1]2006 baljdata'!AP144+'[1]2006 baljdata'!AZ144+'[1]2006 baljdata'!BJ144+'[1]2006 baljdata'!BT144+'[1]2006 baljdata'!CD144+'[1]2006 baljdata'!CN144+'[1]2006 baljdata'!CX144+'[1]2006 baljdata'!DH144+'[1]2006 baljdata'!DR144+'[1]2006 baljdata'!EB144+'[1]2006 baljdata'!EL144+'[1]2006 baljdata'!EV144+'[1]2006 baljdata'!FF144+'[1]2006 baljdata'!FP144+'[1]2006 baljdata'!FZ144+'[1]2006 baljdata'!GJ144+'[1]2006 baljdata'!GT144+'[1]2006 baljdata'!HD144+'[1]2006 baljdata'!HN144+'[1]2006 baljdata'!HX144+'[1]2006 baljdata'!IH144+'[1]2006 baljdata'!IR144</f>
        <v>0</v>
      </c>
      <c r="GF144" s="15">
        <f>IF(GB144="P&gt;S",FZ144*(GE144/GA144),GE144)</f>
        <v>0</v>
      </c>
      <c r="GG144" s="15">
        <f t="shared" si="40"/>
        <v>0</v>
      </c>
      <c r="GH144" s="14"/>
      <c r="GI144" s="91"/>
      <c r="GJ144" s="102" t="s">
        <v>119</v>
      </c>
      <c r="GK144" s="20">
        <v>1</v>
      </c>
    </row>
    <row r="145" spans="1:193" ht="14.4" x14ac:dyDescent="0.3">
      <c r="A145" s="50">
        <v>140</v>
      </c>
      <c r="B145" s="88" t="s">
        <v>305</v>
      </c>
      <c r="C145" s="89">
        <v>1</v>
      </c>
      <c r="D145" s="88">
        <v>1</v>
      </c>
      <c r="E145" s="90">
        <v>38856</v>
      </c>
      <c r="F145" s="91">
        <v>1</v>
      </c>
      <c r="G145" s="92">
        <v>1</v>
      </c>
      <c r="H145" s="91">
        <f t="shared" si="36"/>
        <v>1</v>
      </c>
      <c r="I145" s="13"/>
      <c r="J145" s="13"/>
      <c r="K145" s="13"/>
      <c r="L145" s="13"/>
      <c r="M145" s="13"/>
      <c r="N145" s="13"/>
      <c r="O145" s="13">
        <v>3</v>
      </c>
      <c r="P145" s="13"/>
      <c r="Q145" s="13"/>
      <c r="R145" s="13"/>
      <c r="S145" s="13"/>
      <c r="T145" s="13"/>
      <c r="U145" s="93">
        <f t="shared" si="37"/>
        <v>3</v>
      </c>
      <c r="V145" s="13"/>
      <c r="W145" s="13"/>
      <c r="X145" s="13"/>
      <c r="Y145" s="13"/>
      <c r="Z145" s="13"/>
      <c r="AA145" s="13"/>
      <c r="AB145" s="13" t="s">
        <v>112</v>
      </c>
      <c r="AC145" s="13"/>
      <c r="AD145" s="13"/>
      <c r="AE145" s="13"/>
      <c r="AF145" s="94"/>
      <c r="AG145" s="13"/>
      <c r="AH145" s="13"/>
      <c r="AI145" s="13"/>
      <c r="AJ145" s="13"/>
      <c r="AK145" s="13"/>
      <c r="AL145" s="13"/>
      <c r="AM145" s="13">
        <v>25</v>
      </c>
      <c r="AN145" s="13"/>
      <c r="AO145" s="13"/>
      <c r="AP145" s="13">
        <v>49</v>
      </c>
      <c r="AQ145" s="94"/>
      <c r="AR145" s="13"/>
      <c r="AS145" s="13"/>
      <c r="AT145" s="13"/>
      <c r="AU145" s="13"/>
      <c r="AV145" s="13"/>
      <c r="AW145" s="13"/>
      <c r="AX145" s="13"/>
      <c r="AY145" s="13" t="s">
        <v>306</v>
      </c>
      <c r="AZ145" s="13"/>
      <c r="BA145" s="94"/>
      <c r="BB145" s="95"/>
      <c r="BC145" s="95"/>
      <c r="BD145" s="95"/>
      <c r="BE145" s="95"/>
      <c r="BF145" s="95"/>
      <c r="BG145" s="95">
        <v>38858</v>
      </c>
      <c r="BH145" s="95"/>
      <c r="BI145" s="95"/>
      <c r="BJ145" s="95"/>
      <c r="BK145" s="95"/>
      <c r="BL145" s="96">
        <f t="shared" si="34"/>
        <v>38858</v>
      </c>
      <c r="BM145" s="96" t="s">
        <v>121</v>
      </c>
      <c r="BN145" s="96"/>
      <c r="BO145" s="97"/>
      <c r="BP145" s="74"/>
      <c r="BQ145" s="74"/>
      <c r="BR145" s="97">
        <v>38857</v>
      </c>
      <c r="BS145" s="118"/>
      <c r="BT145" s="13"/>
      <c r="BU145" s="13"/>
      <c r="BV145" s="13"/>
      <c r="BW145" s="13">
        <v>17</v>
      </c>
      <c r="BX145" s="13">
        <v>12</v>
      </c>
      <c r="BY145" s="94" t="s">
        <v>307</v>
      </c>
      <c r="BZ145" s="13"/>
      <c r="CA145" s="13"/>
      <c r="CB145" s="13"/>
      <c r="CC145" s="13"/>
      <c r="CD145" s="13"/>
      <c r="CE145" s="13"/>
      <c r="CF145" s="94"/>
      <c r="CG145" s="13"/>
      <c r="CH145" s="13"/>
      <c r="CI145" s="13"/>
      <c r="CJ145" s="13"/>
      <c r="CK145" s="13"/>
      <c r="CL145" s="13"/>
      <c r="CM145" s="13"/>
      <c r="CN145" s="13"/>
      <c r="CO145" s="13"/>
      <c r="CP145" s="94"/>
      <c r="CQ145" s="99">
        <f>IF(COUNTBLANK(CG145:CP145)=10,0,"calc")</f>
        <v>0</v>
      </c>
      <c r="CR145" s="91"/>
      <c r="CS145" s="91"/>
      <c r="CT145" s="91"/>
      <c r="CU145" s="91"/>
      <c r="CV145" s="91"/>
      <c r="CW145" s="91"/>
      <c r="CX145" s="91"/>
      <c r="CY145" s="91"/>
      <c r="CZ145" s="91"/>
      <c r="DA145" s="92"/>
      <c r="DB145" s="50"/>
      <c r="DC145" s="50"/>
      <c r="DD145" s="50"/>
      <c r="DE145" s="50"/>
      <c r="DF145" s="50"/>
      <c r="DG145" s="50"/>
      <c r="DH145" s="50"/>
      <c r="DI145" s="50"/>
      <c r="DJ145" s="100">
        <f t="shared" si="38"/>
        <v>6</v>
      </c>
      <c r="DK145" s="14">
        <v>6</v>
      </c>
      <c r="DL145" s="14">
        <v>2.93</v>
      </c>
      <c r="DM145" s="14">
        <v>2.44</v>
      </c>
      <c r="DN145" s="14">
        <v>2.7</v>
      </c>
      <c r="DO145" s="14">
        <v>2.23</v>
      </c>
      <c r="DP145" s="14">
        <v>1.86</v>
      </c>
      <c r="DQ145" s="14">
        <v>1.44</v>
      </c>
      <c r="DR145" s="14"/>
      <c r="DS145" s="14"/>
      <c r="DT145" s="14"/>
      <c r="DU145" s="14"/>
      <c r="DV145" s="14"/>
      <c r="DW145" s="14"/>
      <c r="DX145" s="14"/>
      <c r="DY145" s="14">
        <v>338</v>
      </c>
      <c r="DZ145" s="14">
        <v>189</v>
      </c>
      <c r="EA145" s="14">
        <v>312</v>
      </c>
      <c r="EB145" s="14">
        <v>282</v>
      </c>
      <c r="EC145" s="14">
        <v>228</v>
      </c>
      <c r="ED145" s="14">
        <v>112</v>
      </c>
      <c r="EE145" s="14"/>
      <c r="EF145" s="14"/>
      <c r="EG145" s="14"/>
      <c r="EH145" s="14"/>
      <c r="EI145" s="14"/>
      <c r="EJ145" s="14"/>
      <c r="EK145" s="14"/>
      <c r="EL145" s="101">
        <v>0</v>
      </c>
      <c r="EM145" s="101"/>
      <c r="EN145" s="101"/>
      <c r="EO145" s="101"/>
      <c r="EP145" s="14"/>
      <c r="EQ145" s="14"/>
      <c r="ER145" s="14"/>
      <c r="ES145" s="14"/>
      <c r="ET145" s="14"/>
      <c r="EU145" s="14"/>
      <c r="EV145" s="14"/>
      <c r="EW145" s="102"/>
      <c r="EX145" s="16"/>
      <c r="EY145" s="103">
        <f t="shared" si="39"/>
        <v>6852.4390685766684</v>
      </c>
      <c r="EZ145" s="104">
        <f t="shared" si="31"/>
        <v>0</v>
      </c>
      <c r="FA145" s="104">
        <f>EY145+EZ145</f>
        <v>6852.4390685766684</v>
      </c>
      <c r="FB145" s="105">
        <f t="shared" si="41"/>
        <v>6852.4390685766684</v>
      </c>
      <c r="FC145" s="105" t="s">
        <v>121</v>
      </c>
      <c r="FD145" s="105" t="s">
        <v>172</v>
      </c>
      <c r="FE145" s="106" t="s">
        <v>308</v>
      </c>
      <c r="FF145" s="106"/>
      <c r="FG145" s="107">
        <v>140</v>
      </c>
      <c r="FH145" s="108">
        <v>10</v>
      </c>
      <c r="FI145" s="10">
        <v>140</v>
      </c>
      <c r="FJ145" s="13">
        <v>3</v>
      </c>
      <c r="FK145" s="13">
        <v>6</v>
      </c>
      <c r="FL145" s="14">
        <v>6</v>
      </c>
      <c r="FM145" s="109">
        <v>2.23</v>
      </c>
      <c r="FN145" s="122">
        <v>282</v>
      </c>
      <c r="FO145" s="111">
        <v>6852.4390685766684</v>
      </c>
      <c r="FP145" s="14">
        <v>49</v>
      </c>
      <c r="FQ145" s="15" t="s">
        <v>121</v>
      </c>
      <c r="FS145" s="112">
        <v>38858</v>
      </c>
      <c r="FT145" s="82"/>
      <c r="FU145" s="120">
        <v>38875</v>
      </c>
      <c r="FV145" s="121"/>
      <c r="FW145" s="123">
        <v>10</v>
      </c>
      <c r="FX145" s="14">
        <v>49</v>
      </c>
      <c r="FY145" s="14">
        <v>89</v>
      </c>
      <c r="FZ145" s="15">
        <f>'[1]2006 baljdata'!J145+'[1]2006 baljdata'!T145+'[1]2006 baljdata'!AD145+'[1]2006 baljdata'!AN145+'[1]2006 baljdata'!AX145+'[1]2006 baljdata'!BH145+'[1]2006 baljdata'!BR145+'[1]2006 baljdata'!CB145+'[1]2006 baljdata'!CL145+'[1]2006 baljdata'!CV145+'[1]2006 baljdata'!DF145+'[1]2006 baljdata'!DP145+'[1]2006 baljdata'!DZ145+'[1]2006 baljdata'!EJ145+'[1]2006 baljdata'!ET145+'[1]2006 baljdata'!FD145+'[1]2006 baljdata'!FN145+'[1]2006 baljdata'!FX145+'[1]2006 baljdata'!GH145+'[1]2006 baljdata'!GR145+'[1]2006 baljdata'!HB145+'[1]2006 baljdata'!HL145+'[1]2006 baljdata'!HV145+'[1]2006 baljdata'!IF145+'[1]2006 baljdata'!IP145</f>
        <v>84</v>
      </c>
      <c r="GA145" s="15">
        <f>'[1]2006 baljdata'!K145+'[1]2006 baljdata'!U145+'[1]2006 baljdata'!AE145+'[1]2006 baljdata'!AO145+'[1]2006 baljdata'!AY145+'[1]2006 baljdata'!BI145+'[1]2006 baljdata'!BS145+'[1]2006 baljdata'!CC145+'[1]2006 baljdata'!CM145+'[1]2006 baljdata'!CW145+'[1]2006 baljdata'!DG145+'[1]2006 baljdata'!DQ145+'[1]2006 baljdata'!EA145+'[1]2006 baljdata'!EK145+'[1]2006 baljdata'!EU145+'[1]2006 baljdata'!FE145+'[1]2006 baljdata'!FO145+'[1]2006 baljdata'!FY145+'[1]2006 baljdata'!GI145+'[1]2006 baljdata'!GS145+'[1]2006 baljdata'!HC145+'[1]2006 baljdata'!HM145+'[1]2006 baljdata'!HW145+'[1]2006 baljdata'!IG145+'[1]2006 baljdata'!IQ145</f>
        <v>84</v>
      </c>
      <c r="GB145" s="15" t="str">
        <f>IF(FZ145&gt;GA145,"P&gt;S",IF(FZ145=GA145,"P=S","P&lt;S"))</f>
        <v>P=S</v>
      </c>
      <c r="GC145" s="15">
        <f>IF(GB145="P&gt;S",FZ145,GA145)</f>
        <v>84</v>
      </c>
      <c r="GD145" s="14">
        <v>44</v>
      </c>
      <c r="GE145" s="15">
        <f>'[1]2006 baljdata'!L145+'[1]2006 baljdata'!V145+'[1]2006 baljdata'!AF145+'[1]2006 baljdata'!AP145+'[1]2006 baljdata'!AZ145+'[1]2006 baljdata'!BJ145+'[1]2006 baljdata'!BT145+'[1]2006 baljdata'!CD145+'[1]2006 baljdata'!CN145+'[1]2006 baljdata'!CX145+'[1]2006 baljdata'!DH145+'[1]2006 baljdata'!DR145+'[1]2006 baljdata'!EB145+'[1]2006 baljdata'!EL145+'[1]2006 baljdata'!EV145+'[1]2006 baljdata'!FF145+'[1]2006 baljdata'!FP145+'[1]2006 baljdata'!FZ145+'[1]2006 baljdata'!GJ145+'[1]2006 baljdata'!GT145+'[1]2006 baljdata'!HD145+'[1]2006 baljdata'!HN145+'[1]2006 baljdata'!HX145+'[1]2006 baljdata'!IH145+'[1]2006 baljdata'!IR145</f>
        <v>40</v>
      </c>
      <c r="GF145" s="15">
        <f>IF(GB145="P&gt;S",FZ145*(GE145/GA145),GE145)</f>
        <v>40</v>
      </c>
      <c r="GG145" s="15">
        <f t="shared" si="40"/>
        <v>44</v>
      </c>
      <c r="GH145" s="14"/>
      <c r="GI145" s="91"/>
      <c r="GJ145" s="102" t="s">
        <v>309</v>
      </c>
      <c r="GK145" s="20">
        <v>0</v>
      </c>
    </row>
    <row r="146" spans="1:193" ht="14.4" x14ac:dyDescent="0.3">
      <c r="A146" s="50">
        <v>141</v>
      </c>
      <c r="B146" s="88" t="s">
        <v>310</v>
      </c>
      <c r="C146" s="89">
        <v>1</v>
      </c>
      <c r="D146" s="88">
        <v>1</v>
      </c>
      <c r="E146" s="90">
        <v>38845</v>
      </c>
      <c r="F146" s="91">
        <v>1</v>
      </c>
      <c r="G146" s="92">
        <v>1</v>
      </c>
      <c r="H146" s="91">
        <f t="shared" si="36"/>
        <v>1</v>
      </c>
      <c r="I146" s="13"/>
      <c r="J146" s="13">
        <v>1</v>
      </c>
      <c r="K146" s="13"/>
      <c r="L146" s="13"/>
      <c r="M146" s="13"/>
      <c r="N146" s="13"/>
      <c r="O146" s="13"/>
      <c r="P146" s="13"/>
      <c r="Q146" s="13"/>
      <c r="R146" s="13"/>
      <c r="S146" s="13"/>
      <c r="T146" s="13"/>
      <c r="U146" s="93">
        <f t="shared" si="37"/>
        <v>1</v>
      </c>
      <c r="V146" s="13"/>
      <c r="W146" s="13"/>
      <c r="X146" s="13" t="s">
        <v>112</v>
      </c>
      <c r="Y146" s="13"/>
      <c r="Z146" s="13"/>
      <c r="AA146" s="13"/>
      <c r="AB146" s="13"/>
      <c r="AC146" s="13"/>
      <c r="AD146" s="13"/>
      <c r="AE146" s="13"/>
      <c r="AF146" s="94"/>
      <c r="AG146" s="13"/>
      <c r="AH146" s="13"/>
      <c r="AI146" s="13">
        <v>4</v>
      </c>
      <c r="AJ146" s="13">
        <v>3</v>
      </c>
      <c r="AK146" s="13"/>
      <c r="AL146" s="13"/>
      <c r="AM146" s="13"/>
      <c r="AN146" s="13"/>
      <c r="AO146" s="13"/>
      <c r="AP146" s="13"/>
      <c r="AQ146" s="94"/>
      <c r="AR146" s="13"/>
      <c r="AS146" s="13"/>
      <c r="AT146" s="13"/>
      <c r="AU146" s="13"/>
      <c r="AV146" s="13">
        <v>1</v>
      </c>
      <c r="AW146" s="13"/>
      <c r="AX146" s="13"/>
      <c r="AY146" s="13"/>
      <c r="AZ146" s="13"/>
      <c r="BA146" s="94"/>
      <c r="BB146" s="95"/>
      <c r="BC146" s="95"/>
      <c r="BD146" s="95"/>
      <c r="BE146" s="95"/>
      <c r="BF146" s="95">
        <v>38856</v>
      </c>
      <c r="BG146" s="95"/>
      <c r="BH146" s="95"/>
      <c r="BI146" s="95"/>
      <c r="BJ146" s="95"/>
      <c r="BK146" s="95"/>
      <c r="BL146" s="96">
        <f t="shared" si="34"/>
        <v>38856</v>
      </c>
      <c r="BM146" s="96" t="s">
        <v>121</v>
      </c>
      <c r="BN146" s="96"/>
      <c r="BO146" s="97"/>
      <c r="BP146" s="74"/>
      <c r="BQ146" s="74"/>
      <c r="BR146" s="97">
        <v>38856</v>
      </c>
      <c r="BS146" s="118"/>
      <c r="BT146" s="13"/>
      <c r="BU146" s="13"/>
      <c r="BV146" s="13"/>
      <c r="BW146" s="13"/>
      <c r="BX146" s="13"/>
      <c r="BY146" s="94"/>
      <c r="BZ146" s="13"/>
      <c r="CA146" s="13"/>
      <c r="CB146" s="13"/>
      <c r="CC146" s="13"/>
      <c r="CD146" s="13"/>
      <c r="CE146" s="13"/>
      <c r="CF146" s="94"/>
      <c r="CG146" s="13"/>
      <c r="CH146" s="13"/>
      <c r="CI146" s="13"/>
      <c r="CJ146" s="13"/>
      <c r="CK146" s="13"/>
      <c r="CL146" s="13"/>
      <c r="CM146" s="13"/>
      <c r="CN146" s="13">
        <v>1</v>
      </c>
      <c r="CO146" s="13"/>
      <c r="CP146" s="94"/>
      <c r="CQ146" s="99">
        <f>1/1</f>
        <v>1</v>
      </c>
      <c r="CR146" s="91"/>
      <c r="CS146" s="91"/>
      <c r="CT146" s="91"/>
      <c r="CU146" s="91"/>
      <c r="CV146" s="91"/>
      <c r="CW146" s="91"/>
      <c r="CX146" s="91"/>
      <c r="CY146" s="91"/>
      <c r="CZ146" s="91"/>
      <c r="DA146" s="92"/>
      <c r="DB146" s="50"/>
      <c r="DC146" s="50"/>
      <c r="DD146" s="50"/>
      <c r="DE146" s="50"/>
      <c r="DF146" s="50"/>
      <c r="DG146" s="50"/>
      <c r="DH146" s="50"/>
      <c r="DI146" s="50"/>
      <c r="DJ146" s="100">
        <f t="shared" si="38"/>
        <v>0</v>
      </c>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01">
        <v>0</v>
      </c>
      <c r="EM146" s="101"/>
      <c r="EN146" s="101"/>
      <c r="EO146" s="101"/>
      <c r="EP146" s="14"/>
      <c r="EQ146" s="14"/>
      <c r="ER146" s="14"/>
      <c r="ES146" s="14"/>
      <c r="ET146" s="14"/>
      <c r="EU146" s="14"/>
      <c r="EV146" s="14"/>
      <c r="EW146" s="102" t="s">
        <v>311</v>
      </c>
      <c r="EX146" s="16"/>
      <c r="EY146" s="103">
        <f t="shared" si="39"/>
        <v>0</v>
      </c>
      <c r="EZ146" s="104">
        <f t="shared" si="31"/>
        <v>0</v>
      </c>
      <c r="FA146" s="104"/>
      <c r="FB146" s="105" t="str">
        <f t="shared" si="41"/>
        <v/>
      </c>
      <c r="FC146" s="105" t="s">
        <v>113</v>
      </c>
      <c r="FD146" s="105"/>
      <c r="FE146" s="106" t="s">
        <v>312</v>
      </c>
      <c r="FF146" s="106"/>
      <c r="FG146" s="107">
        <v>141</v>
      </c>
      <c r="FH146" s="108">
        <v>0</v>
      </c>
      <c r="FI146" s="10">
        <v>141</v>
      </c>
      <c r="FJ146" s="13">
        <v>1</v>
      </c>
      <c r="FK146" s="13">
        <v>0</v>
      </c>
      <c r="FL146" s="14">
        <v>1</v>
      </c>
      <c r="FM146" s="109"/>
      <c r="FN146" s="122"/>
      <c r="FO146" s="111"/>
      <c r="FP146" s="14">
        <v>1</v>
      </c>
      <c r="FQ146" s="15" t="s">
        <v>121</v>
      </c>
      <c r="FS146" s="112">
        <v>38856</v>
      </c>
      <c r="FT146" s="82"/>
      <c r="FU146" s="120">
        <v>38856</v>
      </c>
      <c r="FV146" s="121"/>
      <c r="FW146" s="115">
        <v>0</v>
      </c>
      <c r="FX146" s="15">
        <v>0</v>
      </c>
      <c r="FY146" s="15">
        <v>0</v>
      </c>
      <c r="FZ146" s="15">
        <f>'[1]2006 baljdata'!J146+'[1]2006 baljdata'!T146+'[1]2006 baljdata'!AD146+'[1]2006 baljdata'!AN146+'[1]2006 baljdata'!AX146+'[1]2006 baljdata'!BH146+'[1]2006 baljdata'!BR146+'[1]2006 baljdata'!CB146+'[1]2006 baljdata'!CL146+'[1]2006 baljdata'!CV146+'[1]2006 baljdata'!DF146+'[1]2006 baljdata'!DP146+'[1]2006 baljdata'!DZ146+'[1]2006 baljdata'!EJ146+'[1]2006 baljdata'!ET146+'[1]2006 baljdata'!FD146+'[1]2006 baljdata'!FN146+'[1]2006 baljdata'!FX146+'[1]2006 baljdata'!GH146+'[1]2006 baljdata'!GR146+'[1]2006 baljdata'!HB146+'[1]2006 baljdata'!HL146+'[1]2006 baljdata'!HV146+'[1]2006 baljdata'!IF146+'[1]2006 baljdata'!IP146</f>
        <v>0</v>
      </c>
      <c r="GA146" s="15">
        <f>'[1]2006 baljdata'!K146+'[1]2006 baljdata'!U146+'[1]2006 baljdata'!AE146+'[1]2006 baljdata'!AO146+'[1]2006 baljdata'!AY146+'[1]2006 baljdata'!BI146+'[1]2006 baljdata'!BS146+'[1]2006 baljdata'!CC146+'[1]2006 baljdata'!CM146+'[1]2006 baljdata'!CW146+'[1]2006 baljdata'!DG146+'[1]2006 baljdata'!DQ146+'[1]2006 baljdata'!EA146+'[1]2006 baljdata'!EK146+'[1]2006 baljdata'!EU146+'[1]2006 baljdata'!FE146+'[1]2006 baljdata'!FO146+'[1]2006 baljdata'!FY146+'[1]2006 baljdata'!GI146+'[1]2006 baljdata'!GS146+'[1]2006 baljdata'!HC146+'[1]2006 baljdata'!HM146+'[1]2006 baljdata'!HW146+'[1]2006 baljdata'!IG146+'[1]2006 baljdata'!IQ146</f>
        <v>0</v>
      </c>
      <c r="GB146" s="15" t="str">
        <f>IF(FZ146&gt;GA146,"P&gt;S",IF(FZ146=GA146,"P=S","P&lt;S"))</f>
        <v>P=S</v>
      </c>
      <c r="GC146" s="15">
        <f>IF(GB146="P&gt;S",FZ146,GA146)</f>
        <v>0</v>
      </c>
      <c r="GD146" s="15">
        <v>0</v>
      </c>
      <c r="GE146" s="15">
        <f>'[1]2006 baljdata'!L146+'[1]2006 baljdata'!V146+'[1]2006 baljdata'!AF146+'[1]2006 baljdata'!AP146+'[1]2006 baljdata'!AZ146+'[1]2006 baljdata'!BJ146+'[1]2006 baljdata'!BT146+'[1]2006 baljdata'!CD146+'[1]2006 baljdata'!CN146+'[1]2006 baljdata'!CX146+'[1]2006 baljdata'!DH146+'[1]2006 baljdata'!DR146+'[1]2006 baljdata'!EB146+'[1]2006 baljdata'!EL146+'[1]2006 baljdata'!EV146+'[1]2006 baljdata'!FF146+'[1]2006 baljdata'!FP146+'[1]2006 baljdata'!FZ146+'[1]2006 baljdata'!GJ146+'[1]2006 baljdata'!GT146+'[1]2006 baljdata'!HD146+'[1]2006 baljdata'!HN146+'[1]2006 baljdata'!HX146+'[1]2006 baljdata'!IH146+'[1]2006 baljdata'!IR146</f>
        <v>0</v>
      </c>
      <c r="GF146" s="15">
        <f>IF(GB146="P&gt;S",FZ146*(GE146/GA146),GE146)</f>
        <v>0</v>
      </c>
      <c r="GG146" s="15">
        <f t="shared" si="40"/>
        <v>0</v>
      </c>
      <c r="GH146" s="14"/>
      <c r="GI146" s="91">
        <v>1</v>
      </c>
      <c r="GJ146" s="102" t="s">
        <v>313</v>
      </c>
      <c r="GK146" s="20">
        <v>0</v>
      </c>
    </row>
    <row r="147" spans="1:193" ht="14.4" x14ac:dyDescent="0.3">
      <c r="A147" s="50">
        <v>142</v>
      </c>
      <c r="B147" s="88" t="s">
        <v>314</v>
      </c>
      <c r="C147" s="89">
        <v>1</v>
      </c>
      <c r="D147" s="88">
        <v>1</v>
      </c>
      <c r="E147" s="90">
        <v>38853</v>
      </c>
      <c r="F147" s="91">
        <v>1</v>
      </c>
      <c r="G147" s="92">
        <v>1</v>
      </c>
      <c r="H147" s="91">
        <f t="shared" si="36"/>
        <v>1</v>
      </c>
      <c r="I147" s="13"/>
      <c r="J147" s="13"/>
      <c r="K147" s="13"/>
      <c r="L147" s="13">
        <v>1</v>
      </c>
      <c r="M147" s="13"/>
      <c r="N147" s="13"/>
      <c r="O147" s="13"/>
      <c r="P147" s="13"/>
      <c r="Q147" s="13"/>
      <c r="R147" s="13"/>
      <c r="S147" s="13"/>
      <c r="T147" s="13"/>
      <c r="U147" s="93">
        <f t="shared" si="37"/>
        <v>1</v>
      </c>
      <c r="V147" s="13"/>
      <c r="W147" s="13"/>
      <c r="X147" s="13"/>
      <c r="Y147" s="13" t="s">
        <v>112</v>
      </c>
      <c r="Z147" s="13"/>
      <c r="AA147" s="13"/>
      <c r="AB147" s="13"/>
      <c r="AC147" s="13"/>
      <c r="AD147" s="13"/>
      <c r="AE147" s="13"/>
      <c r="AF147" s="94"/>
      <c r="AG147" s="13"/>
      <c r="AH147" s="13"/>
      <c r="AI147" s="13"/>
      <c r="AJ147" s="13">
        <v>9</v>
      </c>
      <c r="AK147" s="13"/>
      <c r="AL147" s="13"/>
      <c r="AM147" s="13"/>
      <c r="AN147" s="13"/>
      <c r="AO147" s="13"/>
      <c r="AP147" s="13"/>
      <c r="AQ147" s="94"/>
      <c r="AR147" s="13"/>
      <c r="AS147" s="13"/>
      <c r="AT147" s="13"/>
      <c r="AU147" s="13"/>
      <c r="AV147" s="13">
        <v>2</v>
      </c>
      <c r="AW147" s="13"/>
      <c r="AX147" s="13"/>
      <c r="AY147" s="13" t="s">
        <v>315</v>
      </c>
      <c r="AZ147" s="13"/>
      <c r="BA147" s="94"/>
      <c r="BB147" s="95"/>
      <c r="BC147" s="95"/>
      <c r="BD147" s="95"/>
      <c r="BE147" s="95"/>
      <c r="BF147" s="95">
        <v>38856</v>
      </c>
      <c r="BG147" s="95"/>
      <c r="BH147" s="95"/>
      <c r="BI147" s="95"/>
      <c r="BJ147" s="95"/>
      <c r="BK147" s="95"/>
      <c r="BL147" s="96">
        <f t="shared" si="34"/>
        <v>38856</v>
      </c>
      <c r="BM147" s="96" t="s">
        <v>121</v>
      </c>
      <c r="BN147" s="96"/>
      <c r="BO147" s="97"/>
      <c r="BP147" s="74"/>
      <c r="BQ147" s="74"/>
      <c r="BR147" s="97">
        <v>38856</v>
      </c>
      <c r="BS147" s="118"/>
      <c r="BT147" s="13"/>
      <c r="BU147" s="13"/>
      <c r="BV147" s="13"/>
      <c r="BW147" s="13" t="s">
        <v>274</v>
      </c>
      <c r="BX147" s="13"/>
      <c r="BY147" s="94"/>
      <c r="BZ147" s="13"/>
      <c r="CA147" s="13"/>
      <c r="CB147" s="13"/>
      <c r="CC147" s="13"/>
      <c r="CD147" s="13">
        <v>3</v>
      </c>
      <c r="CE147" s="13"/>
      <c r="CF147" s="94"/>
      <c r="CG147" s="13"/>
      <c r="CH147" s="13"/>
      <c r="CI147" s="13"/>
      <c r="CJ147" s="13"/>
      <c r="CK147" s="13"/>
      <c r="CL147" s="13"/>
      <c r="CM147" s="13"/>
      <c r="CN147" s="13"/>
      <c r="CO147" s="13"/>
      <c r="CP147" s="94"/>
      <c r="CQ147" s="99">
        <f t="shared" ref="CQ147:CQ161" si="42">IF(COUNTBLANK(CG147:CP147)=10,0,"calc")</f>
        <v>0</v>
      </c>
      <c r="CR147" s="91"/>
      <c r="CS147" s="91"/>
      <c r="CT147" s="91"/>
      <c r="CU147" s="91"/>
      <c r="CV147" s="91"/>
      <c r="CW147" s="91"/>
      <c r="CX147" s="91"/>
      <c r="CY147" s="91"/>
      <c r="CZ147" s="91"/>
      <c r="DA147" s="92"/>
      <c r="DB147" s="50"/>
      <c r="DC147" s="50"/>
      <c r="DD147" s="50"/>
      <c r="DE147" s="50"/>
      <c r="DF147" s="50"/>
      <c r="DG147" s="50"/>
      <c r="DH147" s="50"/>
      <c r="DI147" s="50"/>
      <c r="DJ147" s="100">
        <f t="shared" si="38"/>
        <v>1</v>
      </c>
      <c r="DK147" s="14">
        <v>1</v>
      </c>
      <c r="DL147" s="14">
        <v>2.17</v>
      </c>
      <c r="DM147" s="14"/>
      <c r="DN147" s="14"/>
      <c r="DO147" s="14"/>
      <c r="DP147" s="14"/>
      <c r="DQ147" s="14"/>
      <c r="DR147" s="14"/>
      <c r="DS147" s="14"/>
      <c r="DT147" s="14"/>
      <c r="DU147" s="14"/>
      <c r="DV147" s="14"/>
      <c r="DW147" s="14"/>
      <c r="DX147" s="14"/>
      <c r="DY147" s="14">
        <v>235</v>
      </c>
      <c r="DZ147" s="14"/>
      <c r="EA147" s="14"/>
      <c r="EB147" s="14"/>
      <c r="EC147" s="14"/>
      <c r="ED147" s="14"/>
      <c r="EE147" s="14"/>
      <c r="EF147" s="14"/>
      <c r="EG147" s="14"/>
      <c r="EH147" s="14"/>
      <c r="EI147" s="14"/>
      <c r="EJ147" s="14"/>
      <c r="EK147" s="14"/>
      <c r="EL147" s="101">
        <v>0</v>
      </c>
      <c r="EM147" s="101"/>
      <c r="EN147" s="101"/>
      <c r="EO147" s="101"/>
      <c r="EP147" s="14"/>
      <c r="EQ147" s="14"/>
      <c r="ER147" s="14"/>
      <c r="ES147" s="14"/>
      <c r="ET147" s="14"/>
      <c r="EU147" s="14"/>
      <c r="EV147" s="14"/>
      <c r="EW147" s="102"/>
      <c r="EX147" s="16"/>
      <c r="EY147" s="103">
        <f t="shared" si="39"/>
        <v>869.11493173122733</v>
      </c>
      <c r="EZ147" s="104">
        <f t="shared" si="31"/>
        <v>0</v>
      </c>
      <c r="FA147" s="104">
        <f t="shared" ref="FA147:FA161" si="43">EY147+EZ147</f>
        <v>869.11493173122733</v>
      </c>
      <c r="FB147" s="105">
        <f t="shared" si="41"/>
        <v>869.11493173122733</v>
      </c>
      <c r="FC147" s="105" t="s">
        <v>121</v>
      </c>
      <c r="FD147" s="105"/>
      <c r="FE147" s="106"/>
      <c r="FF147" s="106"/>
      <c r="FG147" s="107">
        <v>142</v>
      </c>
      <c r="FH147" s="108">
        <v>0</v>
      </c>
      <c r="FI147" s="10">
        <v>142</v>
      </c>
      <c r="FJ147" s="13">
        <v>1</v>
      </c>
      <c r="FK147" s="13">
        <v>1</v>
      </c>
      <c r="FL147" s="14">
        <v>1</v>
      </c>
      <c r="FM147" s="109">
        <v>2.17</v>
      </c>
      <c r="FN147" s="122">
        <v>235</v>
      </c>
      <c r="FO147" s="111">
        <v>869.11493173122733</v>
      </c>
      <c r="FP147" s="14">
        <v>9</v>
      </c>
      <c r="FQ147" s="15" t="s">
        <v>121</v>
      </c>
      <c r="FS147" s="112">
        <v>38856</v>
      </c>
      <c r="FT147" s="82"/>
      <c r="FU147" s="120">
        <v>38868</v>
      </c>
      <c r="FV147" s="121"/>
      <c r="FW147" s="115">
        <v>0</v>
      </c>
      <c r="FX147" s="15">
        <v>0</v>
      </c>
      <c r="FY147" s="15">
        <v>0</v>
      </c>
      <c r="FZ147" s="15">
        <f>'[1]2006 baljdata'!J147+'[1]2006 baljdata'!T147+'[1]2006 baljdata'!AD147+'[1]2006 baljdata'!AN147+'[1]2006 baljdata'!AX147+'[1]2006 baljdata'!BH147+'[1]2006 baljdata'!BR147+'[1]2006 baljdata'!CB147+'[1]2006 baljdata'!CL147+'[1]2006 baljdata'!CV147+'[1]2006 baljdata'!DF147+'[1]2006 baljdata'!DP147+'[1]2006 baljdata'!DZ147+'[1]2006 baljdata'!EJ147+'[1]2006 baljdata'!ET147+'[1]2006 baljdata'!FD147+'[1]2006 baljdata'!FN147+'[1]2006 baljdata'!FX147+'[1]2006 baljdata'!GH147+'[1]2006 baljdata'!GR147+'[1]2006 baljdata'!HB147+'[1]2006 baljdata'!HL147+'[1]2006 baljdata'!HV147+'[1]2006 baljdata'!IF147+'[1]2006 baljdata'!IP147</f>
        <v>0</v>
      </c>
      <c r="GA147" s="15">
        <f>'[1]2006 baljdata'!K147+'[1]2006 baljdata'!U147+'[1]2006 baljdata'!AE147+'[1]2006 baljdata'!AO147+'[1]2006 baljdata'!AY147+'[1]2006 baljdata'!BI147+'[1]2006 baljdata'!BS147+'[1]2006 baljdata'!CC147+'[1]2006 baljdata'!CM147+'[1]2006 baljdata'!CW147+'[1]2006 baljdata'!DG147+'[1]2006 baljdata'!DQ147+'[1]2006 baljdata'!EA147+'[1]2006 baljdata'!EK147+'[1]2006 baljdata'!EU147+'[1]2006 baljdata'!FE147+'[1]2006 baljdata'!FO147+'[1]2006 baljdata'!FY147+'[1]2006 baljdata'!GI147+'[1]2006 baljdata'!GS147+'[1]2006 baljdata'!HC147+'[1]2006 baljdata'!HM147+'[1]2006 baljdata'!HW147+'[1]2006 baljdata'!IG147+'[1]2006 baljdata'!IQ147</f>
        <v>0</v>
      </c>
      <c r="GB147" s="15" t="str">
        <f>IF(FZ147&gt;GA147,"P&gt;S",IF(FZ147=GA147,"P=S","P&lt;S"))</f>
        <v>P=S</v>
      </c>
      <c r="GC147" s="15">
        <f>IF(GB147="P&gt;S",FZ147,GA147)</f>
        <v>0</v>
      </c>
      <c r="GD147" s="15">
        <v>0</v>
      </c>
      <c r="GE147" s="15">
        <f>'[1]2006 baljdata'!L147+'[1]2006 baljdata'!V147+'[1]2006 baljdata'!AF147+'[1]2006 baljdata'!AP147+'[1]2006 baljdata'!AZ147+'[1]2006 baljdata'!BJ147+'[1]2006 baljdata'!BT147+'[1]2006 baljdata'!CD147+'[1]2006 baljdata'!CN147+'[1]2006 baljdata'!CX147+'[1]2006 baljdata'!DH147+'[1]2006 baljdata'!DR147+'[1]2006 baljdata'!EB147+'[1]2006 baljdata'!EL147+'[1]2006 baljdata'!EV147+'[1]2006 baljdata'!FF147+'[1]2006 baljdata'!FP147+'[1]2006 baljdata'!FZ147+'[1]2006 baljdata'!GJ147+'[1]2006 baljdata'!GT147+'[1]2006 baljdata'!HD147+'[1]2006 baljdata'!HN147+'[1]2006 baljdata'!HX147+'[1]2006 baljdata'!IH147+'[1]2006 baljdata'!IR147</f>
        <v>0</v>
      </c>
      <c r="GF147" s="15">
        <f>IF(GB147="P&gt;S",FZ147*(GE147/GA147),GE147)</f>
        <v>0</v>
      </c>
      <c r="GG147" s="15">
        <f t="shared" si="40"/>
        <v>0</v>
      </c>
      <c r="GH147" s="14"/>
      <c r="GI147" s="91"/>
      <c r="GJ147" s="102" t="s">
        <v>249</v>
      </c>
      <c r="GK147" s="20">
        <v>0</v>
      </c>
    </row>
    <row r="148" spans="1:193" ht="14.4" x14ac:dyDescent="0.3">
      <c r="A148" s="50">
        <v>143</v>
      </c>
      <c r="B148" s="88" t="s">
        <v>316</v>
      </c>
      <c r="C148" s="89">
        <v>1</v>
      </c>
      <c r="D148" s="88">
        <v>1</v>
      </c>
      <c r="E148" s="90">
        <v>38854</v>
      </c>
      <c r="F148" s="91">
        <v>1</v>
      </c>
      <c r="G148" s="92">
        <v>1</v>
      </c>
      <c r="H148" s="91">
        <f t="shared" si="36"/>
        <v>1</v>
      </c>
      <c r="I148" s="13"/>
      <c r="J148" s="13"/>
      <c r="K148" s="13"/>
      <c r="L148" s="13"/>
      <c r="M148" s="13">
        <v>2</v>
      </c>
      <c r="N148" s="13"/>
      <c r="O148" s="13"/>
      <c r="P148" s="13"/>
      <c r="Q148" s="13"/>
      <c r="R148" s="13"/>
      <c r="S148" s="13"/>
      <c r="T148" s="13"/>
      <c r="U148" s="93">
        <f t="shared" si="37"/>
        <v>2</v>
      </c>
      <c r="V148" s="13"/>
      <c r="W148" s="13"/>
      <c r="X148" s="13"/>
      <c r="Y148" s="13"/>
      <c r="Z148" s="13"/>
      <c r="AA148" s="13"/>
      <c r="AB148" s="13"/>
      <c r="AC148" s="13"/>
      <c r="AD148" s="13"/>
      <c r="AE148" s="13"/>
      <c r="AF148" s="94"/>
      <c r="AG148" s="13"/>
      <c r="AH148" s="13"/>
      <c r="AI148" s="13"/>
      <c r="AJ148" s="13"/>
      <c r="AK148" s="13">
        <v>12</v>
      </c>
      <c r="AL148" s="13"/>
      <c r="AM148" s="13">
        <v>14</v>
      </c>
      <c r="AN148" s="13"/>
      <c r="AO148" s="13"/>
      <c r="AP148" s="13"/>
      <c r="AQ148" s="94"/>
      <c r="AR148" s="13"/>
      <c r="AS148" s="13"/>
      <c r="AT148" s="13" t="s">
        <v>248</v>
      </c>
      <c r="AU148" s="13"/>
      <c r="AV148" s="13" t="s">
        <v>190</v>
      </c>
      <c r="AW148" s="13"/>
      <c r="AX148" s="13"/>
      <c r="AY148" s="13" t="s">
        <v>317</v>
      </c>
      <c r="AZ148" s="13"/>
      <c r="BA148" s="94"/>
      <c r="BB148" s="95"/>
      <c r="BC148" s="95"/>
      <c r="BD148" s="95">
        <v>38854</v>
      </c>
      <c r="BE148" s="95"/>
      <c r="BF148" s="95"/>
      <c r="BG148" s="95"/>
      <c r="BH148" s="95"/>
      <c r="BI148" s="95"/>
      <c r="BJ148" s="95"/>
      <c r="BK148" s="95"/>
      <c r="BL148" s="96">
        <f t="shared" si="34"/>
        <v>38854</v>
      </c>
      <c r="BM148" s="96" t="s">
        <v>121</v>
      </c>
      <c r="BN148" s="96"/>
      <c r="BO148" s="97"/>
      <c r="BP148" s="74"/>
      <c r="BQ148" s="74"/>
      <c r="BR148" s="97">
        <v>38854</v>
      </c>
      <c r="BS148" s="118"/>
      <c r="BT148" s="13"/>
      <c r="BU148" s="13"/>
      <c r="BV148" s="13"/>
      <c r="BW148" s="13" t="s">
        <v>274</v>
      </c>
      <c r="BX148" s="13"/>
      <c r="BY148" s="94"/>
      <c r="BZ148" s="13"/>
      <c r="CA148" s="13"/>
      <c r="CB148" s="13"/>
      <c r="CC148" s="13"/>
      <c r="CD148" s="13">
        <v>10</v>
      </c>
      <c r="CE148" s="13">
        <v>9</v>
      </c>
      <c r="CF148" s="94"/>
      <c r="CG148" s="13"/>
      <c r="CH148" s="13"/>
      <c r="CI148" s="13"/>
      <c r="CJ148" s="13"/>
      <c r="CK148" s="13"/>
      <c r="CL148" s="13"/>
      <c r="CM148" s="13"/>
      <c r="CN148" s="13"/>
      <c r="CO148" s="13"/>
      <c r="CP148" s="94"/>
      <c r="CQ148" s="99">
        <f t="shared" si="42"/>
        <v>0</v>
      </c>
      <c r="CR148" s="91"/>
      <c r="CS148" s="91"/>
      <c r="CT148" s="91"/>
      <c r="CU148" s="91"/>
      <c r="CV148" s="91"/>
      <c r="CW148" s="91"/>
      <c r="CX148" s="91"/>
      <c r="CY148" s="91"/>
      <c r="CZ148" s="91"/>
      <c r="DA148" s="92"/>
      <c r="DB148" s="50"/>
      <c r="DC148" s="50"/>
      <c r="DD148" s="50"/>
      <c r="DE148" s="50"/>
      <c r="DF148" s="50"/>
      <c r="DG148" s="50"/>
      <c r="DH148" s="50"/>
      <c r="DI148" s="50"/>
      <c r="DJ148" s="100">
        <f t="shared" si="38"/>
        <v>2</v>
      </c>
      <c r="DK148" s="14">
        <v>2</v>
      </c>
      <c r="DL148" s="14">
        <v>1.58</v>
      </c>
      <c r="DM148" s="14">
        <v>1.74</v>
      </c>
      <c r="DN148" s="14"/>
      <c r="DO148" s="14"/>
      <c r="DP148" s="14"/>
      <c r="DQ148" s="14"/>
      <c r="DR148" s="14"/>
      <c r="DS148" s="14"/>
      <c r="DT148" s="14"/>
      <c r="DU148" s="14"/>
      <c r="DV148" s="14"/>
      <c r="DW148" s="14"/>
      <c r="DX148" s="14"/>
      <c r="DY148" s="14">
        <v>195</v>
      </c>
      <c r="DZ148" s="14">
        <v>225</v>
      </c>
      <c r="EA148" s="14"/>
      <c r="EB148" s="14"/>
      <c r="EC148" s="14"/>
      <c r="ED148" s="14"/>
      <c r="EE148" s="14"/>
      <c r="EF148" s="14"/>
      <c r="EG148" s="14"/>
      <c r="EH148" s="14"/>
      <c r="EI148" s="14"/>
      <c r="EJ148" s="14"/>
      <c r="EK148" s="14"/>
      <c r="EL148" s="101">
        <v>0</v>
      </c>
      <c r="EM148" s="101"/>
      <c r="EN148" s="101"/>
      <c r="EO148" s="101"/>
      <c r="EP148" s="14"/>
      <c r="EQ148" s="14"/>
      <c r="ER148" s="14"/>
      <c r="ES148" s="14"/>
      <c r="ET148" s="14"/>
      <c r="EU148" s="14"/>
      <c r="EV148" s="14"/>
      <c r="EW148" s="102"/>
      <c r="EX148" s="16"/>
      <c r="EY148" s="103">
        <f t="shared" si="39"/>
        <v>917.35133803352676</v>
      </c>
      <c r="EZ148" s="104">
        <f t="shared" si="31"/>
        <v>0</v>
      </c>
      <c r="FA148" s="104">
        <f t="shared" si="43"/>
        <v>917.35133803352676</v>
      </c>
      <c r="FB148" s="105">
        <f t="shared" si="41"/>
        <v>917.35133803352676</v>
      </c>
      <c r="FC148" s="105" t="s">
        <v>121</v>
      </c>
      <c r="FD148" s="105"/>
      <c r="FE148" s="106"/>
      <c r="FF148" s="106"/>
      <c r="FG148" s="107">
        <v>143</v>
      </c>
      <c r="FH148" s="108">
        <v>0</v>
      </c>
      <c r="FI148" s="10">
        <v>143</v>
      </c>
      <c r="FJ148" s="13">
        <v>2</v>
      </c>
      <c r="FK148" s="13">
        <v>2</v>
      </c>
      <c r="FL148" s="14">
        <v>2</v>
      </c>
      <c r="FM148" s="109">
        <v>1.74</v>
      </c>
      <c r="FN148" s="122">
        <v>225</v>
      </c>
      <c r="FO148" s="111">
        <v>917.35133803352676</v>
      </c>
      <c r="FP148" s="14">
        <v>14</v>
      </c>
      <c r="FQ148" s="15" t="s">
        <v>121</v>
      </c>
      <c r="FS148" s="112">
        <v>38854</v>
      </c>
      <c r="FT148" s="82"/>
      <c r="FU148" s="120">
        <v>38868</v>
      </c>
      <c r="FV148" s="121"/>
      <c r="FW148" s="115">
        <v>0</v>
      </c>
      <c r="FX148" s="15">
        <v>0</v>
      </c>
      <c r="FY148" s="15">
        <v>0</v>
      </c>
      <c r="FZ148" s="15">
        <f>'[1]2006 baljdata'!J148+'[1]2006 baljdata'!T148+'[1]2006 baljdata'!AD148+'[1]2006 baljdata'!AN148+'[1]2006 baljdata'!AX148+'[1]2006 baljdata'!BH148+'[1]2006 baljdata'!BR148+'[1]2006 baljdata'!CB148+'[1]2006 baljdata'!CL148+'[1]2006 baljdata'!CV148+'[1]2006 baljdata'!DF148+'[1]2006 baljdata'!DP148+'[1]2006 baljdata'!DZ148+'[1]2006 baljdata'!EJ148+'[1]2006 baljdata'!ET148+'[1]2006 baljdata'!FD148+'[1]2006 baljdata'!FN148+'[1]2006 baljdata'!FX148+'[1]2006 baljdata'!GH148+'[1]2006 baljdata'!GR148+'[1]2006 baljdata'!HB148+'[1]2006 baljdata'!HL148+'[1]2006 baljdata'!HV148+'[1]2006 baljdata'!IF148+'[1]2006 baljdata'!IP148</f>
        <v>0</v>
      </c>
      <c r="GA148" s="15">
        <f>'[1]2006 baljdata'!K148+'[1]2006 baljdata'!U148+'[1]2006 baljdata'!AE148+'[1]2006 baljdata'!AO148+'[1]2006 baljdata'!AY148+'[1]2006 baljdata'!BI148+'[1]2006 baljdata'!BS148+'[1]2006 baljdata'!CC148+'[1]2006 baljdata'!CM148+'[1]2006 baljdata'!CW148+'[1]2006 baljdata'!DG148+'[1]2006 baljdata'!DQ148+'[1]2006 baljdata'!EA148+'[1]2006 baljdata'!EK148+'[1]2006 baljdata'!EU148+'[1]2006 baljdata'!FE148+'[1]2006 baljdata'!FO148+'[1]2006 baljdata'!FY148+'[1]2006 baljdata'!GI148+'[1]2006 baljdata'!GS148+'[1]2006 baljdata'!HC148+'[1]2006 baljdata'!HM148+'[1]2006 baljdata'!HW148+'[1]2006 baljdata'!IG148+'[1]2006 baljdata'!IQ148</f>
        <v>0</v>
      </c>
      <c r="GB148" s="15" t="str">
        <f>IF(FZ148&gt;GA148,"P&gt;S",IF(FZ148=GA148,"P=S","P&lt;S"))</f>
        <v>P=S</v>
      </c>
      <c r="GC148" s="15">
        <f>IF(GB148="P&gt;S",FZ148,GA148)</f>
        <v>0</v>
      </c>
      <c r="GD148" s="15">
        <v>0</v>
      </c>
      <c r="GE148" s="15">
        <f>'[1]2006 baljdata'!L148+'[1]2006 baljdata'!V148+'[1]2006 baljdata'!AF148+'[1]2006 baljdata'!AP148+'[1]2006 baljdata'!AZ148+'[1]2006 baljdata'!BJ148+'[1]2006 baljdata'!BT148+'[1]2006 baljdata'!CD148+'[1]2006 baljdata'!CN148+'[1]2006 baljdata'!CX148+'[1]2006 baljdata'!DH148+'[1]2006 baljdata'!DR148+'[1]2006 baljdata'!EB148+'[1]2006 baljdata'!EL148+'[1]2006 baljdata'!EV148+'[1]2006 baljdata'!FF148+'[1]2006 baljdata'!FP148+'[1]2006 baljdata'!FZ148+'[1]2006 baljdata'!GJ148+'[1]2006 baljdata'!GT148+'[1]2006 baljdata'!HD148+'[1]2006 baljdata'!HN148+'[1]2006 baljdata'!HX148+'[1]2006 baljdata'!IH148+'[1]2006 baljdata'!IR148</f>
        <v>0</v>
      </c>
      <c r="GF148" s="15">
        <f>IF(GB148="P&gt;S",FZ148*(GE148/GA148),GE148)</f>
        <v>0</v>
      </c>
      <c r="GG148" s="15">
        <f t="shared" si="40"/>
        <v>0</v>
      </c>
      <c r="GH148" s="14"/>
      <c r="GI148" s="91"/>
      <c r="GJ148" s="102" t="s">
        <v>249</v>
      </c>
      <c r="GK148" s="20">
        <v>1</v>
      </c>
    </row>
    <row r="149" spans="1:193" ht="14.4" x14ac:dyDescent="0.3">
      <c r="A149" s="50">
        <v>144</v>
      </c>
      <c r="B149" s="88" t="s">
        <v>318</v>
      </c>
      <c r="C149" s="89">
        <v>1</v>
      </c>
      <c r="D149" s="88">
        <v>1</v>
      </c>
      <c r="E149" s="90">
        <v>38854</v>
      </c>
      <c r="F149" s="91">
        <v>1</v>
      </c>
      <c r="G149" s="92">
        <v>1</v>
      </c>
      <c r="H149" s="91">
        <f t="shared" si="36"/>
        <v>1</v>
      </c>
      <c r="I149" s="13"/>
      <c r="J149" s="13"/>
      <c r="K149" s="13"/>
      <c r="L149" s="13"/>
      <c r="M149" s="13">
        <v>2</v>
      </c>
      <c r="N149" s="13"/>
      <c r="O149" s="13"/>
      <c r="P149" s="13"/>
      <c r="Q149" s="13"/>
      <c r="R149" s="13"/>
      <c r="S149" s="13"/>
      <c r="T149" s="13"/>
      <c r="U149" s="93">
        <f t="shared" si="37"/>
        <v>2</v>
      </c>
      <c r="V149" s="13"/>
      <c r="W149" s="13"/>
      <c r="X149" s="13"/>
      <c r="Y149" s="13"/>
      <c r="Z149" s="13"/>
      <c r="AA149" s="13"/>
      <c r="AB149" s="13"/>
      <c r="AC149" s="13"/>
      <c r="AD149" s="13"/>
      <c r="AE149" s="13"/>
      <c r="AF149" s="94"/>
      <c r="AG149" s="13"/>
      <c r="AH149" s="13"/>
      <c r="AI149" s="13"/>
      <c r="AJ149" s="13"/>
      <c r="AK149" s="13">
        <v>22</v>
      </c>
      <c r="AL149" s="13"/>
      <c r="AM149" s="13">
        <v>23</v>
      </c>
      <c r="AN149" s="13"/>
      <c r="AO149" s="13"/>
      <c r="AP149" s="13"/>
      <c r="AQ149" s="94"/>
      <c r="AR149" s="13"/>
      <c r="AS149" s="13"/>
      <c r="AT149" s="13">
        <v>5</v>
      </c>
      <c r="AU149" s="13"/>
      <c r="AV149" s="13" t="s">
        <v>319</v>
      </c>
      <c r="AW149" s="13"/>
      <c r="AX149" s="13"/>
      <c r="AY149" s="13" t="s">
        <v>320</v>
      </c>
      <c r="AZ149" s="13"/>
      <c r="BA149" s="94"/>
      <c r="BB149" s="95"/>
      <c r="BC149" s="95"/>
      <c r="BD149" s="95">
        <v>38854</v>
      </c>
      <c r="BE149" s="95"/>
      <c r="BF149" s="95"/>
      <c r="BG149" s="95"/>
      <c r="BH149" s="95"/>
      <c r="BI149" s="95"/>
      <c r="BJ149" s="95"/>
      <c r="BK149" s="95"/>
      <c r="BL149" s="96">
        <f t="shared" si="34"/>
        <v>38854</v>
      </c>
      <c r="BM149" s="96" t="s">
        <v>121</v>
      </c>
      <c r="BN149" s="96"/>
      <c r="BO149" s="97"/>
      <c r="BP149" s="74"/>
      <c r="BQ149" s="74"/>
      <c r="BR149" s="97">
        <v>38854</v>
      </c>
      <c r="BS149" s="118"/>
      <c r="BT149" s="13"/>
      <c r="BU149" s="13"/>
      <c r="BV149" s="13"/>
      <c r="BW149" s="13">
        <v>2</v>
      </c>
      <c r="BX149" s="13" t="s">
        <v>274</v>
      </c>
      <c r="BY149" s="94"/>
      <c r="BZ149" s="13"/>
      <c r="CA149" s="13"/>
      <c r="CB149" s="13"/>
      <c r="CC149" s="13"/>
      <c r="CD149" s="13">
        <v>8</v>
      </c>
      <c r="CE149" s="13">
        <v>11</v>
      </c>
      <c r="CF149" s="94"/>
      <c r="CG149" s="13"/>
      <c r="CH149" s="13"/>
      <c r="CI149" s="13"/>
      <c r="CJ149" s="13"/>
      <c r="CK149" s="13"/>
      <c r="CL149" s="13"/>
      <c r="CM149" s="13"/>
      <c r="CN149" s="13"/>
      <c r="CO149" s="13"/>
      <c r="CP149" s="94"/>
      <c r="CQ149" s="99">
        <f t="shared" si="42"/>
        <v>0</v>
      </c>
      <c r="CR149" s="91"/>
      <c r="CS149" s="91"/>
      <c r="CT149" s="91"/>
      <c r="CU149" s="91"/>
      <c r="CV149" s="91"/>
      <c r="CW149" s="91"/>
      <c r="CX149" s="91"/>
      <c r="CY149" s="91"/>
      <c r="CZ149" s="91"/>
      <c r="DA149" s="92"/>
      <c r="DB149" s="50"/>
      <c r="DC149" s="50"/>
      <c r="DD149" s="50"/>
      <c r="DE149" s="50"/>
      <c r="DF149" s="50"/>
      <c r="DG149" s="50"/>
      <c r="DH149" s="50"/>
      <c r="DI149" s="50"/>
      <c r="DJ149" s="100">
        <f t="shared" si="38"/>
        <v>2</v>
      </c>
      <c r="DK149" s="14">
        <v>2</v>
      </c>
      <c r="DL149" s="14">
        <v>1.68</v>
      </c>
      <c r="DM149" s="14">
        <v>3.17</v>
      </c>
      <c r="DN149" s="14"/>
      <c r="DO149" s="14"/>
      <c r="DP149" s="14"/>
      <c r="DQ149" s="14"/>
      <c r="DR149" s="14"/>
      <c r="DS149" s="14"/>
      <c r="DT149" s="14"/>
      <c r="DU149" s="14"/>
      <c r="DV149" s="14"/>
      <c r="DW149" s="14"/>
      <c r="DX149" s="14"/>
      <c r="DY149" s="14">
        <v>206</v>
      </c>
      <c r="DZ149" s="14">
        <v>387</v>
      </c>
      <c r="EA149" s="14"/>
      <c r="EB149" s="14"/>
      <c r="EC149" s="14"/>
      <c r="ED149" s="14"/>
      <c r="EE149" s="14"/>
      <c r="EF149" s="14"/>
      <c r="EG149" s="14"/>
      <c r="EH149" s="14"/>
      <c r="EI149" s="14"/>
      <c r="EJ149" s="14"/>
      <c r="EK149" s="14"/>
      <c r="EL149" s="101">
        <v>0</v>
      </c>
      <c r="EM149" s="101"/>
      <c r="EN149" s="101"/>
      <c r="EO149" s="101"/>
      <c r="EP149" s="14"/>
      <c r="EQ149" s="14"/>
      <c r="ER149" s="14"/>
      <c r="ES149" s="14"/>
      <c r="ET149" s="14"/>
      <c r="EU149" s="14"/>
      <c r="EV149" s="14"/>
      <c r="EW149" s="102"/>
      <c r="EX149" s="16"/>
      <c r="EY149" s="103">
        <f t="shared" si="39"/>
        <v>3510.9958047445366</v>
      </c>
      <c r="EZ149" s="104">
        <f t="shared" si="31"/>
        <v>0</v>
      </c>
      <c r="FA149" s="104">
        <f t="shared" si="43"/>
        <v>3510.9958047445366</v>
      </c>
      <c r="FB149" s="105">
        <f t="shared" si="41"/>
        <v>3510.9958047445366</v>
      </c>
      <c r="FC149" s="105" t="s">
        <v>121</v>
      </c>
      <c r="FD149" s="105"/>
      <c r="FE149" s="106"/>
      <c r="FF149" s="106"/>
      <c r="FG149" s="107">
        <v>144</v>
      </c>
      <c r="FH149" s="108">
        <v>3</v>
      </c>
      <c r="FI149" s="10">
        <v>144</v>
      </c>
      <c r="FJ149" s="13">
        <v>2</v>
      </c>
      <c r="FK149" s="13">
        <v>2</v>
      </c>
      <c r="FL149" s="14">
        <v>2</v>
      </c>
      <c r="FM149" s="109">
        <v>3.17</v>
      </c>
      <c r="FN149" s="122">
        <v>387</v>
      </c>
      <c r="FO149" s="111">
        <v>3510.9958047445366</v>
      </c>
      <c r="FP149" s="14">
        <v>23</v>
      </c>
      <c r="FQ149" s="15" t="s">
        <v>121</v>
      </c>
      <c r="FS149" s="112">
        <v>38854</v>
      </c>
      <c r="FT149" s="82"/>
      <c r="FU149" s="120">
        <v>38868</v>
      </c>
      <c r="FV149" s="121"/>
      <c r="FW149" s="123">
        <v>3</v>
      </c>
      <c r="FX149" s="14">
        <v>15</v>
      </c>
      <c r="FY149" s="14">
        <v>20</v>
      </c>
      <c r="FZ149" s="15">
        <f>'[1]2006 baljdata'!J149+'[1]2006 baljdata'!T149+'[1]2006 baljdata'!AD149+'[1]2006 baljdata'!AN149+'[1]2006 baljdata'!AX149+'[1]2006 baljdata'!BH149+'[1]2006 baljdata'!BR149+'[1]2006 baljdata'!CB149+'[1]2006 baljdata'!CL149+'[1]2006 baljdata'!CV149+'[1]2006 baljdata'!DF149+'[1]2006 baljdata'!DP149+'[1]2006 baljdata'!DZ149+'[1]2006 baljdata'!EJ149+'[1]2006 baljdata'!ET149+'[1]2006 baljdata'!FD149+'[1]2006 baljdata'!FN149+'[1]2006 baljdata'!FX149+'[1]2006 baljdata'!GH149+'[1]2006 baljdata'!GR149+'[1]2006 baljdata'!HB149+'[1]2006 baljdata'!HL149+'[1]2006 baljdata'!HV149+'[1]2006 baljdata'!IF149+'[1]2006 baljdata'!IP149</f>
        <v>20</v>
      </c>
      <c r="GA149" s="15">
        <f>'[1]2006 baljdata'!K149+'[1]2006 baljdata'!U149+'[1]2006 baljdata'!AE149+'[1]2006 baljdata'!AO149+'[1]2006 baljdata'!AY149+'[1]2006 baljdata'!BI149+'[1]2006 baljdata'!BS149+'[1]2006 baljdata'!CC149+'[1]2006 baljdata'!CM149+'[1]2006 baljdata'!CW149+'[1]2006 baljdata'!DG149+'[1]2006 baljdata'!DQ149+'[1]2006 baljdata'!EA149+'[1]2006 baljdata'!EK149+'[1]2006 baljdata'!EU149+'[1]2006 baljdata'!FE149+'[1]2006 baljdata'!FO149+'[1]2006 baljdata'!FY149+'[1]2006 baljdata'!GI149+'[1]2006 baljdata'!GS149+'[1]2006 baljdata'!HC149+'[1]2006 baljdata'!HM149+'[1]2006 baljdata'!HW149+'[1]2006 baljdata'!IG149+'[1]2006 baljdata'!IQ149</f>
        <v>0</v>
      </c>
      <c r="GB149" s="15" t="str">
        <f>IF(FZ149&gt;GA149,"P&gt;S",IF(FZ149=GA149,"P=S","P&lt;S"))</f>
        <v>P&gt;S</v>
      </c>
      <c r="GC149" s="15">
        <f>IF(GB149="P&gt;S",FZ149,GA149)</f>
        <v>20</v>
      </c>
      <c r="GD149" s="14">
        <v>0</v>
      </c>
      <c r="GE149" s="15">
        <f>'[1]2006 baljdata'!L149+'[1]2006 baljdata'!V149+'[1]2006 baljdata'!AF149+'[1]2006 baljdata'!AP149+'[1]2006 baljdata'!AZ149+'[1]2006 baljdata'!BJ149+'[1]2006 baljdata'!BT149+'[1]2006 baljdata'!CD149+'[1]2006 baljdata'!CN149+'[1]2006 baljdata'!CX149+'[1]2006 baljdata'!DH149+'[1]2006 baljdata'!DR149+'[1]2006 baljdata'!EB149+'[1]2006 baljdata'!EL149+'[1]2006 baljdata'!EV149+'[1]2006 baljdata'!FF149+'[1]2006 baljdata'!FP149+'[1]2006 baljdata'!FZ149+'[1]2006 baljdata'!GJ149+'[1]2006 baljdata'!GT149+'[1]2006 baljdata'!HD149+'[1]2006 baljdata'!HN149+'[1]2006 baljdata'!HX149+'[1]2006 baljdata'!IH149+'[1]2006 baljdata'!IR149</f>
        <v>0</v>
      </c>
      <c r="GF149" s="15">
        <v>0</v>
      </c>
      <c r="GG149" s="15">
        <f t="shared" si="40"/>
        <v>20</v>
      </c>
      <c r="GH149" s="14"/>
      <c r="GI149" s="91"/>
      <c r="GJ149" s="102" t="s">
        <v>249</v>
      </c>
      <c r="GK149" s="20">
        <v>1</v>
      </c>
    </row>
    <row r="150" spans="1:193" ht="14.4" x14ac:dyDescent="0.3">
      <c r="A150" s="50">
        <v>145</v>
      </c>
      <c r="B150" s="88" t="s">
        <v>321</v>
      </c>
      <c r="C150" s="89">
        <v>1</v>
      </c>
      <c r="D150" s="88">
        <v>1</v>
      </c>
      <c r="E150" s="90">
        <v>38854</v>
      </c>
      <c r="F150" s="91">
        <v>1</v>
      </c>
      <c r="G150" s="92">
        <v>1</v>
      </c>
      <c r="H150" s="91">
        <f t="shared" si="36"/>
        <v>1</v>
      </c>
      <c r="I150" s="13"/>
      <c r="J150" s="13"/>
      <c r="K150" s="13"/>
      <c r="L150" s="13"/>
      <c r="M150" s="13">
        <v>1</v>
      </c>
      <c r="N150" s="13"/>
      <c r="O150" s="13"/>
      <c r="P150" s="13"/>
      <c r="Q150" s="13"/>
      <c r="R150" s="13"/>
      <c r="S150" s="13"/>
      <c r="T150" s="13"/>
      <c r="U150" s="93">
        <f t="shared" si="37"/>
        <v>1</v>
      </c>
      <c r="V150" s="13"/>
      <c r="W150" s="13"/>
      <c r="X150" s="13"/>
      <c r="Y150" s="13"/>
      <c r="Z150" s="13"/>
      <c r="AA150" s="13"/>
      <c r="AB150" s="13"/>
      <c r="AC150" s="13"/>
      <c r="AD150" s="13"/>
      <c r="AE150" s="13"/>
      <c r="AF150" s="94"/>
      <c r="AG150" s="13"/>
      <c r="AH150" s="13"/>
      <c r="AI150" s="13"/>
      <c r="AJ150" s="13"/>
      <c r="AK150" s="13">
        <v>11</v>
      </c>
      <c r="AL150" s="13"/>
      <c r="AM150" s="13">
        <v>12</v>
      </c>
      <c r="AN150" s="13"/>
      <c r="AO150" s="13"/>
      <c r="AP150" s="13"/>
      <c r="AQ150" s="94"/>
      <c r="AR150" s="13"/>
      <c r="AS150" s="13"/>
      <c r="AT150" s="13" t="s">
        <v>252</v>
      </c>
      <c r="AU150" s="13"/>
      <c r="AV150" s="13" t="s">
        <v>166</v>
      </c>
      <c r="AW150" s="13"/>
      <c r="AX150" s="13"/>
      <c r="AY150" s="13" t="s">
        <v>322</v>
      </c>
      <c r="AZ150" s="13"/>
      <c r="BA150" s="94"/>
      <c r="BB150" s="95"/>
      <c r="BC150" s="95"/>
      <c r="BD150" s="95">
        <v>38854</v>
      </c>
      <c r="BE150" s="95"/>
      <c r="BF150" s="95"/>
      <c r="BG150" s="95"/>
      <c r="BH150" s="95"/>
      <c r="BI150" s="95"/>
      <c r="BJ150" s="95"/>
      <c r="BK150" s="95"/>
      <c r="BL150" s="96">
        <f t="shared" si="34"/>
        <v>38854</v>
      </c>
      <c r="BM150" s="96" t="s">
        <v>121</v>
      </c>
      <c r="BN150" s="96"/>
      <c r="BO150" s="97"/>
      <c r="BP150" s="74"/>
      <c r="BQ150" s="74"/>
      <c r="BR150" s="97">
        <v>38854</v>
      </c>
      <c r="BS150" s="118"/>
      <c r="BT150" s="13"/>
      <c r="BU150" s="13"/>
      <c r="BV150" s="13"/>
      <c r="BW150" s="13" t="s">
        <v>274</v>
      </c>
      <c r="BX150" s="13"/>
      <c r="BY150" s="94"/>
      <c r="BZ150" s="13"/>
      <c r="CA150" s="13"/>
      <c r="CB150" s="13"/>
      <c r="CC150" s="13"/>
      <c r="CD150" s="13"/>
      <c r="CE150" s="13"/>
      <c r="CF150" s="94"/>
      <c r="CG150" s="13"/>
      <c r="CH150" s="13"/>
      <c r="CI150" s="13"/>
      <c r="CJ150" s="13"/>
      <c r="CK150" s="13"/>
      <c r="CL150" s="13"/>
      <c r="CM150" s="13"/>
      <c r="CN150" s="13"/>
      <c r="CO150" s="13"/>
      <c r="CP150" s="94"/>
      <c r="CQ150" s="99">
        <f t="shared" si="42"/>
        <v>0</v>
      </c>
      <c r="CR150" s="91"/>
      <c r="CS150" s="91"/>
      <c r="CT150" s="91"/>
      <c r="CU150" s="91"/>
      <c r="CV150" s="91"/>
      <c r="CW150" s="91"/>
      <c r="CX150" s="91"/>
      <c r="CY150" s="91"/>
      <c r="CZ150" s="91"/>
      <c r="DA150" s="92"/>
      <c r="DB150" s="50"/>
      <c r="DC150" s="50"/>
      <c r="DD150" s="50"/>
      <c r="DE150" s="50"/>
      <c r="DF150" s="50"/>
      <c r="DG150" s="50"/>
      <c r="DH150" s="50"/>
      <c r="DI150" s="50"/>
      <c r="DJ150" s="100">
        <f t="shared" si="38"/>
        <v>1</v>
      </c>
      <c r="DK150" s="14">
        <v>1</v>
      </c>
      <c r="DL150" s="14">
        <v>2.17</v>
      </c>
      <c r="DM150" s="14"/>
      <c r="DN150" s="14"/>
      <c r="DO150" s="14"/>
      <c r="DP150" s="14"/>
      <c r="DQ150" s="14"/>
      <c r="DR150" s="14"/>
      <c r="DS150" s="14"/>
      <c r="DT150" s="14"/>
      <c r="DU150" s="14"/>
      <c r="DV150" s="14"/>
      <c r="DW150" s="14"/>
      <c r="DX150" s="14"/>
      <c r="DY150" s="14">
        <v>250</v>
      </c>
      <c r="DZ150" s="14"/>
      <c r="EA150" s="14"/>
      <c r="EB150" s="14"/>
      <c r="EC150" s="14"/>
      <c r="ED150" s="14"/>
      <c r="EE150" s="14"/>
      <c r="EF150" s="14"/>
      <c r="EG150" s="14"/>
      <c r="EH150" s="14"/>
      <c r="EI150" s="14"/>
      <c r="EJ150" s="14"/>
      <c r="EK150" s="14"/>
      <c r="EL150" s="101">
        <v>0</v>
      </c>
      <c r="EM150" s="101"/>
      <c r="EN150" s="101"/>
      <c r="EO150" s="101"/>
      <c r="EP150" s="14"/>
      <c r="EQ150" s="14"/>
      <c r="ER150" s="14"/>
      <c r="ES150" s="14"/>
      <c r="ET150" s="14"/>
      <c r="EU150" s="14"/>
      <c r="EV150" s="14"/>
      <c r="EW150" s="102"/>
      <c r="EX150" s="16"/>
      <c r="EY150" s="103">
        <f t="shared" si="39"/>
        <v>924.59035290556108</v>
      </c>
      <c r="EZ150" s="104">
        <f t="shared" si="31"/>
        <v>0</v>
      </c>
      <c r="FA150" s="104">
        <f t="shared" si="43"/>
        <v>924.59035290556108</v>
      </c>
      <c r="FB150" s="105">
        <f t="shared" si="41"/>
        <v>924.59035290556108</v>
      </c>
      <c r="FC150" s="105" t="s">
        <v>121</v>
      </c>
      <c r="FD150" s="105"/>
      <c r="FE150" s="106"/>
      <c r="FF150" s="106"/>
      <c r="FG150" s="107">
        <v>145</v>
      </c>
      <c r="FH150" s="108">
        <v>3</v>
      </c>
      <c r="FI150" s="10">
        <v>145</v>
      </c>
      <c r="FJ150" s="13">
        <v>1</v>
      </c>
      <c r="FK150" s="13">
        <v>1</v>
      </c>
      <c r="FL150" s="14">
        <v>1</v>
      </c>
      <c r="FM150" s="109">
        <v>2.17</v>
      </c>
      <c r="FN150" s="122">
        <v>250</v>
      </c>
      <c r="FO150" s="111">
        <v>924.59035290556108</v>
      </c>
      <c r="FP150" s="14">
        <v>12</v>
      </c>
      <c r="FQ150" s="15" t="s">
        <v>121</v>
      </c>
      <c r="FS150" s="112">
        <v>38854</v>
      </c>
      <c r="FT150" s="82"/>
      <c r="FU150" s="120">
        <v>38868</v>
      </c>
      <c r="FV150" s="121"/>
      <c r="FW150" s="123">
        <v>3</v>
      </c>
      <c r="FX150" s="14">
        <v>22</v>
      </c>
      <c r="FY150" s="14">
        <v>15</v>
      </c>
      <c r="FZ150" s="15">
        <f>'[1]2006 baljdata'!J150+'[1]2006 baljdata'!T150+'[1]2006 baljdata'!AD150+'[1]2006 baljdata'!AN150+'[1]2006 baljdata'!AX150+'[1]2006 baljdata'!BH150+'[1]2006 baljdata'!BR150+'[1]2006 baljdata'!CB150+'[1]2006 baljdata'!CL150+'[1]2006 baljdata'!CV150+'[1]2006 baljdata'!DF150+'[1]2006 baljdata'!DP150+'[1]2006 baljdata'!DZ150+'[1]2006 baljdata'!EJ150+'[1]2006 baljdata'!ET150+'[1]2006 baljdata'!FD150+'[1]2006 baljdata'!FN150+'[1]2006 baljdata'!FX150+'[1]2006 baljdata'!GH150+'[1]2006 baljdata'!GR150+'[1]2006 baljdata'!HB150+'[1]2006 baljdata'!HL150+'[1]2006 baljdata'!HV150+'[1]2006 baljdata'!IF150+'[1]2006 baljdata'!IP150</f>
        <v>15</v>
      </c>
      <c r="GA150" s="15">
        <f>'[1]2006 baljdata'!K150+'[1]2006 baljdata'!U150+'[1]2006 baljdata'!AE150+'[1]2006 baljdata'!AO150+'[1]2006 baljdata'!AY150+'[1]2006 baljdata'!BI150+'[1]2006 baljdata'!BS150+'[1]2006 baljdata'!CC150+'[1]2006 baljdata'!CM150+'[1]2006 baljdata'!CW150+'[1]2006 baljdata'!DG150+'[1]2006 baljdata'!DQ150+'[1]2006 baljdata'!EA150+'[1]2006 baljdata'!EK150+'[1]2006 baljdata'!EU150+'[1]2006 baljdata'!FE150+'[1]2006 baljdata'!FO150+'[1]2006 baljdata'!FY150+'[1]2006 baljdata'!GI150+'[1]2006 baljdata'!GS150+'[1]2006 baljdata'!HC150+'[1]2006 baljdata'!HM150+'[1]2006 baljdata'!HW150+'[1]2006 baljdata'!IG150+'[1]2006 baljdata'!IQ150</f>
        <v>9</v>
      </c>
      <c r="GB150" s="15" t="str">
        <f>IF(FZ150&gt;GA150,"P&gt;S",IF(FZ150=GA150,"P=S","P&lt;S"))</f>
        <v>P&gt;S</v>
      </c>
      <c r="GC150" s="15">
        <f>IF(GB150="P&gt;S",FZ150,GA150)</f>
        <v>15</v>
      </c>
      <c r="GD150" s="14">
        <v>0</v>
      </c>
      <c r="GE150" s="15">
        <f>'[1]2006 baljdata'!L150+'[1]2006 baljdata'!V150+'[1]2006 baljdata'!AF150+'[1]2006 baljdata'!AP150+'[1]2006 baljdata'!AZ150+'[1]2006 baljdata'!BJ150+'[1]2006 baljdata'!BT150+'[1]2006 baljdata'!CD150+'[1]2006 baljdata'!CN150+'[1]2006 baljdata'!CX150+'[1]2006 baljdata'!DH150+'[1]2006 baljdata'!DR150+'[1]2006 baljdata'!EB150+'[1]2006 baljdata'!EL150+'[1]2006 baljdata'!EV150+'[1]2006 baljdata'!FF150+'[1]2006 baljdata'!FP150+'[1]2006 baljdata'!FZ150+'[1]2006 baljdata'!GJ150+'[1]2006 baljdata'!GT150+'[1]2006 baljdata'!HD150+'[1]2006 baljdata'!HN150+'[1]2006 baljdata'!HX150+'[1]2006 baljdata'!IH150+'[1]2006 baljdata'!IR150</f>
        <v>0</v>
      </c>
      <c r="GF150" s="15">
        <f>IF(GB150="P&gt;S",FZ150*(GE150/GA150),GE150)</f>
        <v>0</v>
      </c>
      <c r="GG150" s="15">
        <f t="shared" si="40"/>
        <v>15</v>
      </c>
      <c r="GH150" s="14"/>
      <c r="GI150" s="91"/>
      <c r="GJ150" s="102" t="s">
        <v>249</v>
      </c>
      <c r="GK150" s="20">
        <v>1</v>
      </c>
    </row>
    <row r="151" spans="1:193" ht="14.4" x14ac:dyDescent="0.3">
      <c r="A151" s="50">
        <v>146</v>
      </c>
      <c r="B151" s="88" t="s">
        <v>323</v>
      </c>
      <c r="C151" s="89">
        <v>1</v>
      </c>
      <c r="D151" s="88">
        <v>1</v>
      </c>
      <c r="E151" s="90">
        <v>38854</v>
      </c>
      <c r="F151" s="91">
        <v>1</v>
      </c>
      <c r="G151" s="92">
        <v>1</v>
      </c>
      <c r="H151" s="91">
        <f t="shared" si="36"/>
        <v>1</v>
      </c>
      <c r="I151" s="13"/>
      <c r="J151" s="13"/>
      <c r="K151" s="13"/>
      <c r="L151" s="13"/>
      <c r="M151" s="13">
        <v>2</v>
      </c>
      <c r="N151" s="13"/>
      <c r="O151" s="13"/>
      <c r="P151" s="13"/>
      <c r="Q151" s="13"/>
      <c r="R151" s="13"/>
      <c r="S151" s="13"/>
      <c r="T151" s="13"/>
      <c r="U151" s="93">
        <f t="shared" si="37"/>
        <v>2</v>
      </c>
      <c r="V151" s="13"/>
      <c r="W151" s="13"/>
      <c r="X151" s="13"/>
      <c r="Y151" s="13"/>
      <c r="Z151" s="13"/>
      <c r="AA151" s="13"/>
      <c r="AB151" s="13"/>
      <c r="AC151" s="13"/>
      <c r="AD151" s="13"/>
      <c r="AE151" s="13"/>
      <c r="AF151" s="94"/>
      <c r="AG151" s="13"/>
      <c r="AH151" s="13"/>
      <c r="AI151" s="13"/>
      <c r="AJ151" s="13"/>
      <c r="AK151" s="13">
        <v>10</v>
      </c>
      <c r="AL151" s="13"/>
      <c r="AM151" s="13">
        <v>16</v>
      </c>
      <c r="AN151" s="13"/>
      <c r="AO151" s="13"/>
      <c r="AP151" s="13"/>
      <c r="AQ151" s="94"/>
      <c r="AR151" s="13"/>
      <c r="AS151" s="13"/>
      <c r="AT151" s="13">
        <v>1</v>
      </c>
      <c r="AU151" s="13"/>
      <c r="AV151" s="13" t="s">
        <v>252</v>
      </c>
      <c r="AW151" s="13"/>
      <c r="AX151" s="13"/>
      <c r="AY151" s="13" t="s">
        <v>324</v>
      </c>
      <c r="AZ151" s="13"/>
      <c r="BA151" s="94"/>
      <c r="BB151" s="95"/>
      <c r="BC151" s="95"/>
      <c r="BD151" s="95">
        <v>38854</v>
      </c>
      <c r="BE151" s="95"/>
      <c r="BF151" s="95"/>
      <c r="BG151" s="95"/>
      <c r="BH151" s="95"/>
      <c r="BI151" s="95"/>
      <c r="BJ151" s="95"/>
      <c r="BK151" s="95"/>
      <c r="BL151" s="96">
        <f t="shared" si="34"/>
        <v>38854</v>
      </c>
      <c r="BM151" s="96" t="s">
        <v>121</v>
      </c>
      <c r="BN151" s="96"/>
      <c r="BO151" s="97"/>
      <c r="BP151" s="74"/>
      <c r="BQ151" s="74"/>
      <c r="BR151" s="97">
        <v>38854</v>
      </c>
      <c r="BS151" s="118"/>
      <c r="BT151" s="13"/>
      <c r="BU151" s="13"/>
      <c r="BV151" s="13"/>
      <c r="BW151" s="13">
        <v>2</v>
      </c>
      <c r="BX151" s="13" t="s">
        <v>274</v>
      </c>
      <c r="BY151" s="94"/>
      <c r="BZ151" s="13"/>
      <c r="CA151" s="13"/>
      <c r="CB151" s="13"/>
      <c r="CC151" s="13"/>
      <c r="CD151" s="13">
        <v>5</v>
      </c>
      <c r="CE151" s="13"/>
      <c r="CF151" s="94"/>
      <c r="CG151" s="13"/>
      <c r="CH151" s="13"/>
      <c r="CI151" s="13"/>
      <c r="CJ151" s="13"/>
      <c r="CK151" s="13"/>
      <c r="CL151" s="13"/>
      <c r="CM151" s="13"/>
      <c r="CN151" s="13"/>
      <c r="CO151" s="13"/>
      <c r="CP151" s="94"/>
      <c r="CQ151" s="99">
        <f t="shared" si="42"/>
        <v>0</v>
      </c>
      <c r="CR151" s="91"/>
      <c r="CS151" s="91"/>
      <c r="CT151" s="91"/>
      <c r="CU151" s="91"/>
      <c r="CV151" s="91"/>
      <c r="CW151" s="91"/>
      <c r="CX151" s="91"/>
      <c r="CY151" s="91"/>
      <c r="CZ151" s="91"/>
      <c r="DA151" s="92"/>
      <c r="DB151" s="50"/>
      <c r="DC151" s="50"/>
      <c r="DD151" s="50"/>
      <c r="DE151" s="50"/>
      <c r="DF151" s="50"/>
      <c r="DG151" s="50"/>
      <c r="DH151" s="50"/>
      <c r="DI151" s="50"/>
      <c r="DJ151" s="100">
        <f t="shared" si="38"/>
        <v>2</v>
      </c>
      <c r="DK151" s="14">
        <v>2</v>
      </c>
      <c r="DL151" s="14">
        <v>2.57</v>
      </c>
      <c r="DM151" s="14">
        <v>1.98</v>
      </c>
      <c r="DN151" s="14"/>
      <c r="DO151" s="14"/>
      <c r="DP151" s="14"/>
      <c r="DQ151" s="14"/>
      <c r="DR151" s="14"/>
      <c r="DS151" s="14"/>
      <c r="DT151" s="14"/>
      <c r="DU151" s="14"/>
      <c r="DV151" s="14"/>
      <c r="DW151" s="14"/>
      <c r="DX151" s="14"/>
      <c r="DY151" s="14">
        <v>276</v>
      </c>
      <c r="DZ151" s="14">
        <v>247</v>
      </c>
      <c r="EA151" s="14"/>
      <c r="EB151" s="14"/>
      <c r="EC151" s="14"/>
      <c r="ED151" s="14"/>
      <c r="EE151" s="14"/>
      <c r="EF151" s="14"/>
      <c r="EG151" s="14"/>
      <c r="EH151" s="14"/>
      <c r="EI151" s="14"/>
      <c r="EJ151" s="14"/>
      <c r="EK151" s="14"/>
      <c r="EL151" s="101">
        <v>0</v>
      </c>
      <c r="EM151" s="101"/>
      <c r="EN151" s="101"/>
      <c r="EO151" s="101"/>
      <c r="EP151" s="14"/>
      <c r="EQ151" s="14"/>
      <c r="ER151" s="14"/>
      <c r="ES151" s="14"/>
      <c r="ET151" s="14"/>
      <c r="EU151" s="14"/>
      <c r="EV151" s="14"/>
      <c r="EW151" s="102"/>
      <c r="EX151" s="16"/>
      <c r="EY151" s="103">
        <f t="shared" si="39"/>
        <v>2192.2749819874589</v>
      </c>
      <c r="EZ151" s="104">
        <f t="shared" si="31"/>
        <v>0</v>
      </c>
      <c r="FA151" s="104">
        <f t="shared" si="43"/>
        <v>2192.2749819874589</v>
      </c>
      <c r="FB151" s="105">
        <f t="shared" si="41"/>
        <v>2192.2749819874589</v>
      </c>
      <c r="FC151" s="105" t="s">
        <v>121</v>
      </c>
      <c r="FD151" s="105"/>
      <c r="FE151" s="106"/>
      <c r="FF151" s="106"/>
      <c r="FG151" s="107">
        <v>146</v>
      </c>
      <c r="FH151" s="108">
        <v>3</v>
      </c>
      <c r="FI151" s="10">
        <v>146</v>
      </c>
      <c r="FJ151" s="13">
        <v>2</v>
      </c>
      <c r="FK151" s="13">
        <v>2</v>
      </c>
      <c r="FL151" s="14">
        <v>2</v>
      </c>
      <c r="FM151" s="109">
        <v>2.57</v>
      </c>
      <c r="FN151" s="122">
        <v>276</v>
      </c>
      <c r="FO151" s="111">
        <v>2192.2749819874589</v>
      </c>
      <c r="FP151" s="14">
        <v>16</v>
      </c>
      <c r="FQ151" s="15" t="s">
        <v>121</v>
      </c>
      <c r="FS151" s="112">
        <v>38854</v>
      </c>
      <c r="FT151" s="82"/>
      <c r="FU151" s="120">
        <v>38868</v>
      </c>
      <c r="FV151" s="121"/>
      <c r="FW151" s="123">
        <v>3</v>
      </c>
      <c r="FX151" s="14">
        <v>19</v>
      </c>
      <c r="FY151" s="14">
        <v>21</v>
      </c>
      <c r="FZ151" s="15">
        <f>'[1]2006 baljdata'!J151+'[1]2006 baljdata'!T151+'[1]2006 baljdata'!AD151+'[1]2006 baljdata'!AN151+'[1]2006 baljdata'!AX151+'[1]2006 baljdata'!BH151+'[1]2006 baljdata'!BR151+'[1]2006 baljdata'!CB151+'[1]2006 baljdata'!CL151+'[1]2006 baljdata'!CV151+'[1]2006 baljdata'!DF151+'[1]2006 baljdata'!DP151+'[1]2006 baljdata'!DZ151+'[1]2006 baljdata'!EJ151+'[1]2006 baljdata'!ET151+'[1]2006 baljdata'!FD151+'[1]2006 baljdata'!FN151+'[1]2006 baljdata'!FX151+'[1]2006 baljdata'!GH151+'[1]2006 baljdata'!GR151+'[1]2006 baljdata'!HB151+'[1]2006 baljdata'!HL151+'[1]2006 baljdata'!HV151+'[1]2006 baljdata'!IF151+'[1]2006 baljdata'!IP151</f>
        <v>21</v>
      </c>
      <c r="GA151" s="15">
        <f>'[1]2006 baljdata'!K151+'[1]2006 baljdata'!U151+'[1]2006 baljdata'!AE151+'[1]2006 baljdata'!AO151+'[1]2006 baljdata'!AY151+'[1]2006 baljdata'!BI151+'[1]2006 baljdata'!BS151+'[1]2006 baljdata'!CC151+'[1]2006 baljdata'!CM151+'[1]2006 baljdata'!CW151+'[1]2006 baljdata'!DG151+'[1]2006 baljdata'!DQ151+'[1]2006 baljdata'!EA151+'[1]2006 baljdata'!EK151+'[1]2006 baljdata'!EU151+'[1]2006 baljdata'!FE151+'[1]2006 baljdata'!FO151+'[1]2006 baljdata'!FY151+'[1]2006 baljdata'!GI151+'[1]2006 baljdata'!GS151+'[1]2006 baljdata'!HC151+'[1]2006 baljdata'!HM151+'[1]2006 baljdata'!HW151+'[1]2006 baljdata'!IG151+'[1]2006 baljdata'!IQ151</f>
        <v>21</v>
      </c>
      <c r="GB151" s="15" t="str">
        <f>IF(FZ151&gt;GA151,"P&gt;S",IF(FZ151=GA151,"P=S","P&lt;S"))</f>
        <v>P=S</v>
      </c>
      <c r="GC151" s="15">
        <f>IF(GB151="P&gt;S",FZ151,GA151)</f>
        <v>21</v>
      </c>
      <c r="GD151" s="14">
        <v>1</v>
      </c>
      <c r="GE151" s="15">
        <f>'[1]2006 baljdata'!L151+'[1]2006 baljdata'!V151+'[1]2006 baljdata'!AF151+'[1]2006 baljdata'!AP151+'[1]2006 baljdata'!AZ151+'[1]2006 baljdata'!BJ151+'[1]2006 baljdata'!BT151+'[1]2006 baljdata'!CD151+'[1]2006 baljdata'!CN151+'[1]2006 baljdata'!CX151+'[1]2006 baljdata'!DH151+'[1]2006 baljdata'!DR151+'[1]2006 baljdata'!EB151+'[1]2006 baljdata'!EL151+'[1]2006 baljdata'!EV151+'[1]2006 baljdata'!FF151+'[1]2006 baljdata'!FP151+'[1]2006 baljdata'!FZ151+'[1]2006 baljdata'!GJ151+'[1]2006 baljdata'!GT151+'[1]2006 baljdata'!HD151+'[1]2006 baljdata'!HN151+'[1]2006 baljdata'!HX151+'[1]2006 baljdata'!IH151+'[1]2006 baljdata'!IR151</f>
        <v>1</v>
      </c>
      <c r="GF151" s="15">
        <f>IF(GB151="P&gt;S",FZ151*(GE151/GA151),GE151)</f>
        <v>1</v>
      </c>
      <c r="GG151" s="15">
        <f t="shared" si="40"/>
        <v>20</v>
      </c>
      <c r="GH151" s="14"/>
      <c r="GI151" s="91"/>
      <c r="GJ151" s="102" t="s">
        <v>249</v>
      </c>
      <c r="GK151" s="20">
        <v>1</v>
      </c>
    </row>
    <row r="152" spans="1:193" ht="14.4" x14ac:dyDescent="0.3">
      <c r="A152" s="50">
        <v>147</v>
      </c>
      <c r="B152" s="88" t="s">
        <v>325</v>
      </c>
      <c r="C152" s="89">
        <v>1</v>
      </c>
      <c r="D152" s="88">
        <v>1</v>
      </c>
      <c r="E152" s="90">
        <v>38854</v>
      </c>
      <c r="F152" s="91">
        <v>1</v>
      </c>
      <c r="G152" s="92">
        <v>1</v>
      </c>
      <c r="H152" s="91">
        <f t="shared" si="36"/>
        <v>1</v>
      </c>
      <c r="I152" s="13"/>
      <c r="J152" s="13"/>
      <c r="K152" s="13"/>
      <c r="L152" s="13"/>
      <c r="M152" s="13">
        <v>1</v>
      </c>
      <c r="N152" s="13"/>
      <c r="O152" s="13"/>
      <c r="P152" s="13"/>
      <c r="Q152" s="13"/>
      <c r="R152" s="13"/>
      <c r="S152" s="13"/>
      <c r="T152" s="13"/>
      <c r="U152" s="93">
        <f t="shared" si="37"/>
        <v>1</v>
      </c>
      <c r="V152" s="13"/>
      <c r="W152" s="13"/>
      <c r="X152" s="13"/>
      <c r="Y152" s="13"/>
      <c r="Z152" s="13" t="s">
        <v>112</v>
      </c>
      <c r="AA152" s="13"/>
      <c r="AB152" s="13"/>
      <c r="AC152" s="13"/>
      <c r="AD152" s="13"/>
      <c r="AE152" s="13"/>
      <c r="AF152" s="94"/>
      <c r="AG152" s="13"/>
      <c r="AH152" s="13"/>
      <c r="AI152" s="13"/>
      <c r="AJ152" s="13"/>
      <c r="AK152" s="13">
        <v>4</v>
      </c>
      <c r="AL152" s="13"/>
      <c r="AM152" s="13">
        <v>4</v>
      </c>
      <c r="AN152" s="13"/>
      <c r="AO152" s="13"/>
      <c r="AP152" s="13"/>
      <c r="AQ152" s="94"/>
      <c r="AR152" s="13"/>
      <c r="AS152" s="13"/>
      <c r="AT152" s="13"/>
      <c r="AU152" s="13"/>
      <c r="AV152" s="13">
        <v>1</v>
      </c>
      <c r="AW152" s="13"/>
      <c r="AX152" s="13"/>
      <c r="AY152" s="13" t="s">
        <v>326</v>
      </c>
      <c r="AZ152" s="13"/>
      <c r="BA152" s="94"/>
      <c r="BB152" s="95"/>
      <c r="BC152" s="95"/>
      <c r="BD152" s="95"/>
      <c r="BE152" s="95"/>
      <c r="BF152" s="95">
        <v>38856</v>
      </c>
      <c r="BG152" s="95"/>
      <c r="BH152" s="95"/>
      <c r="BI152" s="95"/>
      <c r="BJ152" s="95"/>
      <c r="BK152" s="95"/>
      <c r="BL152" s="96">
        <f t="shared" si="34"/>
        <v>38856</v>
      </c>
      <c r="BM152" s="96" t="s">
        <v>121</v>
      </c>
      <c r="BN152" s="96"/>
      <c r="BO152" s="97"/>
      <c r="BP152" s="74"/>
      <c r="BQ152" s="74"/>
      <c r="BR152" s="97">
        <v>38856</v>
      </c>
      <c r="BS152" s="118"/>
      <c r="BT152" s="13"/>
      <c r="BU152" s="13"/>
      <c r="BV152" s="13"/>
      <c r="BW152" s="13"/>
      <c r="BX152" s="13"/>
      <c r="BY152" s="94"/>
      <c r="BZ152" s="13"/>
      <c r="CA152" s="13"/>
      <c r="CB152" s="13"/>
      <c r="CC152" s="13"/>
      <c r="CD152" s="13"/>
      <c r="CE152" s="13"/>
      <c r="CF152" s="94"/>
      <c r="CG152" s="13"/>
      <c r="CH152" s="13"/>
      <c r="CI152" s="13"/>
      <c r="CJ152" s="13"/>
      <c r="CK152" s="13"/>
      <c r="CL152" s="13"/>
      <c r="CM152" s="13"/>
      <c r="CN152" s="13"/>
      <c r="CO152" s="13"/>
      <c r="CP152" s="94"/>
      <c r="CQ152" s="99">
        <f t="shared" si="42"/>
        <v>0</v>
      </c>
      <c r="CR152" s="91"/>
      <c r="CS152" s="91"/>
      <c r="CT152" s="91"/>
      <c r="CU152" s="91"/>
      <c r="CV152" s="91"/>
      <c r="CW152" s="91"/>
      <c r="CX152" s="91"/>
      <c r="CY152" s="91"/>
      <c r="CZ152" s="91"/>
      <c r="DA152" s="92"/>
      <c r="DB152" s="50"/>
      <c r="DC152" s="50"/>
      <c r="DD152" s="50"/>
      <c r="DE152" s="50"/>
      <c r="DF152" s="50"/>
      <c r="DG152" s="50"/>
      <c r="DH152" s="50"/>
      <c r="DI152" s="50"/>
      <c r="DJ152" s="100">
        <f t="shared" si="38"/>
        <v>1</v>
      </c>
      <c r="DK152" s="14">
        <v>1</v>
      </c>
      <c r="DL152" s="14">
        <v>1.6</v>
      </c>
      <c r="DM152" s="14"/>
      <c r="DN152" s="14"/>
      <c r="DO152" s="14"/>
      <c r="DP152" s="14"/>
      <c r="DQ152" s="14"/>
      <c r="DR152" s="14"/>
      <c r="DS152" s="14"/>
      <c r="DT152" s="14"/>
      <c r="DU152" s="14"/>
      <c r="DV152" s="14"/>
      <c r="DW152" s="14"/>
      <c r="DX152" s="14"/>
      <c r="DY152" s="14">
        <v>185</v>
      </c>
      <c r="DZ152" s="14"/>
      <c r="EA152" s="14"/>
      <c r="EB152" s="14"/>
      <c r="EC152" s="14"/>
      <c r="ED152" s="14"/>
      <c r="EE152" s="14"/>
      <c r="EF152" s="14"/>
      <c r="EG152" s="14"/>
      <c r="EH152" s="14"/>
      <c r="EI152" s="14"/>
      <c r="EJ152" s="14"/>
      <c r="EK152" s="14"/>
      <c r="EL152" s="101">
        <v>0</v>
      </c>
      <c r="EM152" s="101"/>
      <c r="EN152" s="101"/>
      <c r="EO152" s="101"/>
      <c r="EP152" s="14"/>
      <c r="EQ152" s="14"/>
      <c r="ER152" s="14"/>
      <c r="ES152" s="14"/>
      <c r="ET152" s="14"/>
      <c r="EU152" s="14"/>
      <c r="EV152" s="14"/>
      <c r="EW152" s="102"/>
      <c r="EX152" s="16"/>
      <c r="EY152" s="103">
        <f t="shared" si="39"/>
        <v>371.96457018503156</v>
      </c>
      <c r="EZ152" s="104">
        <f t="shared" si="31"/>
        <v>0</v>
      </c>
      <c r="FA152" s="104">
        <f t="shared" si="43"/>
        <v>371.96457018503156</v>
      </c>
      <c r="FB152" s="105">
        <f t="shared" si="41"/>
        <v>371.96457018503156</v>
      </c>
      <c r="FC152" s="105" t="s">
        <v>121</v>
      </c>
      <c r="FD152" s="105"/>
      <c r="FE152" s="106"/>
      <c r="FF152" s="106"/>
      <c r="FG152" s="107">
        <v>147</v>
      </c>
      <c r="FH152" s="108">
        <v>1</v>
      </c>
      <c r="FI152" s="10">
        <v>147</v>
      </c>
      <c r="FJ152" s="13">
        <v>1</v>
      </c>
      <c r="FK152" s="13">
        <v>1</v>
      </c>
      <c r="FL152" s="14">
        <v>1</v>
      </c>
      <c r="FM152" s="109">
        <v>1.6</v>
      </c>
      <c r="FN152" s="122">
        <v>185</v>
      </c>
      <c r="FO152" s="111">
        <v>371.96457018503156</v>
      </c>
      <c r="FP152" s="14">
        <v>4</v>
      </c>
      <c r="FQ152" s="15" t="s">
        <v>121</v>
      </c>
      <c r="FS152" s="112">
        <v>38856</v>
      </c>
      <c r="FT152" s="82"/>
      <c r="FU152" s="120">
        <v>38866</v>
      </c>
      <c r="FV152" s="121"/>
      <c r="FW152" s="123">
        <v>1</v>
      </c>
      <c r="FX152" s="14">
        <v>11</v>
      </c>
      <c r="FY152" s="14">
        <v>2</v>
      </c>
      <c r="FZ152" s="15">
        <f>'[1]2006 baljdata'!J152+'[1]2006 baljdata'!T152+'[1]2006 baljdata'!AD152+'[1]2006 baljdata'!AN152+'[1]2006 baljdata'!AX152+'[1]2006 baljdata'!BH152+'[1]2006 baljdata'!BR152+'[1]2006 baljdata'!CB152+'[1]2006 baljdata'!CL152+'[1]2006 baljdata'!CV152+'[1]2006 baljdata'!DF152+'[1]2006 baljdata'!DP152+'[1]2006 baljdata'!DZ152+'[1]2006 baljdata'!EJ152+'[1]2006 baljdata'!ET152+'[1]2006 baljdata'!FD152+'[1]2006 baljdata'!FN152+'[1]2006 baljdata'!FX152+'[1]2006 baljdata'!GH152+'[1]2006 baljdata'!GR152+'[1]2006 baljdata'!HB152+'[1]2006 baljdata'!HL152+'[1]2006 baljdata'!HV152+'[1]2006 baljdata'!IF152+'[1]2006 baljdata'!IP152</f>
        <v>2</v>
      </c>
      <c r="GA152" s="15">
        <f>'[1]2006 baljdata'!K152+'[1]2006 baljdata'!U152+'[1]2006 baljdata'!AE152+'[1]2006 baljdata'!AO152+'[1]2006 baljdata'!AY152+'[1]2006 baljdata'!BI152+'[1]2006 baljdata'!BS152+'[1]2006 baljdata'!CC152+'[1]2006 baljdata'!CM152+'[1]2006 baljdata'!CW152+'[1]2006 baljdata'!DG152+'[1]2006 baljdata'!DQ152+'[1]2006 baljdata'!EA152+'[1]2006 baljdata'!EK152+'[1]2006 baljdata'!EU152+'[1]2006 baljdata'!FE152+'[1]2006 baljdata'!FO152+'[1]2006 baljdata'!FY152+'[1]2006 baljdata'!GI152+'[1]2006 baljdata'!GS152+'[1]2006 baljdata'!HC152+'[1]2006 baljdata'!HM152+'[1]2006 baljdata'!HW152+'[1]2006 baljdata'!IG152+'[1]2006 baljdata'!IQ152</f>
        <v>2</v>
      </c>
      <c r="GB152" s="15" t="str">
        <f>IF(FZ152&gt;GA152,"P&gt;S",IF(FZ152=GA152,"P=S","P&lt;S"))</f>
        <v>P=S</v>
      </c>
      <c r="GC152" s="15">
        <f>IF(GB152="P&gt;S",FZ152,GA152)</f>
        <v>2</v>
      </c>
      <c r="GD152" s="14">
        <v>2</v>
      </c>
      <c r="GE152" s="15">
        <f>'[1]2006 baljdata'!L152+'[1]2006 baljdata'!V152+'[1]2006 baljdata'!AF152+'[1]2006 baljdata'!AP152+'[1]2006 baljdata'!AZ152+'[1]2006 baljdata'!BJ152+'[1]2006 baljdata'!BT152+'[1]2006 baljdata'!CD152+'[1]2006 baljdata'!CN152+'[1]2006 baljdata'!CX152+'[1]2006 baljdata'!DH152+'[1]2006 baljdata'!DR152+'[1]2006 baljdata'!EB152+'[1]2006 baljdata'!EL152+'[1]2006 baljdata'!EV152+'[1]2006 baljdata'!FF152+'[1]2006 baljdata'!FP152+'[1]2006 baljdata'!FZ152+'[1]2006 baljdata'!GJ152+'[1]2006 baljdata'!GT152+'[1]2006 baljdata'!HD152+'[1]2006 baljdata'!HN152+'[1]2006 baljdata'!HX152+'[1]2006 baljdata'!IH152+'[1]2006 baljdata'!IR152</f>
        <v>2</v>
      </c>
      <c r="GF152" s="15">
        <f>IF(GB152="P&gt;S",FZ152*(GE152/GA152),GE152)</f>
        <v>2</v>
      </c>
      <c r="GG152" s="15">
        <f t="shared" si="40"/>
        <v>0</v>
      </c>
      <c r="GH152" s="14"/>
      <c r="GI152" s="91"/>
      <c r="GJ152" s="102" t="s">
        <v>249</v>
      </c>
      <c r="GK152" s="20">
        <v>1</v>
      </c>
    </row>
    <row r="153" spans="1:193" ht="14.4" x14ac:dyDescent="0.3">
      <c r="A153" s="50">
        <v>148</v>
      </c>
      <c r="B153" s="88" t="s">
        <v>327</v>
      </c>
      <c r="C153" s="89">
        <v>1</v>
      </c>
      <c r="D153" s="88">
        <v>1</v>
      </c>
      <c r="E153" s="90">
        <v>38854</v>
      </c>
      <c r="F153" s="91">
        <v>1</v>
      </c>
      <c r="G153" s="92">
        <v>1</v>
      </c>
      <c r="H153" s="91">
        <f t="shared" si="36"/>
        <v>1</v>
      </c>
      <c r="I153" s="13"/>
      <c r="J153" s="13"/>
      <c r="K153" s="13"/>
      <c r="L153" s="13"/>
      <c r="M153" s="13">
        <v>1</v>
      </c>
      <c r="N153" s="13"/>
      <c r="O153" s="13"/>
      <c r="P153" s="13"/>
      <c r="Q153" s="13"/>
      <c r="R153" s="13"/>
      <c r="S153" s="13"/>
      <c r="T153" s="13"/>
      <c r="U153" s="93">
        <f t="shared" si="37"/>
        <v>1</v>
      </c>
      <c r="V153" s="13"/>
      <c r="W153" s="13"/>
      <c r="X153" s="13"/>
      <c r="Y153" s="13"/>
      <c r="Z153" s="13"/>
      <c r="AA153" s="13"/>
      <c r="AB153" s="13"/>
      <c r="AC153" s="13"/>
      <c r="AD153" s="13"/>
      <c r="AE153" s="13"/>
      <c r="AF153" s="94"/>
      <c r="AG153" s="13"/>
      <c r="AH153" s="13"/>
      <c r="AI153" s="13"/>
      <c r="AJ153" s="13"/>
      <c r="AK153" s="13">
        <v>5</v>
      </c>
      <c r="AL153" s="13"/>
      <c r="AM153" s="13"/>
      <c r="AN153" s="13"/>
      <c r="AO153" s="13"/>
      <c r="AP153" s="13"/>
      <c r="AQ153" s="94"/>
      <c r="AR153" s="13"/>
      <c r="AS153" s="13"/>
      <c r="AT153" s="13">
        <v>1</v>
      </c>
      <c r="AU153" s="13"/>
      <c r="AV153" s="13">
        <v>3</v>
      </c>
      <c r="AW153" s="13"/>
      <c r="AX153" s="13"/>
      <c r="AY153" s="13">
        <v>4</v>
      </c>
      <c r="AZ153" s="13"/>
      <c r="BA153" s="94"/>
      <c r="BB153" s="95"/>
      <c r="BC153" s="95"/>
      <c r="BD153" s="95">
        <v>38854</v>
      </c>
      <c r="BE153" s="95"/>
      <c r="BF153" s="95"/>
      <c r="BG153" s="95"/>
      <c r="BH153" s="95"/>
      <c r="BI153" s="95"/>
      <c r="BJ153" s="95"/>
      <c r="BK153" s="95"/>
      <c r="BL153" s="96">
        <f t="shared" si="34"/>
        <v>38854</v>
      </c>
      <c r="BM153" s="96" t="s">
        <v>121</v>
      </c>
      <c r="BN153" s="96"/>
      <c r="BO153" s="97"/>
      <c r="BP153" s="74"/>
      <c r="BQ153" s="74"/>
      <c r="BR153" s="97">
        <v>38854</v>
      </c>
      <c r="BS153" s="118"/>
      <c r="BT153" s="13"/>
      <c r="BU153" s="13"/>
      <c r="BV153" s="13"/>
      <c r="BW153" s="13"/>
      <c r="BX153" s="13"/>
      <c r="BY153" s="94"/>
      <c r="BZ153" s="13"/>
      <c r="CA153" s="13"/>
      <c r="CB153" s="13"/>
      <c r="CC153" s="13"/>
      <c r="CD153" s="13">
        <v>3</v>
      </c>
      <c r="CE153" s="13"/>
      <c r="CF153" s="94"/>
      <c r="CG153" s="13"/>
      <c r="CH153" s="13"/>
      <c r="CI153" s="13"/>
      <c r="CJ153" s="13"/>
      <c r="CK153" s="13"/>
      <c r="CL153" s="13"/>
      <c r="CM153" s="13"/>
      <c r="CN153" s="13"/>
      <c r="CO153" s="13"/>
      <c r="CP153" s="94"/>
      <c r="CQ153" s="99">
        <f t="shared" si="42"/>
        <v>0</v>
      </c>
      <c r="CR153" s="91"/>
      <c r="CS153" s="91"/>
      <c r="CT153" s="91"/>
      <c r="CU153" s="91"/>
      <c r="CV153" s="91"/>
      <c r="CW153" s="91"/>
      <c r="CX153" s="91"/>
      <c r="CY153" s="91"/>
      <c r="CZ153" s="91"/>
      <c r="DA153" s="92"/>
      <c r="DB153" s="50"/>
      <c r="DC153" s="50"/>
      <c r="DD153" s="50"/>
      <c r="DE153" s="50"/>
      <c r="DF153" s="50"/>
      <c r="DG153" s="50"/>
      <c r="DH153" s="50"/>
      <c r="DI153" s="50"/>
      <c r="DJ153" s="100">
        <f t="shared" si="38"/>
        <v>1</v>
      </c>
      <c r="DK153" s="14">
        <v>1</v>
      </c>
      <c r="DL153" s="14">
        <v>2</v>
      </c>
      <c r="DM153" s="14"/>
      <c r="DN153" s="14"/>
      <c r="DO153" s="14"/>
      <c r="DP153" s="14"/>
      <c r="DQ153" s="14"/>
      <c r="DR153" s="14"/>
      <c r="DS153" s="14"/>
      <c r="DT153" s="14"/>
      <c r="DU153" s="14"/>
      <c r="DV153" s="14"/>
      <c r="DW153" s="14"/>
      <c r="DX153" s="14"/>
      <c r="DY153" s="14">
        <v>270</v>
      </c>
      <c r="DZ153" s="14"/>
      <c r="EA153" s="14"/>
      <c r="EB153" s="14"/>
      <c r="EC153" s="14"/>
      <c r="ED153" s="14"/>
      <c r="EE153" s="14"/>
      <c r="EF153" s="14"/>
      <c r="EG153" s="14"/>
      <c r="EH153" s="14"/>
      <c r="EI153" s="14"/>
      <c r="EJ153" s="14"/>
      <c r="EK153" s="14"/>
      <c r="EL153" s="101">
        <v>0</v>
      </c>
      <c r="EM153" s="101"/>
      <c r="EN153" s="101"/>
      <c r="EO153" s="101"/>
      <c r="EP153" s="14"/>
      <c r="EQ153" s="14"/>
      <c r="ER153" s="14"/>
      <c r="ES153" s="14"/>
      <c r="ET153" s="14"/>
      <c r="EU153" s="14"/>
      <c r="EV153" s="14"/>
      <c r="EW153" s="102"/>
      <c r="EX153" s="16"/>
      <c r="EY153" s="103">
        <f t="shared" si="39"/>
        <v>848.23001646924411</v>
      </c>
      <c r="EZ153" s="104">
        <f t="shared" si="31"/>
        <v>0</v>
      </c>
      <c r="FA153" s="104">
        <f t="shared" si="43"/>
        <v>848.23001646924411</v>
      </c>
      <c r="FB153" s="105">
        <f t="shared" si="41"/>
        <v>848.23001646924411</v>
      </c>
      <c r="FC153" s="105" t="s">
        <v>121</v>
      </c>
      <c r="FD153" s="105"/>
      <c r="FE153" s="106"/>
      <c r="FF153" s="106"/>
      <c r="FG153" s="107">
        <v>148</v>
      </c>
      <c r="FH153" s="108">
        <v>1</v>
      </c>
      <c r="FI153" s="10">
        <v>148</v>
      </c>
      <c r="FJ153" s="13">
        <v>1</v>
      </c>
      <c r="FK153" s="13">
        <v>1</v>
      </c>
      <c r="FL153" s="14">
        <v>1</v>
      </c>
      <c r="FM153" s="109">
        <v>2</v>
      </c>
      <c r="FN153" s="122">
        <v>270</v>
      </c>
      <c r="FO153" s="111">
        <v>848.23001646924411</v>
      </c>
      <c r="FP153" s="14">
        <v>5</v>
      </c>
      <c r="FQ153" s="15" t="s">
        <v>121</v>
      </c>
      <c r="FS153" s="112">
        <v>38854</v>
      </c>
      <c r="FT153" s="82"/>
      <c r="FU153" s="120">
        <v>38866</v>
      </c>
      <c r="FV153" s="121"/>
      <c r="FW153" s="123">
        <v>1</v>
      </c>
      <c r="FX153" s="14">
        <v>3</v>
      </c>
      <c r="FY153" s="14">
        <v>8</v>
      </c>
      <c r="FZ153" s="15">
        <f>'[1]2006 baljdata'!J153+'[1]2006 baljdata'!T153+'[1]2006 baljdata'!AD153+'[1]2006 baljdata'!AN153+'[1]2006 baljdata'!AX153+'[1]2006 baljdata'!BH153+'[1]2006 baljdata'!BR153+'[1]2006 baljdata'!CB153+'[1]2006 baljdata'!CL153+'[1]2006 baljdata'!CV153+'[1]2006 baljdata'!DF153+'[1]2006 baljdata'!DP153+'[1]2006 baljdata'!DZ153+'[1]2006 baljdata'!EJ153+'[1]2006 baljdata'!ET153+'[1]2006 baljdata'!FD153+'[1]2006 baljdata'!FN153+'[1]2006 baljdata'!FX153+'[1]2006 baljdata'!GH153+'[1]2006 baljdata'!GR153+'[1]2006 baljdata'!HB153+'[1]2006 baljdata'!HL153+'[1]2006 baljdata'!HV153+'[1]2006 baljdata'!IF153+'[1]2006 baljdata'!IP153</f>
        <v>8</v>
      </c>
      <c r="GA153" s="15">
        <f>'[1]2006 baljdata'!K153+'[1]2006 baljdata'!U153+'[1]2006 baljdata'!AE153+'[1]2006 baljdata'!AO153+'[1]2006 baljdata'!AY153+'[1]2006 baljdata'!BI153+'[1]2006 baljdata'!BS153+'[1]2006 baljdata'!CC153+'[1]2006 baljdata'!CM153+'[1]2006 baljdata'!CW153+'[1]2006 baljdata'!DG153+'[1]2006 baljdata'!DQ153+'[1]2006 baljdata'!EA153+'[1]2006 baljdata'!EK153+'[1]2006 baljdata'!EU153+'[1]2006 baljdata'!FE153+'[1]2006 baljdata'!FO153+'[1]2006 baljdata'!FY153+'[1]2006 baljdata'!GI153+'[1]2006 baljdata'!GS153+'[1]2006 baljdata'!HC153+'[1]2006 baljdata'!HM153+'[1]2006 baljdata'!HW153+'[1]2006 baljdata'!IG153+'[1]2006 baljdata'!IQ153</f>
        <v>1</v>
      </c>
      <c r="GB153" s="15" t="str">
        <f>IF(FZ153&gt;GA153,"P&gt;S",IF(FZ153=GA153,"P=S","P&lt;S"))</f>
        <v>P&gt;S</v>
      </c>
      <c r="GC153" s="15">
        <f>IF(GB153="P&gt;S",FZ153,GA153)</f>
        <v>8</v>
      </c>
      <c r="GD153" s="14">
        <v>0</v>
      </c>
      <c r="GE153" s="15">
        <f>'[1]2006 baljdata'!L153+'[1]2006 baljdata'!V153+'[1]2006 baljdata'!AF153+'[1]2006 baljdata'!AP153+'[1]2006 baljdata'!AZ153+'[1]2006 baljdata'!BJ153+'[1]2006 baljdata'!BT153+'[1]2006 baljdata'!CD153+'[1]2006 baljdata'!CN153+'[1]2006 baljdata'!CX153+'[1]2006 baljdata'!DH153+'[1]2006 baljdata'!DR153+'[1]2006 baljdata'!EB153+'[1]2006 baljdata'!EL153+'[1]2006 baljdata'!EV153+'[1]2006 baljdata'!FF153+'[1]2006 baljdata'!FP153+'[1]2006 baljdata'!FZ153+'[1]2006 baljdata'!GJ153+'[1]2006 baljdata'!GT153+'[1]2006 baljdata'!HD153+'[1]2006 baljdata'!HN153+'[1]2006 baljdata'!HX153+'[1]2006 baljdata'!IH153+'[1]2006 baljdata'!IR153</f>
        <v>0</v>
      </c>
      <c r="GF153" s="15">
        <f>IF(GB153="P&gt;S",FZ153*(GE153/GA153),GE153)</f>
        <v>0</v>
      </c>
      <c r="GG153" s="15">
        <f t="shared" si="40"/>
        <v>8</v>
      </c>
      <c r="GH153" s="14"/>
      <c r="GI153" s="91"/>
      <c r="GJ153" s="102" t="s">
        <v>249</v>
      </c>
      <c r="GK153" s="20">
        <v>1</v>
      </c>
    </row>
    <row r="154" spans="1:193" ht="14.4" x14ac:dyDescent="0.3">
      <c r="A154" s="50">
        <v>149</v>
      </c>
      <c r="B154" s="88" t="s">
        <v>328</v>
      </c>
      <c r="C154" s="89">
        <v>1</v>
      </c>
      <c r="D154" s="88">
        <v>1</v>
      </c>
      <c r="E154" s="90">
        <v>38854</v>
      </c>
      <c r="F154" s="91">
        <v>1</v>
      </c>
      <c r="G154" s="92">
        <v>1</v>
      </c>
      <c r="H154" s="91">
        <f t="shared" si="36"/>
        <v>1</v>
      </c>
      <c r="I154" s="13"/>
      <c r="J154" s="13"/>
      <c r="K154" s="13"/>
      <c r="L154" s="13"/>
      <c r="M154" s="13">
        <v>1</v>
      </c>
      <c r="N154" s="13"/>
      <c r="O154" s="13"/>
      <c r="P154" s="13"/>
      <c r="Q154" s="13"/>
      <c r="R154" s="13"/>
      <c r="S154" s="13"/>
      <c r="T154" s="13"/>
      <c r="U154" s="93">
        <f t="shared" si="37"/>
        <v>1</v>
      </c>
      <c r="V154" s="13"/>
      <c r="W154" s="13"/>
      <c r="X154" s="13"/>
      <c r="Y154" s="13"/>
      <c r="Z154" s="13"/>
      <c r="AA154" s="13"/>
      <c r="AB154" s="13"/>
      <c r="AC154" s="13"/>
      <c r="AD154" s="13"/>
      <c r="AE154" s="13"/>
      <c r="AF154" s="94"/>
      <c r="AG154" s="13"/>
      <c r="AH154" s="13"/>
      <c r="AI154" s="13"/>
      <c r="AJ154" s="13"/>
      <c r="AK154" s="13">
        <v>8</v>
      </c>
      <c r="AL154" s="13"/>
      <c r="AM154" s="13"/>
      <c r="AN154" s="13"/>
      <c r="AO154" s="13"/>
      <c r="AP154" s="13"/>
      <c r="AQ154" s="94"/>
      <c r="AR154" s="13"/>
      <c r="AS154" s="13"/>
      <c r="AT154" s="13">
        <v>1</v>
      </c>
      <c r="AU154" s="13"/>
      <c r="AV154" s="13"/>
      <c r="AW154" s="13"/>
      <c r="AX154" s="13"/>
      <c r="AY154" s="13">
        <v>5</v>
      </c>
      <c r="AZ154" s="13"/>
      <c r="BA154" s="94"/>
      <c r="BB154" s="95"/>
      <c r="BC154" s="95"/>
      <c r="BD154" s="95">
        <v>38854</v>
      </c>
      <c r="BE154" s="95"/>
      <c r="BF154" s="95"/>
      <c r="BG154" s="95"/>
      <c r="BH154" s="95"/>
      <c r="BI154" s="95"/>
      <c r="BJ154" s="95"/>
      <c r="BK154" s="95"/>
      <c r="BL154" s="96">
        <f t="shared" si="34"/>
        <v>38854</v>
      </c>
      <c r="BM154" s="96" t="s">
        <v>121</v>
      </c>
      <c r="BN154" s="96"/>
      <c r="BO154" s="97"/>
      <c r="BP154" s="74"/>
      <c r="BQ154" s="74"/>
      <c r="BR154" s="97">
        <v>38854</v>
      </c>
      <c r="BS154" s="118"/>
      <c r="BT154" s="13"/>
      <c r="BU154" s="13"/>
      <c r="BV154" s="13"/>
      <c r="BW154" s="13"/>
      <c r="BX154" s="13"/>
      <c r="BY154" s="94"/>
      <c r="BZ154" s="13"/>
      <c r="CA154" s="13"/>
      <c r="CB154" s="13"/>
      <c r="CC154" s="13"/>
      <c r="CD154" s="13">
        <v>4</v>
      </c>
      <c r="CE154" s="13"/>
      <c r="CF154" s="94"/>
      <c r="CG154" s="13"/>
      <c r="CH154" s="13"/>
      <c r="CI154" s="13"/>
      <c r="CJ154" s="13"/>
      <c r="CK154" s="13"/>
      <c r="CL154" s="13"/>
      <c r="CM154" s="13"/>
      <c r="CN154" s="13"/>
      <c r="CO154" s="13"/>
      <c r="CP154" s="94"/>
      <c r="CQ154" s="99">
        <f t="shared" si="42"/>
        <v>0</v>
      </c>
      <c r="CR154" s="91"/>
      <c r="CS154" s="91"/>
      <c r="CT154" s="91"/>
      <c r="CU154" s="91"/>
      <c r="CV154" s="91"/>
      <c r="CW154" s="91"/>
      <c r="CX154" s="91"/>
      <c r="CY154" s="91"/>
      <c r="CZ154" s="91"/>
      <c r="DA154" s="92"/>
      <c r="DB154" s="50"/>
      <c r="DC154" s="50"/>
      <c r="DD154" s="50"/>
      <c r="DE154" s="50"/>
      <c r="DF154" s="50"/>
      <c r="DG154" s="50"/>
      <c r="DH154" s="50"/>
      <c r="DI154" s="50"/>
      <c r="DJ154" s="100">
        <f t="shared" si="38"/>
        <v>2</v>
      </c>
      <c r="DK154" s="14">
        <v>2</v>
      </c>
      <c r="DL154" s="14">
        <v>1.96</v>
      </c>
      <c r="DM154" s="14">
        <v>0.75</v>
      </c>
      <c r="DN154" s="14"/>
      <c r="DO154" s="14"/>
      <c r="DP154" s="14"/>
      <c r="DQ154" s="14"/>
      <c r="DR154" s="14"/>
      <c r="DS154" s="14"/>
      <c r="DT154" s="14"/>
      <c r="DU154" s="14"/>
      <c r="DV154" s="14"/>
      <c r="DW154" s="14"/>
      <c r="DX154" s="14"/>
      <c r="DY154" s="14">
        <v>235</v>
      </c>
      <c r="DZ154" s="14">
        <v>79</v>
      </c>
      <c r="EA154" s="14"/>
      <c r="EB154" s="14"/>
      <c r="EC154" s="14"/>
      <c r="ED154" s="14"/>
      <c r="EE154" s="14"/>
      <c r="EF154" s="14"/>
      <c r="EG154" s="14"/>
      <c r="EH154" s="14"/>
      <c r="EI154" s="14"/>
      <c r="EJ154" s="14"/>
      <c r="EK154" s="14"/>
      <c r="EL154" s="101">
        <v>0</v>
      </c>
      <c r="EM154" s="101"/>
      <c r="EN154" s="101"/>
      <c r="EO154" s="101"/>
      <c r="EP154" s="14"/>
      <c r="EQ154" s="14"/>
      <c r="ER154" s="14"/>
      <c r="ES154" s="14"/>
      <c r="ET154" s="14"/>
      <c r="EU154" s="14"/>
      <c r="EV154" s="14"/>
      <c r="EW154" s="102"/>
      <c r="EX154" s="16"/>
      <c r="EY154" s="103">
        <f t="shared" si="39"/>
        <v>743.9397432452688</v>
      </c>
      <c r="EZ154" s="104">
        <f t="shared" si="31"/>
        <v>0</v>
      </c>
      <c r="FA154" s="104">
        <f t="shared" si="43"/>
        <v>743.9397432452688</v>
      </c>
      <c r="FB154" s="105">
        <f t="shared" si="41"/>
        <v>743.9397432452688</v>
      </c>
      <c r="FC154" s="105" t="s">
        <v>121</v>
      </c>
      <c r="FD154" s="105" t="s">
        <v>172</v>
      </c>
      <c r="FE154" s="106" t="s">
        <v>329</v>
      </c>
      <c r="FF154" s="106"/>
      <c r="FG154" s="107">
        <v>149</v>
      </c>
      <c r="FH154" s="108">
        <v>0</v>
      </c>
      <c r="FI154" s="10">
        <v>149</v>
      </c>
      <c r="FJ154" s="13">
        <v>1</v>
      </c>
      <c r="FK154" s="13">
        <v>2</v>
      </c>
      <c r="FL154" s="14">
        <v>2</v>
      </c>
      <c r="FM154" s="109">
        <v>1.96</v>
      </c>
      <c r="FN154" s="122">
        <v>235</v>
      </c>
      <c r="FO154" s="111">
        <v>743.9397432452688</v>
      </c>
      <c r="FP154" s="14">
        <v>5</v>
      </c>
      <c r="FQ154" s="15" t="s">
        <v>121</v>
      </c>
      <c r="FS154" s="112">
        <v>38854</v>
      </c>
      <c r="FT154" s="82"/>
      <c r="FU154" s="120">
        <v>38866</v>
      </c>
      <c r="FV154" s="121"/>
      <c r="FW154" s="115">
        <v>0</v>
      </c>
      <c r="FX154" s="15">
        <v>0</v>
      </c>
      <c r="FY154" s="15">
        <v>0</v>
      </c>
      <c r="FZ154" s="15">
        <f>'[1]2006 baljdata'!J154+'[1]2006 baljdata'!T154+'[1]2006 baljdata'!AD154+'[1]2006 baljdata'!AN154+'[1]2006 baljdata'!AX154+'[1]2006 baljdata'!BH154+'[1]2006 baljdata'!BR154+'[1]2006 baljdata'!CB154+'[1]2006 baljdata'!CL154+'[1]2006 baljdata'!CV154+'[1]2006 baljdata'!DF154+'[1]2006 baljdata'!DP154+'[1]2006 baljdata'!DZ154+'[1]2006 baljdata'!EJ154+'[1]2006 baljdata'!ET154+'[1]2006 baljdata'!FD154+'[1]2006 baljdata'!FN154+'[1]2006 baljdata'!FX154+'[1]2006 baljdata'!GH154+'[1]2006 baljdata'!GR154+'[1]2006 baljdata'!HB154+'[1]2006 baljdata'!HL154+'[1]2006 baljdata'!HV154+'[1]2006 baljdata'!IF154+'[1]2006 baljdata'!IP154</f>
        <v>0</v>
      </c>
      <c r="GA154" s="15">
        <f>'[1]2006 baljdata'!K154+'[1]2006 baljdata'!U154+'[1]2006 baljdata'!AE154+'[1]2006 baljdata'!AO154+'[1]2006 baljdata'!AY154+'[1]2006 baljdata'!BI154+'[1]2006 baljdata'!BS154+'[1]2006 baljdata'!CC154+'[1]2006 baljdata'!CM154+'[1]2006 baljdata'!CW154+'[1]2006 baljdata'!DG154+'[1]2006 baljdata'!DQ154+'[1]2006 baljdata'!EA154+'[1]2006 baljdata'!EK154+'[1]2006 baljdata'!EU154+'[1]2006 baljdata'!FE154+'[1]2006 baljdata'!FO154+'[1]2006 baljdata'!FY154+'[1]2006 baljdata'!GI154+'[1]2006 baljdata'!GS154+'[1]2006 baljdata'!HC154+'[1]2006 baljdata'!HM154+'[1]2006 baljdata'!HW154+'[1]2006 baljdata'!IG154+'[1]2006 baljdata'!IQ154</f>
        <v>0</v>
      </c>
      <c r="GB154" s="15" t="str">
        <f>IF(FZ154&gt;GA154,"P&gt;S",IF(FZ154=GA154,"P=S","P&lt;S"))</f>
        <v>P=S</v>
      </c>
      <c r="GC154" s="15">
        <f>IF(GB154="P&gt;S",FZ154,GA154)</f>
        <v>0</v>
      </c>
      <c r="GD154" s="15">
        <v>0</v>
      </c>
      <c r="GE154" s="15">
        <f>'[1]2006 baljdata'!L154+'[1]2006 baljdata'!V154+'[1]2006 baljdata'!AF154+'[1]2006 baljdata'!AP154+'[1]2006 baljdata'!AZ154+'[1]2006 baljdata'!BJ154+'[1]2006 baljdata'!BT154+'[1]2006 baljdata'!CD154+'[1]2006 baljdata'!CN154+'[1]2006 baljdata'!CX154+'[1]2006 baljdata'!DH154+'[1]2006 baljdata'!DR154+'[1]2006 baljdata'!EB154+'[1]2006 baljdata'!EL154+'[1]2006 baljdata'!EV154+'[1]2006 baljdata'!FF154+'[1]2006 baljdata'!FP154+'[1]2006 baljdata'!FZ154+'[1]2006 baljdata'!GJ154+'[1]2006 baljdata'!GT154+'[1]2006 baljdata'!HD154+'[1]2006 baljdata'!HN154+'[1]2006 baljdata'!HX154+'[1]2006 baljdata'!IH154+'[1]2006 baljdata'!IR154</f>
        <v>0</v>
      </c>
      <c r="GF154" s="15">
        <f>IF(GB154="P&gt;S",FZ154*(GE154/GA154),GE154)</f>
        <v>0</v>
      </c>
      <c r="GG154" s="15">
        <f t="shared" si="40"/>
        <v>0</v>
      </c>
      <c r="GH154" s="14"/>
      <c r="GI154" s="91"/>
      <c r="GJ154" s="102" t="s">
        <v>249</v>
      </c>
      <c r="GK154" s="20">
        <v>0</v>
      </c>
    </row>
    <row r="155" spans="1:193" ht="14.4" x14ac:dyDescent="0.3">
      <c r="A155" s="50">
        <v>150</v>
      </c>
      <c r="B155" s="88" t="s">
        <v>330</v>
      </c>
      <c r="C155" s="89">
        <v>1</v>
      </c>
      <c r="D155" s="88">
        <v>1</v>
      </c>
      <c r="E155" s="90">
        <v>38854</v>
      </c>
      <c r="F155" s="91">
        <v>1</v>
      </c>
      <c r="G155" s="92">
        <v>1</v>
      </c>
      <c r="H155" s="91">
        <f t="shared" si="36"/>
        <v>1</v>
      </c>
      <c r="I155" s="13"/>
      <c r="J155" s="13"/>
      <c r="K155" s="13"/>
      <c r="L155" s="13"/>
      <c r="M155" s="13">
        <v>1</v>
      </c>
      <c r="N155" s="13"/>
      <c r="O155" s="13"/>
      <c r="P155" s="13"/>
      <c r="Q155" s="13"/>
      <c r="R155" s="13"/>
      <c r="S155" s="13"/>
      <c r="T155" s="13"/>
      <c r="U155" s="93">
        <f t="shared" si="37"/>
        <v>1</v>
      </c>
      <c r="V155" s="13"/>
      <c r="W155" s="13"/>
      <c r="X155" s="13"/>
      <c r="Y155" s="13"/>
      <c r="Z155" s="13" t="s">
        <v>112</v>
      </c>
      <c r="AA155" s="13"/>
      <c r="AB155" s="13"/>
      <c r="AC155" s="13"/>
      <c r="AD155" s="13"/>
      <c r="AE155" s="13"/>
      <c r="AF155" s="94"/>
      <c r="AG155" s="13"/>
      <c r="AH155" s="13"/>
      <c r="AI155" s="13"/>
      <c r="AJ155" s="13"/>
      <c r="AK155" s="13">
        <v>3</v>
      </c>
      <c r="AL155" s="13"/>
      <c r="AM155" s="13"/>
      <c r="AN155" s="13"/>
      <c r="AO155" s="13"/>
      <c r="AP155" s="13"/>
      <c r="AQ155" s="94"/>
      <c r="AR155" s="13"/>
      <c r="AS155" s="13"/>
      <c r="AT155" s="13"/>
      <c r="AU155" s="13"/>
      <c r="AV155" s="13"/>
      <c r="AW155" s="13"/>
      <c r="AX155" s="13"/>
      <c r="AY155" s="13">
        <v>2</v>
      </c>
      <c r="AZ155" s="13"/>
      <c r="BA155" s="94"/>
      <c r="BB155" s="95"/>
      <c r="BC155" s="95"/>
      <c r="BD155" s="95"/>
      <c r="BE155" s="95"/>
      <c r="BF155" s="95"/>
      <c r="BG155" s="95"/>
      <c r="BH155" s="95"/>
      <c r="BI155" s="95"/>
      <c r="BJ155" s="95">
        <v>38866</v>
      </c>
      <c r="BK155" s="95"/>
      <c r="BL155" s="96">
        <f t="shared" si="34"/>
        <v>38866</v>
      </c>
      <c r="BM155" s="96" t="s">
        <v>121</v>
      </c>
      <c r="BN155" s="96"/>
      <c r="BO155" s="97"/>
      <c r="BP155" s="74"/>
      <c r="BQ155" s="74"/>
      <c r="BR155" s="97">
        <v>38865</v>
      </c>
      <c r="BS155" s="118"/>
      <c r="BT155" s="13"/>
      <c r="BU155" s="13"/>
      <c r="BV155" s="13"/>
      <c r="BW155" s="13" t="s">
        <v>274</v>
      </c>
      <c r="BX155" s="13"/>
      <c r="BY155" s="94"/>
      <c r="BZ155" s="13"/>
      <c r="CA155" s="13"/>
      <c r="CB155" s="13"/>
      <c r="CC155" s="13"/>
      <c r="CD155" s="13"/>
      <c r="CE155" s="13">
        <v>1</v>
      </c>
      <c r="CF155" s="94"/>
      <c r="CG155" s="13"/>
      <c r="CH155" s="13"/>
      <c r="CI155" s="13"/>
      <c r="CJ155" s="13"/>
      <c r="CK155" s="13"/>
      <c r="CL155" s="13"/>
      <c r="CM155" s="13"/>
      <c r="CN155" s="13"/>
      <c r="CO155" s="13"/>
      <c r="CP155" s="94"/>
      <c r="CQ155" s="99">
        <f t="shared" si="42"/>
        <v>0</v>
      </c>
      <c r="CR155" s="91"/>
      <c r="CS155" s="91"/>
      <c r="CT155" s="91"/>
      <c r="CU155" s="91"/>
      <c r="CV155" s="91"/>
      <c r="CW155" s="91"/>
      <c r="CX155" s="91"/>
      <c r="CY155" s="91"/>
      <c r="CZ155" s="91"/>
      <c r="DA155" s="92"/>
      <c r="DB155" s="50"/>
      <c r="DC155" s="50"/>
      <c r="DD155" s="50"/>
      <c r="DE155" s="50"/>
      <c r="DF155" s="50"/>
      <c r="DG155" s="50"/>
      <c r="DH155" s="50"/>
      <c r="DI155" s="50"/>
      <c r="DJ155" s="100">
        <f t="shared" si="38"/>
        <v>1</v>
      </c>
      <c r="DK155" s="14">
        <v>1</v>
      </c>
      <c r="DL155" s="14">
        <v>1.49</v>
      </c>
      <c r="DM155" s="14"/>
      <c r="DN155" s="14"/>
      <c r="DO155" s="14"/>
      <c r="DP155" s="14"/>
      <c r="DQ155" s="14"/>
      <c r="DR155" s="14"/>
      <c r="DS155" s="14"/>
      <c r="DT155" s="14"/>
      <c r="DU155" s="14"/>
      <c r="DV155" s="14"/>
      <c r="DW155" s="14"/>
      <c r="DX155" s="14"/>
      <c r="DY155" s="14">
        <v>218</v>
      </c>
      <c r="DZ155" s="14"/>
      <c r="EA155" s="14"/>
      <c r="EB155" s="14"/>
      <c r="EC155" s="14"/>
      <c r="ED155" s="14"/>
      <c r="EE155" s="14"/>
      <c r="EF155" s="14"/>
      <c r="EG155" s="14"/>
      <c r="EH155" s="14"/>
      <c r="EI155" s="14"/>
      <c r="EJ155" s="14"/>
      <c r="EK155" s="14"/>
      <c r="EL155" s="101">
        <v>0</v>
      </c>
      <c r="EM155" s="101"/>
      <c r="EN155" s="101"/>
      <c r="EO155" s="101"/>
      <c r="EP155" s="14"/>
      <c r="EQ155" s="14"/>
      <c r="ER155" s="14"/>
      <c r="ES155" s="14"/>
      <c r="ET155" s="14"/>
      <c r="EU155" s="14"/>
      <c r="EV155" s="14"/>
      <c r="EW155" s="102"/>
      <c r="EX155" s="16"/>
      <c r="EY155" s="103">
        <f t="shared" si="39"/>
        <v>380.11841683779113</v>
      </c>
      <c r="EZ155" s="104">
        <f t="shared" si="31"/>
        <v>0</v>
      </c>
      <c r="FA155" s="104">
        <f t="shared" si="43"/>
        <v>380.11841683779113</v>
      </c>
      <c r="FB155" s="105">
        <f t="shared" si="41"/>
        <v>380.11841683779113</v>
      </c>
      <c r="FC155" s="105" t="s">
        <v>121</v>
      </c>
      <c r="FD155" s="105"/>
      <c r="FE155" s="106"/>
      <c r="FF155" s="106"/>
      <c r="FG155" s="107">
        <v>150</v>
      </c>
      <c r="FH155" s="108">
        <v>0</v>
      </c>
      <c r="FI155" s="10">
        <v>150</v>
      </c>
      <c r="FJ155" s="13">
        <v>1</v>
      </c>
      <c r="FK155" s="13">
        <v>1</v>
      </c>
      <c r="FL155" s="14">
        <v>1</v>
      </c>
      <c r="FM155" s="109">
        <v>1.49</v>
      </c>
      <c r="FN155" s="122">
        <v>218</v>
      </c>
      <c r="FO155" s="111">
        <v>380.11841683779113</v>
      </c>
      <c r="FP155" s="14">
        <v>3</v>
      </c>
      <c r="FQ155" s="15" t="s">
        <v>121</v>
      </c>
      <c r="FS155" s="112">
        <v>38866</v>
      </c>
      <c r="FT155" s="82"/>
      <c r="FU155" s="120">
        <v>38868</v>
      </c>
      <c r="FV155" s="121"/>
      <c r="FW155" s="115">
        <v>0</v>
      </c>
      <c r="FX155" s="15">
        <v>0</v>
      </c>
      <c r="FY155" s="15">
        <v>0</v>
      </c>
      <c r="FZ155" s="15">
        <f>'[1]2006 baljdata'!J155+'[1]2006 baljdata'!T155+'[1]2006 baljdata'!AD155+'[1]2006 baljdata'!AN155+'[1]2006 baljdata'!AX155+'[1]2006 baljdata'!BH155+'[1]2006 baljdata'!BR155+'[1]2006 baljdata'!CB155+'[1]2006 baljdata'!CL155+'[1]2006 baljdata'!CV155+'[1]2006 baljdata'!DF155+'[1]2006 baljdata'!DP155+'[1]2006 baljdata'!DZ155+'[1]2006 baljdata'!EJ155+'[1]2006 baljdata'!ET155+'[1]2006 baljdata'!FD155+'[1]2006 baljdata'!FN155+'[1]2006 baljdata'!FX155+'[1]2006 baljdata'!GH155+'[1]2006 baljdata'!GR155+'[1]2006 baljdata'!HB155+'[1]2006 baljdata'!HL155+'[1]2006 baljdata'!HV155+'[1]2006 baljdata'!IF155+'[1]2006 baljdata'!IP155</f>
        <v>0</v>
      </c>
      <c r="GA155" s="15">
        <f>'[1]2006 baljdata'!K155+'[1]2006 baljdata'!U155+'[1]2006 baljdata'!AE155+'[1]2006 baljdata'!AO155+'[1]2006 baljdata'!AY155+'[1]2006 baljdata'!BI155+'[1]2006 baljdata'!BS155+'[1]2006 baljdata'!CC155+'[1]2006 baljdata'!CM155+'[1]2006 baljdata'!CW155+'[1]2006 baljdata'!DG155+'[1]2006 baljdata'!DQ155+'[1]2006 baljdata'!EA155+'[1]2006 baljdata'!EK155+'[1]2006 baljdata'!EU155+'[1]2006 baljdata'!FE155+'[1]2006 baljdata'!FO155+'[1]2006 baljdata'!FY155+'[1]2006 baljdata'!GI155+'[1]2006 baljdata'!GS155+'[1]2006 baljdata'!HC155+'[1]2006 baljdata'!HM155+'[1]2006 baljdata'!HW155+'[1]2006 baljdata'!IG155+'[1]2006 baljdata'!IQ155</f>
        <v>0</v>
      </c>
      <c r="GB155" s="15" t="str">
        <f>IF(FZ155&gt;GA155,"P&gt;S",IF(FZ155=GA155,"P=S","P&lt;S"))</f>
        <v>P=S</v>
      </c>
      <c r="GC155" s="15">
        <f>IF(GB155="P&gt;S",FZ155,GA155)</f>
        <v>0</v>
      </c>
      <c r="GD155" s="15">
        <v>0</v>
      </c>
      <c r="GE155" s="15">
        <f>'[1]2006 baljdata'!L155+'[1]2006 baljdata'!V155+'[1]2006 baljdata'!AF155+'[1]2006 baljdata'!AP155+'[1]2006 baljdata'!AZ155+'[1]2006 baljdata'!BJ155+'[1]2006 baljdata'!BT155+'[1]2006 baljdata'!CD155+'[1]2006 baljdata'!CN155+'[1]2006 baljdata'!CX155+'[1]2006 baljdata'!DH155+'[1]2006 baljdata'!DR155+'[1]2006 baljdata'!EB155+'[1]2006 baljdata'!EL155+'[1]2006 baljdata'!EV155+'[1]2006 baljdata'!FF155+'[1]2006 baljdata'!FP155+'[1]2006 baljdata'!FZ155+'[1]2006 baljdata'!GJ155+'[1]2006 baljdata'!GT155+'[1]2006 baljdata'!HD155+'[1]2006 baljdata'!HN155+'[1]2006 baljdata'!HX155+'[1]2006 baljdata'!IH155+'[1]2006 baljdata'!IR155</f>
        <v>0</v>
      </c>
      <c r="GF155" s="15">
        <f>IF(GB155="P&gt;S",FZ155*(GE155/GA155),GE155)</f>
        <v>0</v>
      </c>
      <c r="GG155" s="15">
        <f t="shared" si="40"/>
        <v>0</v>
      </c>
      <c r="GH155" s="14"/>
      <c r="GI155" s="91"/>
      <c r="GJ155" s="102" t="s">
        <v>249</v>
      </c>
      <c r="GK155" s="20">
        <v>1</v>
      </c>
    </row>
    <row r="156" spans="1:193" ht="14.4" x14ac:dyDescent="0.3">
      <c r="A156" s="50">
        <v>151</v>
      </c>
      <c r="B156" s="88" t="s">
        <v>331</v>
      </c>
      <c r="C156" s="89">
        <v>1</v>
      </c>
      <c r="D156" s="88">
        <v>1</v>
      </c>
      <c r="E156" s="90">
        <v>38854</v>
      </c>
      <c r="F156" s="91">
        <v>1</v>
      </c>
      <c r="G156" s="92">
        <v>1</v>
      </c>
      <c r="H156" s="91">
        <f t="shared" si="36"/>
        <v>1</v>
      </c>
      <c r="I156" s="13"/>
      <c r="J156" s="13"/>
      <c r="K156" s="13"/>
      <c r="L156" s="13"/>
      <c r="M156" s="13">
        <v>2</v>
      </c>
      <c r="N156" s="13"/>
      <c r="O156" s="13"/>
      <c r="P156" s="13"/>
      <c r="Q156" s="13"/>
      <c r="R156" s="13"/>
      <c r="S156" s="13"/>
      <c r="T156" s="13"/>
      <c r="U156" s="93">
        <f t="shared" si="37"/>
        <v>2</v>
      </c>
      <c r="V156" s="13"/>
      <c r="W156" s="13"/>
      <c r="X156" s="13"/>
      <c r="Y156" s="13"/>
      <c r="Z156" s="13"/>
      <c r="AA156" s="13"/>
      <c r="AB156" s="13"/>
      <c r="AC156" s="13"/>
      <c r="AD156" s="13"/>
      <c r="AE156" s="13"/>
      <c r="AF156" s="94"/>
      <c r="AG156" s="13"/>
      <c r="AH156" s="13"/>
      <c r="AI156" s="13"/>
      <c r="AJ156" s="13"/>
      <c r="AK156" s="13">
        <v>30</v>
      </c>
      <c r="AL156" s="13"/>
      <c r="AM156" s="13">
        <v>27</v>
      </c>
      <c r="AN156" s="13"/>
      <c r="AO156" s="13"/>
      <c r="AP156" s="13"/>
      <c r="AQ156" s="94"/>
      <c r="AR156" s="13"/>
      <c r="AS156" s="13"/>
      <c r="AT156" s="13" t="s">
        <v>166</v>
      </c>
      <c r="AU156" s="13"/>
      <c r="AV156" s="13" t="s">
        <v>332</v>
      </c>
      <c r="AW156" s="13"/>
      <c r="AX156" s="13"/>
      <c r="AY156" s="13" t="s">
        <v>333</v>
      </c>
      <c r="AZ156" s="13"/>
      <c r="BA156" s="94"/>
      <c r="BB156" s="95"/>
      <c r="BC156" s="95"/>
      <c r="BD156" s="95">
        <v>38854</v>
      </c>
      <c r="BE156" s="95"/>
      <c r="BF156" s="95"/>
      <c r="BG156" s="95"/>
      <c r="BH156" s="95"/>
      <c r="BI156" s="95"/>
      <c r="BJ156" s="95"/>
      <c r="BK156" s="95"/>
      <c r="BL156" s="96">
        <f t="shared" si="34"/>
        <v>38854</v>
      </c>
      <c r="BM156" s="96" t="s">
        <v>121</v>
      </c>
      <c r="BN156" s="96"/>
      <c r="BO156" s="97"/>
      <c r="BP156" s="74"/>
      <c r="BQ156" s="74"/>
      <c r="BR156" s="97">
        <v>38854</v>
      </c>
      <c r="BS156" s="98"/>
      <c r="BT156" s="91"/>
      <c r="BU156" s="91"/>
      <c r="BV156" s="91"/>
      <c r="BW156" s="91"/>
      <c r="BX156" s="91"/>
      <c r="BY156" s="92"/>
      <c r="BZ156" s="91"/>
      <c r="CA156" s="91"/>
      <c r="CB156" s="91"/>
      <c r="CC156" s="91"/>
      <c r="CD156" s="91">
        <v>7</v>
      </c>
      <c r="CE156" s="91"/>
      <c r="CF156" s="92"/>
      <c r="CG156" s="91"/>
      <c r="CH156" s="91"/>
      <c r="CI156" s="91"/>
      <c r="CJ156" s="91"/>
      <c r="CK156" s="91"/>
      <c r="CL156" s="91"/>
      <c r="CM156" s="91"/>
      <c r="CN156" s="91"/>
      <c r="CO156" s="91"/>
      <c r="CP156" s="92"/>
      <c r="CQ156" s="99">
        <f t="shared" si="42"/>
        <v>0</v>
      </c>
      <c r="CR156" s="91"/>
      <c r="CS156" s="91"/>
      <c r="CT156" s="91"/>
      <c r="CU156" s="91"/>
      <c r="CV156" s="91"/>
      <c r="CW156" s="91"/>
      <c r="CX156" s="91"/>
      <c r="CY156" s="91"/>
      <c r="CZ156" s="91"/>
      <c r="DA156" s="92"/>
      <c r="DB156" s="50"/>
      <c r="DC156" s="50"/>
      <c r="DD156" s="50"/>
      <c r="DE156" s="50"/>
      <c r="DF156" s="50"/>
      <c r="DG156" s="50"/>
      <c r="DH156" s="50"/>
      <c r="DI156" s="50"/>
      <c r="DJ156" s="100">
        <f t="shared" si="38"/>
        <v>1</v>
      </c>
      <c r="DK156" s="14">
        <v>1</v>
      </c>
      <c r="DL156" s="14">
        <v>2.21</v>
      </c>
      <c r="DM156" s="15">
        <v>2.21</v>
      </c>
      <c r="DN156" s="14"/>
      <c r="DO156" s="14"/>
      <c r="DP156" s="14"/>
      <c r="DQ156" s="14"/>
      <c r="DR156" s="14"/>
      <c r="DS156" s="14"/>
      <c r="DT156" s="14"/>
      <c r="DU156" s="14"/>
      <c r="DV156" s="14"/>
      <c r="DW156" s="14"/>
      <c r="DX156" s="14"/>
      <c r="DY156" s="14">
        <v>319</v>
      </c>
      <c r="DZ156" s="15">
        <v>319</v>
      </c>
      <c r="EA156" s="14"/>
      <c r="EB156" s="14"/>
      <c r="EC156" s="14"/>
      <c r="ED156" s="14"/>
      <c r="EE156" s="14"/>
      <c r="EF156" s="14"/>
      <c r="EG156" s="14"/>
      <c r="EH156" s="14"/>
      <c r="EI156" s="14"/>
      <c r="EJ156" s="14"/>
      <c r="EK156" s="14"/>
      <c r="EL156" s="101">
        <v>0</v>
      </c>
      <c r="EM156" s="101"/>
      <c r="EN156" s="101"/>
      <c r="EO156" s="101"/>
      <c r="EP156" s="14"/>
      <c r="EQ156" s="14"/>
      <c r="ER156" s="14"/>
      <c r="ES156" s="14"/>
      <c r="ET156" s="14"/>
      <c r="EU156" s="14"/>
      <c r="EV156" s="14"/>
      <c r="EW156" s="102"/>
      <c r="EX156" s="16"/>
      <c r="EY156" s="126">
        <f t="shared" si="39"/>
        <v>2447.3445023639665</v>
      </c>
      <c r="EZ156" s="104">
        <f t="shared" ref="EZ156:EZ219" si="44">((EM156^2*PI()*ER156)/4)+((EN156^2*PI()*ES156)/4)+((EO156^2*PI()*ET156)/4)+((EP156^2*PI()*EU156)/4)</f>
        <v>0</v>
      </c>
      <c r="FA156" s="105">
        <f t="shared" si="43"/>
        <v>2447.3445023639665</v>
      </c>
      <c r="FB156" s="105">
        <f t="shared" si="41"/>
        <v>2447.3445023639665</v>
      </c>
      <c r="FC156" s="105" t="s">
        <v>127</v>
      </c>
      <c r="FD156" s="105" t="s">
        <v>163</v>
      </c>
      <c r="FE156" s="106" t="s">
        <v>258</v>
      </c>
      <c r="FF156" s="106"/>
      <c r="FG156" s="107">
        <v>151</v>
      </c>
      <c r="FH156" s="108">
        <v>0</v>
      </c>
      <c r="FI156" s="10">
        <v>151</v>
      </c>
      <c r="FJ156" s="13">
        <v>2</v>
      </c>
      <c r="FK156" s="13">
        <v>1</v>
      </c>
      <c r="FL156" s="14">
        <v>2</v>
      </c>
      <c r="FM156" s="109">
        <v>2.21</v>
      </c>
      <c r="FN156" s="122">
        <v>319</v>
      </c>
      <c r="FO156" s="111">
        <v>1223.6722511819833</v>
      </c>
      <c r="FP156" s="14">
        <v>27</v>
      </c>
      <c r="FQ156" s="15" t="s">
        <v>121</v>
      </c>
      <c r="FS156" s="112">
        <v>38854</v>
      </c>
      <c r="FT156" s="82"/>
      <c r="FU156" s="120">
        <v>38866</v>
      </c>
      <c r="FV156" s="121"/>
      <c r="FW156" s="115">
        <v>0</v>
      </c>
      <c r="FX156" s="15">
        <v>0</v>
      </c>
      <c r="FY156" s="15">
        <v>0</v>
      </c>
      <c r="FZ156" s="15">
        <f>'[1]2006 baljdata'!J156+'[1]2006 baljdata'!T156+'[1]2006 baljdata'!AD156+'[1]2006 baljdata'!AN156+'[1]2006 baljdata'!AX156+'[1]2006 baljdata'!BH156+'[1]2006 baljdata'!BR156+'[1]2006 baljdata'!CB156+'[1]2006 baljdata'!CL156+'[1]2006 baljdata'!CV156+'[1]2006 baljdata'!DF156+'[1]2006 baljdata'!DP156+'[1]2006 baljdata'!DZ156+'[1]2006 baljdata'!EJ156+'[1]2006 baljdata'!ET156+'[1]2006 baljdata'!FD156+'[1]2006 baljdata'!FN156+'[1]2006 baljdata'!FX156+'[1]2006 baljdata'!GH156+'[1]2006 baljdata'!GR156+'[1]2006 baljdata'!HB156+'[1]2006 baljdata'!HL156+'[1]2006 baljdata'!HV156+'[1]2006 baljdata'!IF156+'[1]2006 baljdata'!IP156</f>
        <v>0</v>
      </c>
      <c r="GA156" s="15">
        <f>'[1]2006 baljdata'!K156+'[1]2006 baljdata'!U156+'[1]2006 baljdata'!AE156+'[1]2006 baljdata'!AO156+'[1]2006 baljdata'!AY156+'[1]2006 baljdata'!BI156+'[1]2006 baljdata'!BS156+'[1]2006 baljdata'!CC156+'[1]2006 baljdata'!CM156+'[1]2006 baljdata'!CW156+'[1]2006 baljdata'!DG156+'[1]2006 baljdata'!DQ156+'[1]2006 baljdata'!EA156+'[1]2006 baljdata'!EK156+'[1]2006 baljdata'!EU156+'[1]2006 baljdata'!FE156+'[1]2006 baljdata'!FO156+'[1]2006 baljdata'!FY156+'[1]2006 baljdata'!GI156+'[1]2006 baljdata'!GS156+'[1]2006 baljdata'!HC156+'[1]2006 baljdata'!HM156+'[1]2006 baljdata'!HW156+'[1]2006 baljdata'!IG156+'[1]2006 baljdata'!IQ156</f>
        <v>0</v>
      </c>
      <c r="GB156" s="15" t="str">
        <f>IF(FZ156&gt;GA156,"P&gt;S",IF(FZ156=GA156,"P=S","P&lt;S"))</f>
        <v>P=S</v>
      </c>
      <c r="GC156" s="15">
        <f>IF(GB156="P&gt;S",FZ156,GA156)</f>
        <v>0</v>
      </c>
      <c r="GD156" s="15">
        <v>0</v>
      </c>
      <c r="GE156" s="15">
        <f>'[1]2006 baljdata'!L156+'[1]2006 baljdata'!V156+'[1]2006 baljdata'!AF156+'[1]2006 baljdata'!AP156+'[1]2006 baljdata'!AZ156+'[1]2006 baljdata'!BJ156+'[1]2006 baljdata'!BT156+'[1]2006 baljdata'!CD156+'[1]2006 baljdata'!CN156+'[1]2006 baljdata'!CX156+'[1]2006 baljdata'!DH156+'[1]2006 baljdata'!DR156+'[1]2006 baljdata'!EB156+'[1]2006 baljdata'!EL156+'[1]2006 baljdata'!EV156+'[1]2006 baljdata'!FF156+'[1]2006 baljdata'!FP156+'[1]2006 baljdata'!FZ156+'[1]2006 baljdata'!GJ156+'[1]2006 baljdata'!GT156+'[1]2006 baljdata'!HD156+'[1]2006 baljdata'!HN156+'[1]2006 baljdata'!HX156+'[1]2006 baljdata'!IH156+'[1]2006 baljdata'!IR156</f>
        <v>0</v>
      </c>
      <c r="GF156" s="15">
        <f>IF(GB156="P&gt;S",FZ156*(GE156/GA156),GE156)</f>
        <v>0</v>
      </c>
      <c r="GG156" s="15">
        <f t="shared" si="40"/>
        <v>0</v>
      </c>
      <c r="GH156" s="14"/>
      <c r="GI156" s="91"/>
      <c r="GJ156" s="102" t="s">
        <v>249</v>
      </c>
      <c r="GK156" s="20">
        <v>0</v>
      </c>
    </row>
    <row r="157" spans="1:193" ht="14.4" x14ac:dyDescent="0.3">
      <c r="A157" s="50">
        <v>152</v>
      </c>
      <c r="B157" s="88" t="s">
        <v>334</v>
      </c>
      <c r="C157" s="89">
        <v>1</v>
      </c>
      <c r="D157" s="88">
        <v>1</v>
      </c>
      <c r="E157" s="90">
        <v>38854</v>
      </c>
      <c r="F157" s="91">
        <v>1</v>
      </c>
      <c r="G157" s="92">
        <v>1</v>
      </c>
      <c r="H157" s="91">
        <f t="shared" si="36"/>
        <v>1</v>
      </c>
      <c r="I157" s="13"/>
      <c r="J157" s="13"/>
      <c r="K157" s="13"/>
      <c r="L157" s="13"/>
      <c r="M157" s="13">
        <v>3</v>
      </c>
      <c r="N157" s="13"/>
      <c r="O157" s="13"/>
      <c r="P157" s="13"/>
      <c r="Q157" s="13"/>
      <c r="R157" s="13"/>
      <c r="S157" s="13"/>
      <c r="T157" s="13"/>
      <c r="U157" s="93">
        <f t="shared" si="37"/>
        <v>3</v>
      </c>
      <c r="V157" s="13"/>
      <c r="W157" s="13"/>
      <c r="X157" s="13"/>
      <c r="Y157" s="13"/>
      <c r="Z157" s="13"/>
      <c r="AA157" s="13"/>
      <c r="AB157" s="13"/>
      <c r="AC157" s="13"/>
      <c r="AD157" s="13"/>
      <c r="AE157" s="13"/>
      <c r="AF157" s="94"/>
      <c r="AG157" s="13"/>
      <c r="AH157" s="13"/>
      <c r="AI157" s="13"/>
      <c r="AJ157" s="13"/>
      <c r="AK157" s="13">
        <v>58</v>
      </c>
      <c r="AL157" s="13"/>
      <c r="AM157" s="13"/>
      <c r="AN157" s="13"/>
      <c r="AO157" s="13"/>
      <c r="AP157" s="13"/>
      <c r="AQ157" s="94"/>
      <c r="AR157" s="13"/>
      <c r="AS157" s="13"/>
      <c r="AT157" s="13" t="s">
        <v>335</v>
      </c>
      <c r="AU157" s="13"/>
      <c r="AV157" s="13" t="s">
        <v>336</v>
      </c>
      <c r="AW157" s="13"/>
      <c r="AX157" s="13"/>
      <c r="AY157" s="13" t="s">
        <v>337</v>
      </c>
      <c r="AZ157" s="13"/>
      <c r="BA157" s="94"/>
      <c r="BB157" s="95"/>
      <c r="BC157" s="95"/>
      <c r="BD157" s="95">
        <v>38854</v>
      </c>
      <c r="BE157" s="95"/>
      <c r="BF157" s="95"/>
      <c r="BG157" s="95"/>
      <c r="BH157" s="95"/>
      <c r="BI157" s="95"/>
      <c r="BJ157" s="95"/>
      <c r="BK157" s="95"/>
      <c r="BL157" s="96">
        <f t="shared" si="34"/>
        <v>38854</v>
      </c>
      <c r="BM157" s="96" t="s">
        <v>121</v>
      </c>
      <c r="BN157" s="96"/>
      <c r="BO157" s="97"/>
      <c r="BP157" s="74"/>
      <c r="BQ157" s="74"/>
      <c r="BR157" s="97">
        <v>38854</v>
      </c>
      <c r="BS157" s="118"/>
      <c r="BT157" s="13"/>
      <c r="BU157" s="13"/>
      <c r="BV157" s="13"/>
      <c r="BW157" s="13">
        <v>2</v>
      </c>
      <c r="BX157" s="13">
        <v>1</v>
      </c>
      <c r="BY157" s="94"/>
      <c r="BZ157" s="13"/>
      <c r="CA157" s="13"/>
      <c r="CB157" s="13"/>
      <c r="CC157" s="13"/>
      <c r="CD157" s="13">
        <v>23</v>
      </c>
      <c r="CE157" s="13">
        <v>33</v>
      </c>
      <c r="CF157" s="94"/>
      <c r="CG157" s="13"/>
      <c r="CH157" s="13"/>
      <c r="CI157" s="13"/>
      <c r="CJ157" s="13"/>
      <c r="CK157" s="13"/>
      <c r="CL157" s="13"/>
      <c r="CM157" s="13"/>
      <c r="CN157" s="13"/>
      <c r="CO157" s="13"/>
      <c r="CP157" s="94"/>
      <c r="CQ157" s="99">
        <f t="shared" si="42"/>
        <v>0</v>
      </c>
      <c r="CR157" s="91"/>
      <c r="CS157" s="91"/>
      <c r="CT157" s="91"/>
      <c r="CU157" s="91"/>
      <c r="CV157" s="91"/>
      <c r="CW157" s="91"/>
      <c r="CX157" s="91"/>
      <c r="CY157" s="91"/>
      <c r="CZ157" s="91"/>
      <c r="DA157" s="92"/>
      <c r="DB157" s="50"/>
      <c r="DC157" s="50"/>
      <c r="DD157" s="50"/>
      <c r="DE157" s="50"/>
      <c r="DF157" s="50"/>
      <c r="DG157" s="50"/>
      <c r="DH157" s="50"/>
      <c r="DI157" s="50"/>
      <c r="DJ157" s="100">
        <f t="shared" si="38"/>
        <v>3</v>
      </c>
      <c r="DK157" s="14">
        <v>3</v>
      </c>
      <c r="DL157" s="14">
        <v>3.05</v>
      </c>
      <c r="DM157" s="14">
        <v>2.78</v>
      </c>
      <c r="DN157" s="14">
        <v>2.37</v>
      </c>
      <c r="DO157" s="14"/>
      <c r="DP157" s="14"/>
      <c r="DQ157" s="14"/>
      <c r="DR157" s="14"/>
      <c r="DS157" s="14"/>
      <c r="DT157" s="14"/>
      <c r="DU157" s="14"/>
      <c r="DV157" s="14"/>
      <c r="DW157" s="14"/>
      <c r="DX157" s="14"/>
      <c r="DY157" s="14">
        <v>358</v>
      </c>
      <c r="DZ157" s="14">
        <v>339</v>
      </c>
      <c r="EA157" s="14">
        <v>268</v>
      </c>
      <c r="EB157" s="14"/>
      <c r="EC157" s="14"/>
      <c r="ED157" s="14"/>
      <c r="EE157" s="14"/>
      <c r="EF157" s="14"/>
      <c r="EG157" s="14"/>
      <c r="EH157" s="14"/>
      <c r="EI157" s="14"/>
      <c r="EJ157" s="14"/>
      <c r="EK157" s="14"/>
      <c r="EL157" s="101">
        <v>0</v>
      </c>
      <c r="EM157" s="101"/>
      <c r="EN157" s="101"/>
      <c r="EO157" s="101"/>
      <c r="EP157" s="14"/>
      <c r="EQ157" s="14"/>
      <c r="ER157" s="14"/>
      <c r="ES157" s="14"/>
      <c r="ET157" s="14"/>
      <c r="EU157" s="14"/>
      <c r="EV157" s="14"/>
      <c r="EW157" s="102"/>
      <c r="EX157" s="16"/>
      <c r="EY157" s="103">
        <f t="shared" si="39"/>
        <v>5855.5766908345395</v>
      </c>
      <c r="EZ157" s="104">
        <f t="shared" si="44"/>
        <v>0</v>
      </c>
      <c r="FA157" s="104">
        <f t="shared" si="43"/>
        <v>5855.5766908345395</v>
      </c>
      <c r="FB157" s="105">
        <f t="shared" si="41"/>
        <v>5855.5766908345395</v>
      </c>
      <c r="FC157" s="105" t="s">
        <v>121</v>
      </c>
      <c r="FD157" s="105"/>
      <c r="FE157" s="106"/>
      <c r="FF157" s="106"/>
      <c r="FG157" s="107">
        <v>152</v>
      </c>
      <c r="FH157" s="108">
        <v>5</v>
      </c>
      <c r="FI157" s="10">
        <v>152</v>
      </c>
      <c r="FJ157" s="13">
        <v>3</v>
      </c>
      <c r="FK157" s="13">
        <v>3</v>
      </c>
      <c r="FL157" s="14">
        <v>3</v>
      </c>
      <c r="FM157" s="109">
        <v>3.05</v>
      </c>
      <c r="FN157" s="122">
        <v>358</v>
      </c>
      <c r="FO157" s="111">
        <v>5855.5766908345395</v>
      </c>
      <c r="FP157" s="14">
        <v>58</v>
      </c>
      <c r="FQ157" s="15" t="s">
        <v>121</v>
      </c>
      <c r="FS157" s="112">
        <v>38854</v>
      </c>
      <c r="FT157" s="82"/>
      <c r="FU157" s="120">
        <v>38868</v>
      </c>
      <c r="FV157" s="121"/>
      <c r="FW157" s="123">
        <v>5</v>
      </c>
      <c r="FX157" s="14">
        <v>36</v>
      </c>
      <c r="FY157" s="14">
        <v>24</v>
      </c>
      <c r="FZ157" s="15">
        <f>'[1]2006 baljdata'!J157+'[1]2006 baljdata'!T157+'[1]2006 baljdata'!AD157+'[1]2006 baljdata'!AN157+'[1]2006 baljdata'!AX157+'[1]2006 baljdata'!BH157+'[1]2006 baljdata'!BR157+'[1]2006 baljdata'!CB157+'[1]2006 baljdata'!CL157+'[1]2006 baljdata'!CV157+'[1]2006 baljdata'!DF157+'[1]2006 baljdata'!DP157+'[1]2006 baljdata'!DZ157+'[1]2006 baljdata'!EJ157+'[1]2006 baljdata'!ET157+'[1]2006 baljdata'!FD157+'[1]2006 baljdata'!FN157+'[1]2006 baljdata'!FX157+'[1]2006 baljdata'!GH157+'[1]2006 baljdata'!GR157+'[1]2006 baljdata'!HB157+'[1]2006 baljdata'!HL157+'[1]2006 baljdata'!HV157+'[1]2006 baljdata'!IF157+'[1]2006 baljdata'!IP157</f>
        <v>24</v>
      </c>
      <c r="GA157" s="15">
        <f>'[1]2006 baljdata'!K157+'[1]2006 baljdata'!U157+'[1]2006 baljdata'!AE157+'[1]2006 baljdata'!AO157+'[1]2006 baljdata'!AY157+'[1]2006 baljdata'!BI157+'[1]2006 baljdata'!BS157+'[1]2006 baljdata'!CC157+'[1]2006 baljdata'!CM157+'[1]2006 baljdata'!CW157+'[1]2006 baljdata'!DG157+'[1]2006 baljdata'!DQ157+'[1]2006 baljdata'!EA157+'[1]2006 baljdata'!EK157+'[1]2006 baljdata'!EU157+'[1]2006 baljdata'!FE157+'[1]2006 baljdata'!FO157+'[1]2006 baljdata'!FY157+'[1]2006 baljdata'!GI157+'[1]2006 baljdata'!GS157+'[1]2006 baljdata'!HC157+'[1]2006 baljdata'!HM157+'[1]2006 baljdata'!HW157+'[1]2006 baljdata'!IG157+'[1]2006 baljdata'!IQ157</f>
        <v>14</v>
      </c>
      <c r="GB157" s="15" t="str">
        <f>IF(FZ157&gt;GA157,"P&gt;S",IF(FZ157=GA157,"P=S","P&lt;S"))</f>
        <v>P&gt;S</v>
      </c>
      <c r="GC157" s="15">
        <f>IF(GB157="P&gt;S",FZ157,GA157)</f>
        <v>24</v>
      </c>
      <c r="GD157" s="14">
        <v>5</v>
      </c>
      <c r="GE157" s="15">
        <f>'[1]2006 baljdata'!L157+'[1]2006 baljdata'!V157+'[1]2006 baljdata'!AF157+'[1]2006 baljdata'!AP157+'[1]2006 baljdata'!AZ157+'[1]2006 baljdata'!BJ157+'[1]2006 baljdata'!BT157+'[1]2006 baljdata'!CD157+'[1]2006 baljdata'!CN157+'[1]2006 baljdata'!CX157+'[1]2006 baljdata'!DH157+'[1]2006 baljdata'!DR157+'[1]2006 baljdata'!EB157+'[1]2006 baljdata'!EL157+'[1]2006 baljdata'!EV157+'[1]2006 baljdata'!FF157+'[1]2006 baljdata'!FP157+'[1]2006 baljdata'!FZ157+'[1]2006 baljdata'!GJ157+'[1]2006 baljdata'!GT157+'[1]2006 baljdata'!HD157+'[1]2006 baljdata'!HN157+'[1]2006 baljdata'!HX157+'[1]2006 baljdata'!IH157+'[1]2006 baljdata'!IR157</f>
        <v>5</v>
      </c>
      <c r="GF157" s="15">
        <f>IF(GB157="P&gt;S",FZ157*(GE157/GA157),GE157)</f>
        <v>8.5714285714285712</v>
      </c>
      <c r="GG157" s="15">
        <f t="shared" si="40"/>
        <v>15.428571428571429</v>
      </c>
      <c r="GH157" s="14"/>
      <c r="GI157" s="91"/>
      <c r="GJ157" s="102" t="s">
        <v>249</v>
      </c>
      <c r="GK157" s="20">
        <v>1</v>
      </c>
    </row>
    <row r="158" spans="1:193" ht="14.4" x14ac:dyDescent="0.3">
      <c r="A158" s="50">
        <v>153</v>
      </c>
      <c r="B158" s="88" t="s">
        <v>338</v>
      </c>
      <c r="C158" s="89">
        <v>1</v>
      </c>
      <c r="D158" s="88">
        <v>1</v>
      </c>
      <c r="E158" s="116">
        <v>38854</v>
      </c>
      <c r="F158" s="14">
        <v>1</v>
      </c>
      <c r="G158" s="94">
        <v>1</v>
      </c>
      <c r="H158" s="91">
        <f t="shared" si="36"/>
        <v>1</v>
      </c>
      <c r="I158" s="13"/>
      <c r="J158" s="14"/>
      <c r="K158" s="14"/>
      <c r="L158" s="14"/>
      <c r="M158" s="14">
        <v>1</v>
      </c>
      <c r="N158" s="14"/>
      <c r="O158" s="14"/>
      <c r="P158" s="14"/>
      <c r="Q158" s="14"/>
      <c r="R158" s="14"/>
      <c r="S158" s="14"/>
      <c r="T158" s="13"/>
      <c r="U158" s="93">
        <f t="shared" si="37"/>
        <v>1</v>
      </c>
      <c r="V158" s="13"/>
      <c r="W158" s="14"/>
      <c r="X158" s="14"/>
      <c r="Y158" s="14"/>
      <c r="Z158" s="14" t="s">
        <v>112</v>
      </c>
      <c r="AA158" s="14"/>
      <c r="AB158" s="14"/>
      <c r="AC158" s="14"/>
      <c r="AD158" s="14"/>
      <c r="AE158" s="14"/>
      <c r="AF158" s="94"/>
      <c r="AG158" s="13"/>
      <c r="AH158" s="14"/>
      <c r="AI158" s="14"/>
      <c r="AJ158" s="14"/>
      <c r="AK158" s="14">
        <v>5</v>
      </c>
      <c r="AL158" s="14"/>
      <c r="AM158" s="14">
        <v>6</v>
      </c>
      <c r="AN158" s="14"/>
      <c r="AO158" s="14"/>
      <c r="AP158" s="14"/>
      <c r="AQ158" s="94"/>
      <c r="AR158" s="14"/>
      <c r="AS158" s="14"/>
      <c r="AT158" s="14"/>
      <c r="AU158" s="14"/>
      <c r="AV158" s="14">
        <v>2</v>
      </c>
      <c r="AW158" s="14"/>
      <c r="AX158" s="14"/>
      <c r="AY158" s="14">
        <v>3</v>
      </c>
      <c r="AZ158" s="14"/>
      <c r="BA158" s="94"/>
      <c r="BB158" s="95"/>
      <c r="BC158" s="117"/>
      <c r="BD158" s="117"/>
      <c r="BE158" s="117"/>
      <c r="BF158" s="117">
        <v>38856</v>
      </c>
      <c r="BG158" s="117"/>
      <c r="BH158" s="117"/>
      <c r="BI158" s="117"/>
      <c r="BJ158" s="117"/>
      <c r="BK158" s="117"/>
      <c r="BL158" s="96">
        <f t="shared" si="34"/>
        <v>38856</v>
      </c>
      <c r="BM158" s="96" t="s">
        <v>121</v>
      </c>
      <c r="BN158" s="96"/>
      <c r="BO158" s="97"/>
      <c r="BP158" s="74"/>
      <c r="BQ158" s="74"/>
      <c r="BR158" s="97">
        <v>38856</v>
      </c>
      <c r="BS158" s="118"/>
      <c r="BT158" s="14"/>
      <c r="BU158" s="14"/>
      <c r="BV158" s="14"/>
      <c r="BW158" s="14"/>
      <c r="BX158" s="14"/>
      <c r="BY158" s="94"/>
      <c r="BZ158" s="14"/>
      <c r="CA158" s="14"/>
      <c r="CB158" s="14"/>
      <c r="CC158" s="14"/>
      <c r="CD158" s="14"/>
      <c r="CE158" s="14"/>
      <c r="CF158" s="94"/>
      <c r="CG158" s="14"/>
      <c r="CH158" s="14"/>
      <c r="CI158" s="14"/>
      <c r="CJ158" s="14"/>
      <c r="CK158" s="14"/>
      <c r="CL158" s="14"/>
      <c r="CM158" s="14"/>
      <c r="CN158" s="14"/>
      <c r="CO158" s="14"/>
      <c r="CP158" s="94"/>
      <c r="CQ158" s="99">
        <f t="shared" si="42"/>
        <v>0</v>
      </c>
      <c r="CR158" s="119"/>
      <c r="CS158" s="119"/>
      <c r="CT158" s="119"/>
      <c r="CU158" s="119"/>
      <c r="CV158" s="119"/>
      <c r="CW158" s="119"/>
      <c r="CX158" s="119"/>
      <c r="CY158" s="119"/>
      <c r="CZ158" s="119"/>
      <c r="DA158" s="92"/>
      <c r="DB158" s="102"/>
      <c r="DC158" s="102"/>
      <c r="DD158" s="102"/>
      <c r="DE158" s="102"/>
      <c r="DF158" s="102"/>
      <c r="DG158" s="102"/>
      <c r="DH158" s="102"/>
      <c r="DI158" s="50"/>
      <c r="DJ158" s="100">
        <f t="shared" si="38"/>
        <v>1</v>
      </c>
      <c r="DK158" s="14">
        <v>1</v>
      </c>
      <c r="DL158" s="14">
        <v>2.21</v>
      </c>
      <c r="DM158" s="14"/>
      <c r="DN158" s="14"/>
      <c r="DO158" s="14"/>
      <c r="DP158" s="14"/>
      <c r="DQ158" s="14"/>
      <c r="DR158" s="14"/>
      <c r="DS158" s="14"/>
      <c r="DT158" s="14"/>
      <c r="DU158" s="14"/>
      <c r="DV158" s="14"/>
      <c r="DW158" s="14"/>
      <c r="DX158" s="14"/>
      <c r="DY158" s="14">
        <v>268</v>
      </c>
      <c r="DZ158" s="14"/>
      <c r="EA158" s="14"/>
      <c r="EB158" s="14"/>
      <c r="EC158" s="14"/>
      <c r="ED158" s="14"/>
      <c r="EE158" s="14"/>
      <c r="EF158" s="14"/>
      <c r="EG158" s="14"/>
      <c r="EH158" s="14"/>
      <c r="EI158" s="14"/>
      <c r="EJ158" s="14"/>
      <c r="EK158" s="14"/>
      <c r="EL158" s="101">
        <v>0</v>
      </c>
      <c r="EM158" s="101"/>
      <c r="EN158" s="101"/>
      <c r="EO158" s="101"/>
      <c r="EP158" s="14"/>
      <c r="EQ158" s="14"/>
      <c r="ER158" s="14"/>
      <c r="ES158" s="14"/>
      <c r="ET158" s="14"/>
      <c r="EU158" s="14"/>
      <c r="EV158" s="14"/>
      <c r="EW158" s="102"/>
      <c r="EX158" s="16"/>
      <c r="EY158" s="103">
        <f t="shared" si="39"/>
        <v>1028.0381295196598</v>
      </c>
      <c r="EZ158" s="104">
        <f t="shared" si="44"/>
        <v>0</v>
      </c>
      <c r="FA158" s="104">
        <f t="shared" si="43"/>
        <v>1028.0381295196598</v>
      </c>
      <c r="FB158" s="105">
        <f t="shared" si="41"/>
        <v>1028.0381295196598</v>
      </c>
      <c r="FC158" s="105" t="s">
        <v>121</v>
      </c>
      <c r="FD158" s="105"/>
      <c r="FE158" s="106"/>
      <c r="FF158" s="106"/>
      <c r="FG158" s="107">
        <v>153</v>
      </c>
      <c r="FH158" s="108">
        <v>1</v>
      </c>
      <c r="FI158" s="10">
        <v>153</v>
      </c>
      <c r="FJ158" s="13">
        <v>1</v>
      </c>
      <c r="FK158" s="13">
        <v>1</v>
      </c>
      <c r="FL158" s="14">
        <v>1</v>
      </c>
      <c r="FM158" s="109">
        <v>2.21</v>
      </c>
      <c r="FN158" s="122">
        <v>268</v>
      </c>
      <c r="FO158" s="111">
        <v>1028.0381295196598</v>
      </c>
      <c r="FP158" s="14">
        <v>6</v>
      </c>
      <c r="FQ158" s="15" t="s">
        <v>121</v>
      </c>
      <c r="FS158" s="112">
        <v>38856</v>
      </c>
      <c r="FT158" s="82"/>
      <c r="FU158" s="120">
        <v>38858</v>
      </c>
      <c r="FV158" s="121"/>
      <c r="FW158" s="123">
        <v>1</v>
      </c>
      <c r="FX158" s="14">
        <v>4</v>
      </c>
      <c r="FY158" s="14">
        <v>9</v>
      </c>
      <c r="FZ158" s="15">
        <f>'[1]2006 baljdata'!J158+'[1]2006 baljdata'!T158+'[1]2006 baljdata'!AD158+'[1]2006 baljdata'!AN158+'[1]2006 baljdata'!AX158+'[1]2006 baljdata'!BH158+'[1]2006 baljdata'!BR158+'[1]2006 baljdata'!CB158+'[1]2006 baljdata'!CL158+'[1]2006 baljdata'!CV158+'[1]2006 baljdata'!DF158+'[1]2006 baljdata'!DP158+'[1]2006 baljdata'!DZ158+'[1]2006 baljdata'!EJ158+'[1]2006 baljdata'!ET158+'[1]2006 baljdata'!FD158+'[1]2006 baljdata'!FN158+'[1]2006 baljdata'!FX158+'[1]2006 baljdata'!GH158+'[1]2006 baljdata'!GR158+'[1]2006 baljdata'!HB158+'[1]2006 baljdata'!HL158+'[1]2006 baljdata'!HV158+'[1]2006 baljdata'!IF158+'[1]2006 baljdata'!IP158</f>
        <v>9</v>
      </c>
      <c r="GA158" s="15">
        <f>'[1]2006 baljdata'!K158+'[1]2006 baljdata'!U158+'[1]2006 baljdata'!AE158+'[1]2006 baljdata'!AO158+'[1]2006 baljdata'!AY158+'[1]2006 baljdata'!BI158+'[1]2006 baljdata'!BS158+'[1]2006 baljdata'!CC158+'[1]2006 baljdata'!CM158+'[1]2006 baljdata'!CW158+'[1]2006 baljdata'!DG158+'[1]2006 baljdata'!DQ158+'[1]2006 baljdata'!EA158+'[1]2006 baljdata'!EK158+'[1]2006 baljdata'!EU158+'[1]2006 baljdata'!FE158+'[1]2006 baljdata'!FO158+'[1]2006 baljdata'!FY158+'[1]2006 baljdata'!GI158+'[1]2006 baljdata'!GS158+'[1]2006 baljdata'!HC158+'[1]2006 baljdata'!HM158+'[1]2006 baljdata'!HW158+'[1]2006 baljdata'!IG158+'[1]2006 baljdata'!IQ158</f>
        <v>9</v>
      </c>
      <c r="GB158" s="15" t="str">
        <f>IF(FZ158&gt;GA158,"P&gt;S",IF(FZ158=GA158,"P=S","P&lt;S"))</f>
        <v>P=S</v>
      </c>
      <c r="GC158" s="15">
        <f>IF(GB158="P&gt;S",FZ158,GA158)</f>
        <v>9</v>
      </c>
      <c r="GD158" s="14">
        <v>8</v>
      </c>
      <c r="GE158" s="15">
        <f>'[1]2006 baljdata'!L158+'[1]2006 baljdata'!V158+'[1]2006 baljdata'!AF158+'[1]2006 baljdata'!AP158+'[1]2006 baljdata'!AZ158+'[1]2006 baljdata'!BJ158+'[1]2006 baljdata'!BT158+'[1]2006 baljdata'!CD158+'[1]2006 baljdata'!CN158+'[1]2006 baljdata'!CX158+'[1]2006 baljdata'!DH158+'[1]2006 baljdata'!DR158+'[1]2006 baljdata'!EB158+'[1]2006 baljdata'!EL158+'[1]2006 baljdata'!EV158+'[1]2006 baljdata'!FF158+'[1]2006 baljdata'!FP158+'[1]2006 baljdata'!FZ158+'[1]2006 baljdata'!GJ158+'[1]2006 baljdata'!GT158+'[1]2006 baljdata'!HD158+'[1]2006 baljdata'!HN158+'[1]2006 baljdata'!HX158+'[1]2006 baljdata'!IH158+'[1]2006 baljdata'!IR158</f>
        <v>8</v>
      </c>
      <c r="GF158" s="15">
        <f>IF(GB158="P&gt;S",FZ158*(GE158/GA158),GE158)</f>
        <v>8</v>
      </c>
      <c r="GG158" s="15">
        <f t="shared" si="40"/>
        <v>1</v>
      </c>
      <c r="GH158" s="14"/>
      <c r="GI158" s="138"/>
      <c r="GJ158" s="102" t="s">
        <v>249</v>
      </c>
      <c r="GK158" s="20">
        <v>1</v>
      </c>
    </row>
    <row r="159" spans="1:193" ht="14.4" x14ac:dyDescent="0.3">
      <c r="A159" s="50">
        <v>154</v>
      </c>
      <c r="B159" s="88" t="s">
        <v>339</v>
      </c>
      <c r="C159" s="89">
        <v>1</v>
      </c>
      <c r="D159" s="88">
        <v>1</v>
      </c>
      <c r="E159" s="90">
        <v>38854</v>
      </c>
      <c r="F159" s="91">
        <v>1</v>
      </c>
      <c r="G159" s="92">
        <v>1</v>
      </c>
      <c r="H159" s="91">
        <f t="shared" si="36"/>
        <v>1</v>
      </c>
      <c r="I159" s="13"/>
      <c r="J159" s="13"/>
      <c r="K159" s="13"/>
      <c r="L159" s="13"/>
      <c r="M159" s="13">
        <v>1</v>
      </c>
      <c r="N159" s="13"/>
      <c r="O159" s="13"/>
      <c r="P159" s="13"/>
      <c r="Q159" s="13"/>
      <c r="R159" s="13"/>
      <c r="S159" s="13"/>
      <c r="T159" s="13"/>
      <c r="U159" s="93">
        <f t="shared" si="37"/>
        <v>1</v>
      </c>
      <c r="V159" s="13"/>
      <c r="W159" s="13"/>
      <c r="X159" s="13"/>
      <c r="Y159" s="13"/>
      <c r="Z159" s="13" t="s">
        <v>112</v>
      </c>
      <c r="AA159" s="13"/>
      <c r="AB159" s="13"/>
      <c r="AC159" s="13"/>
      <c r="AD159" s="13"/>
      <c r="AE159" s="13"/>
      <c r="AF159" s="94"/>
      <c r="AG159" s="13"/>
      <c r="AH159" s="13"/>
      <c r="AI159" s="13"/>
      <c r="AJ159" s="13"/>
      <c r="AK159" s="13">
        <v>4</v>
      </c>
      <c r="AL159" s="13"/>
      <c r="AM159" s="13"/>
      <c r="AN159" s="13"/>
      <c r="AO159" s="13"/>
      <c r="AP159" s="13"/>
      <c r="AQ159" s="94"/>
      <c r="AR159" s="13"/>
      <c r="AS159" s="13"/>
      <c r="AT159" s="13"/>
      <c r="AU159" s="13"/>
      <c r="AV159" s="13"/>
      <c r="AW159" s="13"/>
      <c r="AX159" s="13"/>
      <c r="AY159" s="13">
        <v>3</v>
      </c>
      <c r="AZ159" s="13"/>
      <c r="BA159" s="94"/>
      <c r="BB159" s="95"/>
      <c r="BC159" s="95"/>
      <c r="BD159" s="95"/>
      <c r="BE159" s="95"/>
      <c r="BF159" s="95">
        <v>38856</v>
      </c>
      <c r="BG159" s="95"/>
      <c r="BH159" s="95"/>
      <c r="BI159" s="95"/>
      <c r="BJ159" s="95"/>
      <c r="BK159" s="95"/>
      <c r="BL159" s="96">
        <f t="shared" si="34"/>
        <v>38856</v>
      </c>
      <c r="BM159" s="96" t="s">
        <v>121</v>
      </c>
      <c r="BN159" s="96"/>
      <c r="BO159" s="97"/>
      <c r="BP159" s="74"/>
      <c r="BQ159" s="74"/>
      <c r="BR159" s="97">
        <v>38856</v>
      </c>
      <c r="BS159" s="118"/>
      <c r="BT159" s="13"/>
      <c r="BU159" s="13"/>
      <c r="BV159" s="13"/>
      <c r="BW159" s="13"/>
      <c r="BX159" s="13"/>
      <c r="BY159" s="94"/>
      <c r="BZ159" s="13"/>
      <c r="CA159" s="13"/>
      <c r="CB159" s="13"/>
      <c r="CC159" s="13"/>
      <c r="CD159" s="13">
        <v>1</v>
      </c>
      <c r="CE159" s="13"/>
      <c r="CF159" s="94"/>
      <c r="CG159" s="13"/>
      <c r="CH159" s="13"/>
      <c r="CI159" s="13"/>
      <c r="CJ159" s="13"/>
      <c r="CK159" s="13"/>
      <c r="CL159" s="13"/>
      <c r="CM159" s="13"/>
      <c r="CN159" s="13"/>
      <c r="CO159" s="13"/>
      <c r="CP159" s="94"/>
      <c r="CQ159" s="99">
        <f t="shared" si="42"/>
        <v>0</v>
      </c>
      <c r="CR159" s="91"/>
      <c r="CS159" s="91"/>
      <c r="CT159" s="91"/>
      <c r="CU159" s="91"/>
      <c r="CV159" s="91"/>
      <c r="CW159" s="91"/>
      <c r="CX159" s="91"/>
      <c r="CY159" s="91"/>
      <c r="CZ159" s="91"/>
      <c r="DA159" s="92"/>
      <c r="DB159" s="50"/>
      <c r="DC159" s="50"/>
      <c r="DD159" s="50"/>
      <c r="DE159" s="50"/>
      <c r="DF159" s="50"/>
      <c r="DG159" s="50"/>
      <c r="DH159" s="50"/>
      <c r="DI159" s="50"/>
      <c r="DJ159" s="100">
        <f t="shared" si="38"/>
        <v>1</v>
      </c>
      <c r="DK159" s="14">
        <v>1</v>
      </c>
      <c r="DL159" s="14">
        <v>2.37</v>
      </c>
      <c r="DM159" s="14"/>
      <c r="DN159" s="14"/>
      <c r="DO159" s="14"/>
      <c r="DP159" s="14"/>
      <c r="DQ159" s="14"/>
      <c r="DR159" s="14"/>
      <c r="DS159" s="14"/>
      <c r="DT159" s="14"/>
      <c r="DU159" s="14"/>
      <c r="DV159" s="14"/>
      <c r="DW159" s="14"/>
      <c r="DX159" s="14"/>
      <c r="DY159" s="14">
        <v>290</v>
      </c>
      <c r="DZ159" s="14"/>
      <c r="EA159" s="14"/>
      <c r="EB159" s="14"/>
      <c r="EC159" s="14"/>
      <c r="ED159" s="14"/>
      <c r="EE159" s="14"/>
      <c r="EF159" s="14"/>
      <c r="EG159" s="14"/>
      <c r="EH159" s="14"/>
      <c r="EI159" s="14"/>
      <c r="EJ159" s="14"/>
      <c r="EK159" s="14"/>
      <c r="EL159" s="101">
        <v>0</v>
      </c>
      <c r="EM159" s="101"/>
      <c r="EN159" s="101"/>
      <c r="EO159" s="101"/>
      <c r="EP159" s="14"/>
      <c r="EQ159" s="14"/>
      <c r="ER159" s="14"/>
      <c r="ES159" s="14"/>
      <c r="ET159" s="14"/>
      <c r="EU159" s="14"/>
      <c r="EV159" s="14"/>
      <c r="EW159" s="102"/>
      <c r="EX159" s="16"/>
      <c r="EY159" s="103">
        <f t="shared" si="39"/>
        <v>1279.3358537562669</v>
      </c>
      <c r="EZ159" s="104">
        <f t="shared" si="44"/>
        <v>0</v>
      </c>
      <c r="FA159" s="104">
        <f t="shared" si="43"/>
        <v>1279.3358537562669</v>
      </c>
      <c r="FB159" s="105">
        <f t="shared" si="41"/>
        <v>1279.3358537562669</v>
      </c>
      <c r="FC159" s="105" t="s">
        <v>121</v>
      </c>
      <c r="FD159" s="105"/>
      <c r="FE159" s="106"/>
      <c r="FF159" s="106"/>
      <c r="FG159" s="107">
        <v>154</v>
      </c>
      <c r="FH159" s="108">
        <v>0</v>
      </c>
      <c r="FI159" s="10">
        <v>154</v>
      </c>
      <c r="FJ159" s="13">
        <v>1</v>
      </c>
      <c r="FK159" s="13">
        <v>1</v>
      </c>
      <c r="FL159" s="14">
        <v>1</v>
      </c>
      <c r="FM159" s="109">
        <v>2.37</v>
      </c>
      <c r="FN159" s="122">
        <v>290</v>
      </c>
      <c r="FO159" s="111">
        <v>1279.3358537562669</v>
      </c>
      <c r="FP159" s="14">
        <v>4</v>
      </c>
      <c r="FQ159" s="15" t="s">
        <v>121</v>
      </c>
      <c r="FS159" s="112">
        <v>38856</v>
      </c>
      <c r="FT159" s="82"/>
      <c r="FU159" s="120">
        <v>38866</v>
      </c>
      <c r="FV159" s="121"/>
      <c r="FW159" s="115">
        <v>0</v>
      </c>
      <c r="FX159" s="15">
        <v>0</v>
      </c>
      <c r="FY159" s="15">
        <v>0</v>
      </c>
      <c r="FZ159" s="15">
        <f>'[1]2006 baljdata'!J159+'[1]2006 baljdata'!T159+'[1]2006 baljdata'!AD159+'[1]2006 baljdata'!AN159+'[1]2006 baljdata'!AX159+'[1]2006 baljdata'!BH159+'[1]2006 baljdata'!BR159+'[1]2006 baljdata'!CB159+'[1]2006 baljdata'!CL159+'[1]2006 baljdata'!CV159+'[1]2006 baljdata'!DF159+'[1]2006 baljdata'!DP159+'[1]2006 baljdata'!DZ159+'[1]2006 baljdata'!EJ159+'[1]2006 baljdata'!ET159+'[1]2006 baljdata'!FD159+'[1]2006 baljdata'!FN159+'[1]2006 baljdata'!FX159+'[1]2006 baljdata'!GH159+'[1]2006 baljdata'!GR159+'[1]2006 baljdata'!HB159+'[1]2006 baljdata'!HL159+'[1]2006 baljdata'!HV159+'[1]2006 baljdata'!IF159+'[1]2006 baljdata'!IP159</f>
        <v>0</v>
      </c>
      <c r="GA159" s="15">
        <f>'[1]2006 baljdata'!K159+'[1]2006 baljdata'!U159+'[1]2006 baljdata'!AE159+'[1]2006 baljdata'!AO159+'[1]2006 baljdata'!AY159+'[1]2006 baljdata'!BI159+'[1]2006 baljdata'!BS159+'[1]2006 baljdata'!CC159+'[1]2006 baljdata'!CM159+'[1]2006 baljdata'!CW159+'[1]2006 baljdata'!DG159+'[1]2006 baljdata'!DQ159+'[1]2006 baljdata'!EA159+'[1]2006 baljdata'!EK159+'[1]2006 baljdata'!EU159+'[1]2006 baljdata'!FE159+'[1]2006 baljdata'!FO159+'[1]2006 baljdata'!FY159+'[1]2006 baljdata'!GI159+'[1]2006 baljdata'!GS159+'[1]2006 baljdata'!HC159+'[1]2006 baljdata'!HM159+'[1]2006 baljdata'!HW159+'[1]2006 baljdata'!IG159+'[1]2006 baljdata'!IQ159</f>
        <v>0</v>
      </c>
      <c r="GB159" s="15" t="str">
        <f>IF(FZ159&gt;GA159,"P&gt;S",IF(FZ159=GA159,"P=S","P&lt;S"))</f>
        <v>P=S</v>
      </c>
      <c r="GC159" s="15">
        <f>IF(GB159="P&gt;S",FZ159,GA159)</f>
        <v>0</v>
      </c>
      <c r="GD159" s="15">
        <v>0</v>
      </c>
      <c r="GE159" s="15">
        <f>'[1]2006 baljdata'!L159+'[1]2006 baljdata'!V159+'[1]2006 baljdata'!AF159+'[1]2006 baljdata'!AP159+'[1]2006 baljdata'!AZ159+'[1]2006 baljdata'!BJ159+'[1]2006 baljdata'!BT159+'[1]2006 baljdata'!CD159+'[1]2006 baljdata'!CN159+'[1]2006 baljdata'!CX159+'[1]2006 baljdata'!DH159+'[1]2006 baljdata'!DR159+'[1]2006 baljdata'!EB159+'[1]2006 baljdata'!EL159+'[1]2006 baljdata'!EV159+'[1]2006 baljdata'!FF159+'[1]2006 baljdata'!FP159+'[1]2006 baljdata'!FZ159+'[1]2006 baljdata'!GJ159+'[1]2006 baljdata'!GT159+'[1]2006 baljdata'!HD159+'[1]2006 baljdata'!HN159+'[1]2006 baljdata'!HX159+'[1]2006 baljdata'!IH159+'[1]2006 baljdata'!IR159</f>
        <v>0</v>
      </c>
      <c r="GF159" s="15">
        <f>IF(GB159="P&gt;S",FZ159*(GE159/GA159),GE159)</f>
        <v>0</v>
      </c>
      <c r="GG159" s="15">
        <f t="shared" si="40"/>
        <v>0</v>
      </c>
      <c r="GH159" s="14"/>
      <c r="GI159" s="91"/>
      <c r="GJ159" s="102" t="s">
        <v>249</v>
      </c>
      <c r="GK159" s="20">
        <v>1</v>
      </c>
    </row>
    <row r="160" spans="1:193" ht="14.4" x14ac:dyDescent="0.3">
      <c r="A160" s="50">
        <v>155</v>
      </c>
      <c r="B160" s="88" t="s">
        <v>340</v>
      </c>
      <c r="C160" s="89">
        <v>1</v>
      </c>
      <c r="D160" s="88">
        <v>1</v>
      </c>
      <c r="E160" s="90">
        <v>38854</v>
      </c>
      <c r="F160" s="91">
        <v>1</v>
      </c>
      <c r="G160" s="92">
        <v>1</v>
      </c>
      <c r="H160" s="91">
        <f t="shared" si="36"/>
        <v>1</v>
      </c>
      <c r="I160" s="13"/>
      <c r="J160" s="13"/>
      <c r="K160" s="13"/>
      <c r="L160" s="13"/>
      <c r="M160" s="13">
        <v>1</v>
      </c>
      <c r="N160" s="13"/>
      <c r="O160" s="13"/>
      <c r="P160" s="13"/>
      <c r="Q160" s="13"/>
      <c r="R160" s="13"/>
      <c r="S160" s="13"/>
      <c r="T160" s="13"/>
      <c r="U160" s="93">
        <f t="shared" si="37"/>
        <v>1</v>
      </c>
      <c r="V160" s="13"/>
      <c r="W160" s="13"/>
      <c r="X160" s="13"/>
      <c r="Y160" s="13"/>
      <c r="Z160" s="13"/>
      <c r="AA160" s="13"/>
      <c r="AB160" s="13"/>
      <c r="AC160" s="13"/>
      <c r="AD160" s="13"/>
      <c r="AE160" s="13"/>
      <c r="AF160" s="94"/>
      <c r="AG160" s="13"/>
      <c r="AH160" s="13"/>
      <c r="AI160" s="13"/>
      <c r="AJ160" s="13"/>
      <c r="AK160" s="13">
        <v>4</v>
      </c>
      <c r="AL160" s="13"/>
      <c r="AM160" s="13"/>
      <c r="AN160" s="13"/>
      <c r="AO160" s="13"/>
      <c r="AP160" s="13"/>
      <c r="AQ160" s="94"/>
      <c r="AR160" s="13"/>
      <c r="AS160" s="13"/>
      <c r="AT160" s="13">
        <v>2</v>
      </c>
      <c r="AU160" s="13"/>
      <c r="AV160" s="13"/>
      <c r="AW160" s="13"/>
      <c r="AX160" s="13"/>
      <c r="AY160" s="13">
        <v>4</v>
      </c>
      <c r="AZ160" s="13"/>
      <c r="BA160" s="94"/>
      <c r="BB160" s="95"/>
      <c r="BC160" s="95"/>
      <c r="BD160" s="95">
        <v>38854</v>
      </c>
      <c r="BE160" s="95"/>
      <c r="BF160" s="95"/>
      <c r="BG160" s="95"/>
      <c r="BH160" s="95"/>
      <c r="BI160" s="95"/>
      <c r="BJ160" s="95"/>
      <c r="BK160" s="95"/>
      <c r="BL160" s="96">
        <f t="shared" si="34"/>
        <v>38854</v>
      </c>
      <c r="BM160" s="96" t="s">
        <v>121</v>
      </c>
      <c r="BN160" s="96"/>
      <c r="BO160" s="97"/>
      <c r="BP160" s="74"/>
      <c r="BQ160" s="74"/>
      <c r="BR160" s="97">
        <v>38854</v>
      </c>
      <c r="BS160" s="118"/>
      <c r="BT160" s="13"/>
      <c r="BU160" s="13"/>
      <c r="BV160" s="13"/>
      <c r="BW160" s="13"/>
      <c r="BX160" s="13"/>
      <c r="BY160" s="94"/>
      <c r="BZ160" s="13"/>
      <c r="CA160" s="13"/>
      <c r="CB160" s="13"/>
      <c r="CC160" s="13"/>
      <c r="CD160" s="13">
        <v>3</v>
      </c>
      <c r="CE160" s="13"/>
      <c r="CF160" s="94"/>
      <c r="CG160" s="13"/>
      <c r="CH160" s="13"/>
      <c r="CI160" s="13"/>
      <c r="CJ160" s="13"/>
      <c r="CK160" s="13"/>
      <c r="CL160" s="13"/>
      <c r="CM160" s="13"/>
      <c r="CN160" s="13"/>
      <c r="CO160" s="13"/>
      <c r="CP160" s="94"/>
      <c r="CQ160" s="99">
        <f t="shared" si="42"/>
        <v>0</v>
      </c>
      <c r="CR160" s="91"/>
      <c r="CS160" s="91"/>
      <c r="CT160" s="91"/>
      <c r="CU160" s="91"/>
      <c r="CV160" s="91"/>
      <c r="CW160" s="91"/>
      <c r="CX160" s="91"/>
      <c r="CY160" s="91"/>
      <c r="CZ160" s="91"/>
      <c r="DA160" s="92"/>
      <c r="DB160" s="50"/>
      <c r="DC160" s="50"/>
      <c r="DD160" s="50"/>
      <c r="DE160" s="50"/>
      <c r="DF160" s="50"/>
      <c r="DG160" s="50"/>
      <c r="DH160" s="50"/>
      <c r="DI160" s="50"/>
      <c r="DJ160" s="100">
        <f t="shared" si="38"/>
        <v>1</v>
      </c>
      <c r="DK160" s="14">
        <v>1</v>
      </c>
      <c r="DL160" s="14">
        <v>1.71</v>
      </c>
      <c r="DM160" s="14"/>
      <c r="DN160" s="14"/>
      <c r="DO160" s="14"/>
      <c r="DP160" s="14"/>
      <c r="DQ160" s="14"/>
      <c r="DR160" s="14"/>
      <c r="DS160" s="14"/>
      <c r="DT160" s="14"/>
      <c r="DU160" s="14"/>
      <c r="DV160" s="14"/>
      <c r="DW160" s="14"/>
      <c r="DX160" s="14"/>
      <c r="DY160" s="14">
        <v>247</v>
      </c>
      <c r="DZ160" s="14"/>
      <c r="EA160" s="14"/>
      <c r="EB160" s="14"/>
      <c r="EC160" s="14"/>
      <c r="ED160" s="14"/>
      <c r="EE160" s="14"/>
      <c r="EF160" s="14"/>
      <c r="EG160" s="14"/>
      <c r="EH160" s="14"/>
      <c r="EI160" s="14"/>
      <c r="EJ160" s="14"/>
      <c r="EK160" s="14"/>
      <c r="EL160" s="101">
        <v>0</v>
      </c>
      <c r="EM160" s="101"/>
      <c r="EN160" s="101"/>
      <c r="EO160" s="101"/>
      <c r="EP160" s="14"/>
      <c r="EQ160" s="14"/>
      <c r="ER160" s="14"/>
      <c r="ES160" s="14"/>
      <c r="ET160" s="14"/>
      <c r="EU160" s="14"/>
      <c r="EV160" s="14"/>
      <c r="EW160" s="102"/>
      <c r="EX160" s="16"/>
      <c r="EY160" s="103">
        <f t="shared" si="39"/>
        <v>567.2559440888482</v>
      </c>
      <c r="EZ160" s="104">
        <f t="shared" si="44"/>
        <v>0</v>
      </c>
      <c r="FA160" s="104">
        <f t="shared" si="43"/>
        <v>567.2559440888482</v>
      </c>
      <c r="FB160" s="105">
        <f t="shared" si="41"/>
        <v>567.2559440888482</v>
      </c>
      <c r="FC160" s="105" t="s">
        <v>121</v>
      </c>
      <c r="FD160" s="105"/>
      <c r="FE160" s="106"/>
      <c r="FF160" s="106"/>
      <c r="FG160" s="107">
        <v>155</v>
      </c>
      <c r="FH160" s="108">
        <v>0</v>
      </c>
      <c r="FI160" s="10">
        <v>155</v>
      </c>
      <c r="FJ160" s="13">
        <v>1</v>
      </c>
      <c r="FK160" s="13">
        <v>1</v>
      </c>
      <c r="FL160" s="14">
        <v>1</v>
      </c>
      <c r="FM160" s="109">
        <v>1.71</v>
      </c>
      <c r="FN160" s="122">
        <v>247</v>
      </c>
      <c r="FO160" s="111">
        <v>567.2559440888482</v>
      </c>
      <c r="FP160" s="14">
        <v>4</v>
      </c>
      <c r="FQ160" s="15" t="s">
        <v>121</v>
      </c>
      <c r="FS160" s="112">
        <v>38854</v>
      </c>
      <c r="FT160" s="82"/>
      <c r="FU160" s="120">
        <v>38866</v>
      </c>
      <c r="FV160" s="121"/>
      <c r="FW160" s="115">
        <v>0</v>
      </c>
      <c r="FX160" s="15">
        <v>0</v>
      </c>
      <c r="FY160" s="15">
        <v>0</v>
      </c>
      <c r="FZ160" s="15">
        <f>'[1]2006 baljdata'!J160+'[1]2006 baljdata'!T160+'[1]2006 baljdata'!AD160+'[1]2006 baljdata'!AN160+'[1]2006 baljdata'!AX160+'[1]2006 baljdata'!BH160+'[1]2006 baljdata'!BR160+'[1]2006 baljdata'!CB160+'[1]2006 baljdata'!CL160+'[1]2006 baljdata'!CV160+'[1]2006 baljdata'!DF160+'[1]2006 baljdata'!DP160+'[1]2006 baljdata'!DZ160+'[1]2006 baljdata'!EJ160+'[1]2006 baljdata'!ET160+'[1]2006 baljdata'!FD160+'[1]2006 baljdata'!FN160+'[1]2006 baljdata'!FX160+'[1]2006 baljdata'!GH160+'[1]2006 baljdata'!GR160+'[1]2006 baljdata'!HB160+'[1]2006 baljdata'!HL160+'[1]2006 baljdata'!HV160+'[1]2006 baljdata'!IF160+'[1]2006 baljdata'!IP160</f>
        <v>0</v>
      </c>
      <c r="GA160" s="15">
        <f>'[1]2006 baljdata'!K160+'[1]2006 baljdata'!U160+'[1]2006 baljdata'!AE160+'[1]2006 baljdata'!AO160+'[1]2006 baljdata'!AY160+'[1]2006 baljdata'!BI160+'[1]2006 baljdata'!BS160+'[1]2006 baljdata'!CC160+'[1]2006 baljdata'!CM160+'[1]2006 baljdata'!CW160+'[1]2006 baljdata'!DG160+'[1]2006 baljdata'!DQ160+'[1]2006 baljdata'!EA160+'[1]2006 baljdata'!EK160+'[1]2006 baljdata'!EU160+'[1]2006 baljdata'!FE160+'[1]2006 baljdata'!FO160+'[1]2006 baljdata'!FY160+'[1]2006 baljdata'!GI160+'[1]2006 baljdata'!GS160+'[1]2006 baljdata'!HC160+'[1]2006 baljdata'!HM160+'[1]2006 baljdata'!HW160+'[1]2006 baljdata'!IG160+'[1]2006 baljdata'!IQ160</f>
        <v>0</v>
      </c>
      <c r="GB160" s="15" t="str">
        <f>IF(FZ160&gt;GA160,"P&gt;S",IF(FZ160=GA160,"P=S","P&lt;S"))</f>
        <v>P=S</v>
      </c>
      <c r="GC160" s="15">
        <f>IF(GB160="P&gt;S",FZ160,GA160)</f>
        <v>0</v>
      </c>
      <c r="GD160" s="15">
        <v>0</v>
      </c>
      <c r="GE160" s="15">
        <f>'[1]2006 baljdata'!L160+'[1]2006 baljdata'!V160+'[1]2006 baljdata'!AF160+'[1]2006 baljdata'!AP160+'[1]2006 baljdata'!AZ160+'[1]2006 baljdata'!BJ160+'[1]2006 baljdata'!BT160+'[1]2006 baljdata'!CD160+'[1]2006 baljdata'!CN160+'[1]2006 baljdata'!CX160+'[1]2006 baljdata'!DH160+'[1]2006 baljdata'!DR160+'[1]2006 baljdata'!EB160+'[1]2006 baljdata'!EL160+'[1]2006 baljdata'!EV160+'[1]2006 baljdata'!FF160+'[1]2006 baljdata'!FP160+'[1]2006 baljdata'!FZ160+'[1]2006 baljdata'!GJ160+'[1]2006 baljdata'!GT160+'[1]2006 baljdata'!HD160+'[1]2006 baljdata'!HN160+'[1]2006 baljdata'!HX160+'[1]2006 baljdata'!IH160+'[1]2006 baljdata'!IR160</f>
        <v>0</v>
      </c>
      <c r="GF160" s="15">
        <f>IF(GB160="P&gt;S",FZ160*(GE160/GA160),GE160)</f>
        <v>0</v>
      </c>
      <c r="GG160" s="15">
        <f t="shared" si="40"/>
        <v>0</v>
      </c>
      <c r="GH160" s="14"/>
      <c r="GI160" s="91"/>
      <c r="GJ160" s="102" t="s">
        <v>249</v>
      </c>
      <c r="GK160" s="20">
        <v>1</v>
      </c>
    </row>
    <row r="161" spans="1:193" ht="14.4" x14ac:dyDescent="0.3">
      <c r="A161" s="50">
        <v>156</v>
      </c>
      <c r="B161" s="88" t="s">
        <v>341</v>
      </c>
      <c r="C161" s="89">
        <v>1</v>
      </c>
      <c r="D161" s="88">
        <v>1</v>
      </c>
      <c r="E161" s="90">
        <v>38854</v>
      </c>
      <c r="F161" s="91">
        <v>1</v>
      </c>
      <c r="G161" s="92">
        <v>1</v>
      </c>
      <c r="H161" s="91">
        <f t="shared" si="36"/>
        <v>1</v>
      </c>
      <c r="I161" s="13"/>
      <c r="J161" s="13"/>
      <c r="K161" s="13"/>
      <c r="L161" s="13"/>
      <c r="M161" s="13">
        <v>1</v>
      </c>
      <c r="N161" s="13"/>
      <c r="O161" s="13"/>
      <c r="P161" s="13"/>
      <c r="Q161" s="13"/>
      <c r="R161" s="13"/>
      <c r="S161" s="13"/>
      <c r="T161" s="13"/>
      <c r="U161" s="93">
        <f t="shared" si="37"/>
        <v>1</v>
      </c>
      <c r="V161" s="13"/>
      <c r="W161" s="13"/>
      <c r="X161" s="13"/>
      <c r="Y161" s="13"/>
      <c r="Z161" s="13"/>
      <c r="AA161" s="13"/>
      <c r="AB161" s="13"/>
      <c r="AC161" s="13"/>
      <c r="AD161" s="13"/>
      <c r="AE161" s="13"/>
      <c r="AF161" s="94"/>
      <c r="AG161" s="13"/>
      <c r="AH161" s="13"/>
      <c r="AI161" s="13"/>
      <c r="AJ161" s="13"/>
      <c r="AK161" s="13">
        <v>10</v>
      </c>
      <c r="AL161" s="13"/>
      <c r="AM161" s="13"/>
      <c r="AN161" s="13"/>
      <c r="AO161" s="13"/>
      <c r="AP161" s="13"/>
      <c r="AQ161" s="94"/>
      <c r="AR161" s="13"/>
      <c r="AS161" s="13"/>
      <c r="AT161" s="13">
        <v>1</v>
      </c>
      <c r="AU161" s="13"/>
      <c r="AV161" s="13" t="s">
        <v>247</v>
      </c>
      <c r="AW161" s="13"/>
      <c r="AX161" s="13"/>
      <c r="AY161" s="13">
        <v>7</v>
      </c>
      <c r="AZ161" s="13"/>
      <c r="BA161" s="94"/>
      <c r="BB161" s="95"/>
      <c r="BC161" s="95"/>
      <c r="BD161" s="95">
        <v>38854</v>
      </c>
      <c r="BE161" s="95"/>
      <c r="BF161" s="95"/>
      <c r="BG161" s="95"/>
      <c r="BH161" s="95"/>
      <c r="BI161" s="95"/>
      <c r="BJ161" s="95"/>
      <c r="BK161" s="95"/>
      <c r="BL161" s="96">
        <f t="shared" si="34"/>
        <v>38854</v>
      </c>
      <c r="BM161" s="96" t="s">
        <v>121</v>
      </c>
      <c r="BN161" s="96"/>
      <c r="BO161" s="97"/>
      <c r="BP161" s="74"/>
      <c r="BQ161" s="74"/>
      <c r="BR161" s="97">
        <v>38854</v>
      </c>
      <c r="BS161" s="118"/>
      <c r="BT161" s="13"/>
      <c r="BU161" s="13"/>
      <c r="BV161" s="13"/>
      <c r="BW161" s="13"/>
      <c r="BX161" s="13"/>
      <c r="BY161" s="94"/>
      <c r="BZ161" s="13"/>
      <c r="CA161" s="13"/>
      <c r="CB161" s="13"/>
      <c r="CC161" s="13"/>
      <c r="CD161" s="13">
        <v>3</v>
      </c>
      <c r="CE161" s="13"/>
      <c r="CF161" s="94"/>
      <c r="CG161" s="13"/>
      <c r="CH161" s="13"/>
      <c r="CI161" s="13"/>
      <c r="CJ161" s="13"/>
      <c r="CK161" s="13"/>
      <c r="CL161" s="13"/>
      <c r="CM161" s="13"/>
      <c r="CN161" s="13"/>
      <c r="CO161" s="13"/>
      <c r="CP161" s="94"/>
      <c r="CQ161" s="99">
        <f t="shared" si="42"/>
        <v>0</v>
      </c>
      <c r="CR161" s="91"/>
      <c r="CS161" s="91"/>
      <c r="CT161" s="91"/>
      <c r="CU161" s="91"/>
      <c r="CV161" s="91"/>
      <c r="CW161" s="91"/>
      <c r="CX161" s="91"/>
      <c r="CY161" s="91"/>
      <c r="CZ161" s="91"/>
      <c r="DA161" s="92"/>
      <c r="DB161" s="50"/>
      <c r="DC161" s="50"/>
      <c r="DD161" s="50"/>
      <c r="DE161" s="50"/>
      <c r="DF161" s="50"/>
      <c r="DG161" s="50"/>
      <c r="DH161" s="50"/>
      <c r="DI161" s="50"/>
      <c r="DJ161" s="100">
        <f t="shared" si="38"/>
        <v>2</v>
      </c>
      <c r="DK161" s="14">
        <v>2</v>
      </c>
      <c r="DL161" s="14">
        <v>1.94</v>
      </c>
      <c r="DM161" s="14">
        <v>1.49</v>
      </c>
      <c r="DN161" s="14"/>
      <c r="DO161" s="14"/>
      <c r="DP161" s="14"/>
      <c r="DQ161" s="14"/>
      <c r="DR161" s="14"/>
      <c r="DS161" s="14"/>
      <c r="DT161" s="14"/>
      <c r="DU161" s="14"/>
      <c r="DV161" s="14"/>
      <c r="DW161" s="14"/>
      <c r="DX161" s="14"/>
      <c r="DY161" s="14">
        <v>205</v>
      </c>
      <c r="DZ161" s="14">
        <v>231</v>
      </c>
      <c r="EA161" s="14"/>
      <c r="EB161" s="14"/>
      <c r="EC161" s="14"/>
      <c r="ED161" s="14"/>
      <c r="EE161" s="14"/>
      <c r="EF161" s="14"/>
      <c r="EG161" s="14"/>
      <c r="EH161" s="14"/>
      <c r="EI161" s="14"/>
      <c r="EJ161" s="14"/>
      <c r="EK161" s="14"/>
      <c r="EL161" s="101">
        <v>0</v>
      </c>
      <c r="EM161" s="101"/>
      <c r="EN161" s="101"/>
      <c r="EO161" s="101"/>
      <c r="EP161" s="14"/>
      <c r="EQ161" s="14"/>
      <c r="ER161" s="14"/>
      <c r="ES161" s="14"/>
      <c r="ET161" s="14"/>
      <c r="EU161" s="14"/>
      <c r="EV161" s="14"/>
      <c r="EW161" s="102"/>
      <c r="EX161" s="16"/>
      <c r="EY161" s="103">
        <f t="shared" si="39"/>
        <v>1008.7505570423943</v>
      </c>
      <c r="EZ161" s="104">
        <f t="shared" si="44"/>
        <v>0</v>
      </c>
      <c r="FA161" s="104">
        <f t="shared" si="43"/>
        <v>1008.7505570423943</v>
      </c>
      <c r="FB161" s="105">
        <f t="shared" si="41"/>
        <v>1008.7505570423943</v>
      </c>
      <c r="FC161" s="105" t="s">
        <v>121</v>
      </c>
      <c r="FD161" s="105" t="s">
        <v>172</v>
      </c>
      <c r="FE161" s="106" t="s">
        <v>329</v>
      </c>
      <c r="FF161" s="106"/>
      <c r="FG161" s="107">
        <v>156</v>
      </c>
      <c r="FH161" s="108">
        <v>0</v>
      </c>
      <c r="FI161" s="10">
        <v>156</v>
      </c>
      <c r="FJ161" s="13">
        <v>1</v>
      </c>
      <c r="FK161" s="13">
        <v>2</v>
      </c>
      <c r="FL161" s="14">
        <v>2</v>
      </c>
      <c r="FM161" s="109">
        <v>1.49</v>
      </c>
      <c r="FN161" s="122">
        <v>231</v>
      </c>
      <c r="FO161" s="111">
        <v>1008.7505570423943</v>
      </c>
      <c r="FP161" s="14">
        <v>7</v>
      </c>
      <c r="FQ161" s="15" t="s">
        <v>121</v>
      </c>
      <c r="FS161" s="112">
        <v>38854</v>
      </c>
      <c r="FT161" s="82"/>
      <c r="FU161" s="120">
        <v>38866</v>
      </c>
      <c r="FV161" s="121"/>
      <c r="FW161" s="115">
        <v>0</v>
      </c>
      <c r="FX161" s="15">
        <v>0</v>
      </c>
      <c r="FY161" s="15">
        <v>0</v>
      </c>
      <c r="FZ161" s="15">
        <f>'[1]2006 baljdata'!J161+'[1]2006 baljdata'!T161+'[1]2006 baljdata'!AD161+'[1]2006 baljdata'!AN161+'[1]2006 baljdata'!AX161+'[1]2006 baljdata'!BH161+'[1]2006 baljdata'!BR161+'[1]2006 baljdata'!CB161+'[1]2006 baljdata'!CL161+'[1]2006 baljdata'!CV161+'[1]2006 baljdata'!DF161+'[1]2006 baljdata'!DP161+'[1]2006 baljdata'!DZ161+'[1]2006 baljdata'!EJ161+'[1]2006 baljdata'!ET161+'[1]2006 baljdata'!FD161+'[1]2006 baljdata'!FN161+'[1]2006 baljdata'!FX161+'[1]2006 baljdata'!GH161+'[1]2006 baljdata'!GR161+'[1]2006 baljdata'!HB161+'[1]2006 baljdata'!HL161+'[1]2006 baljdata'!HV161+'[1]2006 baljdata'!IF161+'[1]2006 baljdata'!IP161</f>
        <v>0</v>
      </c>
      <c r="GA161" s="15">
        <f>'[1]2006 baljdata'!K161+'[1]2006 baljdata'!U161+'[1]2006 baljdata'!AE161+'[1]2006 baljdata'!AO161+'[1]2006 baljdata'!AY161+'[1]2006 baljdata'!BI161+'[1]2006 baljdata'!BS161+'[1]2006 baljdata'!CC161+'[1]2006 baljdata'!CM161+'[1]2006 baljdata'!CW161+'[1]2006 baljdata'!DG161+'[1]2006 baljdata'!DQ161+'[1]2006 baljdata'!EA161+'[1]2006 baljdata'!EK161+'[1]2006 baljdata'!EU161+'[1]2006 baljdata'!FE161+'[1]2006 baljdata'!FO161+'[1]2006 baljdata'!FY161+'[1]2006 baljdata'!GI161+'[1]2006 baljdata'!GS161+'[1]2006 baljdata'!HC161+'[1]2006 baljdata'!HM161+'[1]2006 baljdata'!HW161+'[1]2006 baljdata'!IG161+'[1]2006 baljdata'!IQ161</f>
        <v>0</v>
      </c>
      <c r="GB161" s="15" t="str">
        <f>IF(FZ161&gt;GA161,"P&gt;S",IF(FZ161=GA161,"P=S","P&lt;S"))</f>
        <v>P=S</v>
      </c>
      <c r="GC161" s="15">
        <f>IF(GB161="P&gt;S",FZ161,GA161)</f>
        <v>0</v>
      </c>
      <c r="GD161" s="15">
        <v>0</v>
      </c>
      <c r="GE161" s="15">
        <f>'[1]2006 baljdata'!L161+'[1]2006 baljdata'!V161+'[1]2006 baljdata'!AF161+'[1]2006 baljdata'!AP161+'[1]2006 baljdata'!AZ161+'[1]2006 baljdata'!BJ161+'[1]2006 baljdata'!BT161+'[1]2006 baljdata'!CD161+'[1]2006 baljdata'!CN161+'[1]2006 baljdata'!CX161+'[1]2006 baljdata'!DH161+'[1]2006 baljdata'!DR161+'[1]2006 baljdata'!EB161+'[1]2006 baljdata'!EL161+'[1]2006 baljdata'!EV161+'[1]2006 baljdata'!FF161+'[1]2006 baljdata'!FP161+'[1]2006 baljdata'!FZ161+'[1]2006 baljdata'!GJ161+'[1]2006 baljdata'!GT161+'[1]2006 baljdata'!HD161+'[1]2006 baljdata'!HN161+'[1]2006 baljdata'!HX161+'[1]2006 baljdata'!IH161+'[1]2006 baljdata'!IR161</f>
        <v>0</v>
      </c>
      <c r="GF161" s="15">
        <f>IF(GB161="P&gt;S",FZ161*(GE161/GA161),GE161)</f>
        <v>0</v>
      </c>
      <c r="GG161" s="15">
        <f t="shared" si="40"/>
        <v>0</v>
      </c>
      <c r="GH161" s="14"/>
      <c r="GI161" s="91"/>
      <c r="GJ161" s="102" t="s">
        <v>249</v>
      </c>
      <c r="GK161" s="20">
        <v>0</v>
      </c>
    </row>
    <row r="162" spans="1:193" ht="14.4" x14ac:dyDescent="0.3">
      <c r="A162" s="50">
        <v>157</v>
      </c>
      <c r="B162" s="88"/>
      <c r="C162" s="89"/>
      <c r="D162" s="88"/>
      <c r="E162" s="90"/>
      <c r="F162" s="91"/>
      <c r="G162" s="92"/>
      <c r="H162" s="91">
        <f t="shared" si="36"/>
        <v>0</v>
      </c>
      <c r="I162" s="13"/>
      <c r="J162" s="13"/>
      <c r="K162" s="13"/>
      <c r="L162" s="13"/>
      <c r="M162" s="13"/>
      <c r="N162" s="13"/>
      <c r="O162" s="13"/>
      <c r="P162" s="13"/>
      <c r="Q162" s="13"/>
      <c r="R162" s="13"/>
      <c r="S162" s="13"/>
      <c r="T162" s="13"/>
      <c r="U162" s="93">
        <f t="shared" si="37"/>
        <v>0</v>
      </c>
      <c r="V162" s="13"/>
      <c r="W162" s="13"/>
      <c r="X162" s="13"/>
      <c r="Y162" s="13"/>
      <c r="Z162" s="13"/>
      <c r="AA162" s="13"/>
      <c r="AB162" s="13"/>
      <c r="AC162" s="13"/>
      <c r="AD162" s="13"/>
      <c r="AE162" s="13"/>
      <c r="AF162" s="94"/>
      <c r="AG162" s="13"/>
      <c r="AH162" s="13"/>
      <c r="AI162" s="13"/>
      <c r="AJ162" s="13"/>
      <c r="AK162" s="13"/>
      <c r="AL162" s="13"/>
      <c r="AM162" s="13"/>
      <c r="AN162" s="13"/>
      <c r="AO162" s="13"/>
      <c r="AP162" s="13"/>
      <c r="AQ162" s="94"/>
      <c r="AR162" s="13"/>
      <c r="AS162" s="13"/>
      <c r="AT162" s="13"/>
      <c r="AU162" s="13"/>
      <c r="AV162" s="13"/>
      <c r="AW162" s="13"/>
      <c r="AX162" s="13"/>
      <c r="AY162" s="13"/>
      <c r="AZ162" s="13"/>
      <c r="BA162" s="94"/>
      <c r="BB162" s="95"/>
      <c r="BC162" s="95"/>
      <c r="BD162" s="95"/>
      <c r="BE162" s="95"/>
      <c r="BF162" s="95"/>
      <c r="BG162" s="95"/>
      <c r="BH162" s="95"/>
      <c r="BI162" s="95"/>
      <c r="BJ162" s="95"/>
      <c r="BK162" s="95"/>
      <c r="BL162" s="96" t="str">
        <f t="shared" si="34"/>
        <v>NA</v>
      </c>
      <c r="BM162" s="96" t="s">
        <v>130</v>
      </c>
      <c r="BN162" s="96"/>
      <c r="BO162" s="97"/>
      <c r="BP162" s="74"/>
      <c r="BQ162" s="74"/>
      <c r="BR162" s="97" t="s">
        <v>130</v>
      </c>
      <c r="BS162" s="118"/>
      <c r="BT162" s="13"/>
      <c r="BU162" s="13"/>
      <c r="BV162" s="13"/>
      <c r="BW162" s="13"/>
      <c r="BX162" s="13"/>
      <c r="BY162" s="94"/>
      <c r="BZ162" s="13"/>
      <c r="CA162" s="13"/>
      <c r="CB162" s="13"/>
      <c r="CC162" s="13"/>
      <c r="CD162" s="13"/>
      <c r="CE162" s="13"/>
      <c r="CF162" s="94"/>
      <c r="CG162" s="13"/>
      <c r="CH162" s="13"/>
      <c r="CI162" s="13"/>
      <c r="CJ162" s="13"/>
      <c r="CK162" s="13"/>
      <c r="CL162" s="13"/>
      <c r="CM162" s="13"/>
      <c r="CN162" s="13"/>
      <c r="CO162" s="13"/>
      <c r="CP162" s="94"/>
      <c r="CQ162" s="99" t="s">
        <v>130</v>
      </c>
      <c r="CR162" s="91"/>
      <c r="CS162" s="91"/>
      <c r="CT162" s="91"/>
      <c r="CU162" s="91"/>
      <c r="CV162" s="91"/>
      <c r="CW162" s="91"/>
      <c r="CX162" s="91"/>
      <c r="CY162" s="91"/>
      <c r="CZ162" s="91"/>
      <c r="DA162" s="92"/>
      <c r="DB162" s="50"/>
      <c r="DC162" s="50"/>
      <c r="DD162" s="50"/>
      <c r="DE162" s="50"/>
      <c r="DF162" s="50"/>
      <c r="DG162" s="50"/>
      <c r="DH162" s="50"/>
      <c r="DI162" s="50"/>
      <c r="DJ162" s="100">
        <f t="shared" si="38"/>
        <v>0</v>
      </c>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02"/>
      <c r="EX162" s="16"/>
      <c r="EY162" s="103">
        <f t="shared" si="39"/>
        <v>0</v>
      </c>
      <c r="EZ162" s="104">
        <f t="shared" si="44"/>
        <v>0</v>
      </c>
      <c r="FA162" s="105" t="s">
        <v>130</v>
      </c>
      <c r="FB162" s="105" t="s">
        <v>130</v>
      </c>
      <c r="FC162" s="105" t="s">
        <v>130</v>
      </c>
      <c r="FD162" s="105"/>
      <c r="FE162" s="106"/>
      <c r="FF162" s="106"/>
      <c r="FG162" s="107">
        <v>157</v>
      </c>
      <c r="FH162" s="108"/>
      <c r="FI162" s="10">
        <v>157</v>
      </c>
      <c r="FJ162" s="13">
        <v>0</v>
      </c>
      <c r="FK162" s="13">
        <v>0</v>
      </c>
      <c r="FL162" s="14"/>
      <c r="FM162" s="109"/>
      <c r="FN162" s="122"/>
      <c r="FO162" s="111"/>
      <c r="FP162" s="15" t="s">
        <v>130</v>
      </c>
      <c r="FQ162" s="15" t="s">
        <v>130</v>
      </c>
      <c r="FS162" s="112"/>
      <c r="FT162" s="82"/>
      <c r="FU162" s="113"/>
      <c r="FV162" s="114" t="s">
        <v>130</v>
      </c>
      <c r="FW162" s="115" t="s">
        <v>130</v>
      </c>
      <c r="FX162" s="115" t="s">
        <v>130</v>
      </c>
      <c r="FY162" s="15" t="s">
        <v>130</v>
      </c>
      <c r="FZ162" s="15">
        <f>'[1]2006 baljdata'!J162+'[1]2006 baljdata'!T162+'[1]2006 baljdata'!AD162+'[1]2006 baljdata'!AN162+'[1]2006 baljdata'!AX162+'[1]2006 baljdata'!BH162+'[1]2006 baljdata'!BR162+'[1]2006 baljdata'!CB162+'[1]2006 baljdata'!CL162+'[1]2006 baljdata'!CV162+'[1]2006 baljdata'!DF162+'[1]2006 baljdata'!DP162+'[1]2006 baljdata'!DZ162+'[1]2006 baljdata'!EJ162+'[1]2006 baljdata'!ET162+'[1]2006 baljdata'!FD162+'[1]2006 baljdata'!FN162+'[1]2006 baljdata'!FX162+'[1]2006 baljdata'!GH162+'[1]2006 baljdata'!GR162+'[1]2006 baljdata'!HB162+'[1]2006 baljdata'!HL162+'[1]2006 baljdata'!HV162+'[1]2006 baljdata'!IF162+'[1]2006 baljdata'!IP162</f>
        <v>0</v>
      </c>
      <c r="GA162" s="15">
        <f>'[1]2006 baljdata'!K162+'[1]2006 baljdata'!U162+'[1]2006 baljdata'!AE162+'[1]2006 baljdata'!AO162+'[1]2006 baljdata'!AY162+'[1]2006 baljdata'!BI162+'[1]2006 baljdata'!BS162+'[1]2006 baljdata'!CC162+'[1]2006 baljdata'!CM162+'[1]2006 baljdata'!CW162+'[1]2006 baljdata'!DG162+'[1]2006 baljdata'!DQ162+'[1]2006 baljdata'!EA162+'[1]2006 baljdata'!EK162+'[1]2006 baljdata'!EU162+'[1]2006 baljdata'!FE162+'[1]2006 baljdata'!FO162+'[1]2006 baljdata'!FY162+'[1]2006 baljdata'!GI162+'[1]2006 baljdata'!GS162+'[1]2006 baljdata'!HC162+'[1]2006 baljdata'!HM162+'[1]2006 baljdata'!HW162+'[1]2006 baljdata'!IG162+'[1]2006 baljdata'!IQ162</f>
        <v>0</v>
      </c>
      <c r="GB162" s="15" t="str">
        <f>IF(FZ162&gt;GA162,"P&gt;S",IF(FZ162=GA162,"P=S","P&lt;S"))</f>
        <v>P=S</v>
      </c>
      <c r="GC162" s="15">
        <f>IF(GB162="P&gt;S",FZ162,GA162)</f>
        <v>0</v>
      </c>
      <c r="GD162" s="15" t="s">
        <v>130</v>
      </c>
      <c r="GE162" s="15">
        <f>'[1]2006 baljdata'!L162+'[1]2006 baljdata'!V162+'[1]2006 baljdata'!AF162+'[1]2006 baljdata'!AP162+'[1]2006 baljdata'!AZ162+'[1]2006 baljdata'!BJ162+'[1]2006 baljdata'!BT162+'[1]2006 baljdata'!CD162+'[1]2006 baljdata'!CN162+'[1]2006 baljdata'!CX162+'[1]2006 baljdata'!DH162+'[1]2006 baljdata'!DR162+'[1]2006 baljdata'!EB162+'[1]2006 baljdata'!EL162+'[1]2006 baljdata'!EV162+'[1]2006 baljdata'!FF162+'[1]2006 baljdata'!FP162+'[1]2006 baljdata'!FZ162+'[1]2006 baljdata'!GJ162+'[1]2006 baljdata'!GT162+'[1]2006 baljdata'!HD162+'[1]2006 baljdata'!HN162+'[1]2006 baljdata'!HX162+'[1]2006 baljdata'!IH162+'[1]2006 baljdata'!IR162</f>
        <v>0</v>
      </c>
      <c r="GF162" s="15">
        <f>IF(GB162="P&gt;S",FZ162*(GE162/GA162),GE162)</f>
        <v>0</v>
      </c>
      <c r="GG162" s="15">
        <f t="shared" si="40"/>
        <v>0</v>
      </c>
      <c r="GH162" s="14"/>
      <c r="GI162" s="99"/>
      <c r="GJ162" s="102" t="s">
        <v>212</v>
      </c>
      <c r="GK162" s="20" t="s">
        <v>130</v>
      </c>
    </row>
    <row r="163" spans="1:193" ht="14.4" x14ac:dyDescent="0.3">
      <c r="A163" s="50">
        <v>158</v>
      </c>
      <c r="B163" s="88"/>
      <c r="C163" s="89"/>
      <c r="D163" s="88"/>
      <c r="E163" s="90"/>
      <c r="F163" s="91"/>
      <c r="G163" s="92"/>
      <c r="H163" s="91">
        <f t="shared" si="36"/>
        <v>0</v>
      </c>
      <c r="I163" s="13"/>
      <c r="J163" s="13"/>
      <c r="K163" s="13"/>
      <c r="L163" s="13"/>
      <c r="M163" s="13"/>
      <c r="N163" s="13"/>
      <c r="O163" s="13"/>
      <c r="P163" s="13"/>
      <c r="Q163" s="13"/>
      <c r="R163" s="13"/>
      <c r="S163" s="13"/>
      <c r="T163" s="13"/>
      <c r="U163" s="93">
        <f t="shared" si="37"/>
        <v>0</v>
      </c>
      <c r="V163" s="13"/>
      <c r="W163" s="13"/>
      <c r="X163" s="13"/>
      <c r="Y163" s="13"/>
      <c r="Z163" s="13"/>
      <c r="AA163" s="13"/>
      <c r="AB163" s="13"/>
      <c r="AC163" s="13"/>
      <c r="AD163" s="13"/>
      <c r="AE163" s="13"/>
      <c r="AF163" s="94"/>
      <c r="AG163" s="13"/>
      <c r="AH163" s="13"/>
      <c r="AI163" s="13"/>
      <c r="AJ163" s="13"/>
      <c r="AK163" s="13"/>
      <c r="AL163" s="13"/>
      <c r="AM163" s="13"/>
      <c r="AN163" s="13"/>
      <c r="AO163" s="13"/>
      <c r="AP163" s="13"/>
      <c r="AQ163" s="94"/>
      <c r="AR163" s="13"/>
      <c r="AS163" s="13"/>
      <c r="AT163" s="13"/>
      <c r="AU163" s="13"/>
      <c r="AV163" s="13"/>
      <c r="AW163" s="13"/>
      <c r="AX163" s="13"/>
      <c r="AY163" s="13"/>
      <c r="AZ163" s="13"/>
      <c r="BA163" s="94"/>
      <c r="BB163" s="95"/>
      <c r="BC163" s="95"/>
      <c r="BD163" s="95"/>
      <c r="BE163" s="95"/>
      <c r="BF163" s="95"/>
      <c r="BG163" s="95"/>
      <c r="BH163" s="95"/>
      <c r="BI163" s="95"/>
      <c r="BJ163" s="95"/>
      <c r="BK163" s="95"/>
      <c r="BL163" s="96" t="str">
        <f t="shared" si="34"/>
        <v>NA</v>
      </c>
      <c r="BM163" s="96" t="s">
        <v>130</v>
      </c>
      <c r="BN163" s="96"/>
      <c r="BO163" s="97"/>
      <c r="BP163" s="74"/>
      <c r="BQ163" s="74"/>
      <c r="BR163" s="97" t="s">
        <v>130</v>
      </c>
      <c r="BS163" s="118"/>
      <c r="BT163" s="13"/>
      <c r="BU163" s="13"/>
      <c r="BV163" s="13"/>
      <c r="BW163" s="13"/>
      <c r="BX163" s="13"/>
      <c r="BY163" s="94"/>
      <c r="BZ163" s="13"/>
      <c r="CA163" s="13"/>
      <c r="CB163" s="13"/>
      <c r="CC163" s="13"/>
      <c r="CD163" s="13"/>
      <c r="CE163" s="13"/>
      <c r="CF163" s="94"/>
      <c r="CG163" s="13"/>
      <c r="CH163" s="13"/>
      <c r="CI163" s="13"/>
      <c r="CJ163" s="13"/>
      <c r="CK163" s="13"/>
      <c r="CL163" s="13"/>
      <c r="CM163" s="13"/>
      <c r="CN163" s="13"/>
      <c r="CO163" s="13"/>
      <c r="CP163" s="94"/>
      <c r="CQ163" s="99" t="s">
        <v>130</v>
      </c>
      <c r="CR163" s="91"/>
      <c r="CS163" s="91"/>
      <c r="CT163" s="91"/>
      <c r="CU163" s="91"/>
      <c r="CV163" s="91"/>
      <c r="CW163" s="91"/>
      <c r="CX163" s="91"/>
      <c r="CY163" s="91"/>
      <c r="CZ163" s="91"/>
      <c r="DA163" s="92"/>
      <c r="DB163" s="50"/>
      <c r="DC163" s="50"/>
      <c r="DD163" s="50"/>
      <c r="DE163" s="50"/>
      <c r="DF163" s="50"/>
      <c r="DG163" s="50"/>
      <c r="DH163" s="50"/>
      <c r="DI163" s="50"/>
      <c r="DJ163" s="100">
        <f t="shared" si="38"/>
        <v>0</v>
      </c>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02"/>
      <c r="EX163" s="16"/>
      <c r="EY163" s="103">
        <f t="shared" si="39"/>
        <v>0</v>
      </c>
      <c r="EZ163" s="104">
        <f t="shared" si="44"/>
        <v>0</v>
      </c>
      <c r="FA163" s="105" t="s">
        <v>130</v>
      </c>
      <c r="FB163" s="105" t="s">
        <v>130</v>
      </c>
      <c r="FC163" s="105" t="s">
        <v>130</v>
      </c>
      <c r="FD163" s="105"/>
      <c r="FE163" s="106"/>
      <c r="FF163" s="106"/>
      <c r="FG163" s="107">
        <v>158</v>
      </c>
      <c r="FH163" s="108"/>
      <c r="FI163" s="10">
        <v>158</v>
      </c>
      <c r="FJ163" s="13">
        <v>0</v>
      </c>
      <c r="FK163" s="13">
        <v>0</v>
      </c>
      <c r="FL163" s="14"/>
      <c r="FM163" s="109"/>
      <c r="FN163" s="122"/>
      <c r="FO163" s="111"/>
      <c r="FP163" s="15" t="s">
        <v>130</v>
      </c>
      <c r="FQ163" s="15" t="s">
        <v>130</v>
      </c>
      <c r="FS163" s="112"/>
      <c r="FT163" s="82"/>
      <c r="FU163" s="113"/>
      <c r="FV163" s="114" t="s">
        <v>130</v>
      </c>
      <c r="FW163" s="115" t="s">
        <v>130</v>
      </c>
      <c r="FX163" s="115" t="s">
        <v>130</v>
      </c>
      <c r="FY163" s="15" t="s">
        <v>130</v>
      </c>
      <c r="FZ163" s="15">
        <f>'[1]2006 baljdata'!J163+'[1]2006 baljdata'!T163+'[1]2006 baljdata'!AD163+'[1]2006 baljdata'!AN163+'[1]2006 baljdata'!AX163+'[1]2006 baljdata'!BH163+'[1]2006 baljdata'!BR163+'[1]2006 baljdata'!CB163+'[1]2006 baljdata'!CL163+'[1]2006 baljdata'!CV163+'[1]2006 baljdata'!DF163+'[1]2006 baljdata'!DP163+'[1]2006 baljdata'!DZ163+'[1]2006 baljdata'!EJ163+'[1]2006 baljdata'!ET163+'[1]2006 baljdata'!FD163+'[1]2006 baljdata'!FN163+'[1]2006 baljdata'!FX163+'[1]2006 baljdata'!GH163+'[1]2006 baljdata'!GR163+'[1]2006 baljdata'!HB163+'[1]2006 baljdata'!HL163+'[1]2006 baljdata'!HV163+'[1]2006 baljdata'!IF163+'[1]2006 baljdata'!IP163</f>
        <v>0</v>
      </c>
      <c r="GA163" s="15">
        <f>'[1]2006 baljdata'!K163+'[1]2006 baljdata'!U163+'[1]2006 baljdata'!AE163+'[1]2006 baljdata'!AO163+'[1]2006 baljdata'!AY163+'[1]2006 baljdata'!BI163+'[1]2006 baljdata'!BS163+'[1]2006 baljdata'!CC163+'[1]2006 baljdata'!CM163+'[1]2006 baljdata'!CW163+'[1]2006 baljdata'!DG163+'[1]2006 baljdata'!DQ163+'[1]2006 baljdata'!EA163+'[1]2006 baljdata'!EK163+'[1]2006 baljdata'!EU163+'[1]2006 baljdata'!FE163+'[1]2006 baljdata'!FO163+'[1]2006 baljdata'!FY163+'[1]2006 baljdata'!GI163+'[1]2006 baljdata'!GS163+'[1]2006 baljdata'!HC163+'[1]2006 baljdata'!HM163+'[1]2006 baljdata'!HW163+'[1]2006 baljdata'!IG163+'[1]2006 baljdata'!IQ163</f>
        <v>0</v>
      </c>
      <c r="GB163" s="15" t="str">
        <f>IF(FZ163&gt;GA163,"P&gt;S",IF(FZ163=GA163,"P=S","P&lt;S"))</f>
        <v>P=S</v>
      </c>
      <c r="GC163" s="15">
        <f>IF(GB163="P&gt;S",FZ163,GA163)</f>
        <v>0</v>
      </c>
      <c r="GD163" s="15" t="s">
        <v>130</v>
      </c>
      <c r="GE163" s="15">
        <f>'[1]2006 baljdata'!L163+'[1]2006 baljdata'!V163+'[1]2006 baljdata'!AF163+'[1]2006 baljdata'!AP163+'[1]2006 baljdata'!AZ163+'[1]2006 baljdata'!BJ163+'[1]2006 baljdata'!BT163+'[1]2006 baljdata'!CD163+'[1]2006 baljdata'!CN163+'[1]2006 baljdata'!CX163+'[1]2006 baljdata'!DH163+'[1]2006 baljdata'!DR163+'[1]2006 baljdata'!EB163+'[1]2006 baljdata'!EL163+'[1]2006 baljdata'!EV163+'[1]2006 baljdata'!FF163+'[1]2006 baljdata'!FP163+'[1]2006 baljdata'!FZ163+'[1]2006 baljdata'!GJ163+'[1]2006 baljdata'!GT163+'[1]2006 baljdata'!HD163+'[1]2006 baljdata'!HN163+'[1]2006 baljdata'!HX163+'[1]2006 baljdata'!IH163+'[1]2006 baljdata'!IR163</f>
        <v>0</v>
      </c>
      <c r="GF163" s="15">
        <f>IF(GB163="P&gt;S",FZ163*(GE163/GA163),GE163)</f>
        <v>0</v>
      </c>
      <c r="GG163" s="15">
        <f t="shared" si="40"/>
        <v>0</v>
      </c>
      <c r="GH163" s="14"/>
      <c r="GI163" s="99"/>
      <c r="GJ163" s="102" t="s">
        <v>212</v>
      </c>
      <c r="GK163" s="20" t="s">
        <v>130</v>
      </c>
    </row>
    <row r="164" spans="1:193" ht="14.4" x14ac:dyDescent="0.3">
      <c r="A164" s="50">
        <v>159</v>
      </c>
      <c r="B164" s="88"/>
      <c r="C164" s="89"/>
      <c r="D164" s="88"/>
      <c r="E164" s="90"/>
      <c r="F164" s="91"/>
      <c r="G164" s="92"/>
      <c r="H164" s="91">
        <f t="shared" si="36"/>
        <v>0</v>
      </c>
      <c r="I164" s="13"/>
      <c r="J164" s="13"/>
      <c r="K164" s="13"/>
      <c r="L164" s="13"/>
      <c r="M164" s="13"/>
      <c r="N164" s="13"/>
      <c r="O164" s="13"/>
      <c r="P164" s="13"/>
      <c r="Q164" s="13"/>
      <c r="R164" s="13"/>
      <c r="S164" s="13"/>
      <c r="T164" s="13"/>
      <c r="U164" s="93">
        <f t="shared" si="37"/>
        <v>0</v>
      </c>
      <c r="V164" s="13"/>
      <c r="W164" s="13"/>
      <c r="X164" s="13"/>
      <c r="Y164" s="13"/>
      <c r="Z164" s="13"/>
      <c r="AA164" s="13"/>
      <c r="AB164" s="13"/>
      <c r="AC164" s="13"/>
      <c r="AD164" s="13"/>
      <c r="AE164" s="13"/>
      <c r="AF164" s="94"/>
      <c r="AG164" s="13"/>
      <c r="AH164" s="13"/>
      <c r="AI164" s="13"/>
      <c r="AJ164" s="13"/>
      <c r="AK164" s="13"/>
      <c r="AL164" s="13"/>
      <c r="AM164" s="13"/>
      <c r="AN164" s="13"/>
      <c r="AO164" s="13"/>
      <c r="AP164" s="13"/>
      <c r="AQ164" s="94"/>
      <c r="AR164" s="13"/>
      <c r="AS164" s="13"/>
      <c r="AT164" s="13"/>
      <c r="AU164" s="13"/>
      <c r="AV164" s="13"/>
      <c r="AW164" s="13"/>
      <c r="AX164" s="13"/>
      <c r="AY164" s="13"/>
      <c r="AZ164" s="13"/>
      <c r="BA164" s="94"/>
      <c r="BB164" s="95"/>
      <c r="BC164" s="95"/>
      <c r="BD164" s="95"/>
      <c r="BE164" s="95"/>
      <c r="BF164" s="95"/>
      <c r="BG164" s="95"/>
      <c r="BH164" s="95"/>
      <c r="BI164" s="95"/>
      <c r="BJ164" s="95"/>
      <c r="BK164" s="95"/>
      <c r="BL164" s="96" t="str">
        <f t="shared" si="34"/>
        <v>NA</v>
      </c>
      <c r="BM164" s="96" t="s">
        <v>130</v>
      </c>
      <c r="BN164" s="96"/>
      <c r="BO164" s="97"/>
      <c r="BP164" s="74"/>
      <c r="BQ164" s="74"/>
      <c r="BR164" s="97" t="s">
        <v>130</v>
      </c>
      <c r="BS164" s="118"/>
      <c r="BT164" s="13"/>
      <c r="BU164" s="13"/>
      <c r="BV164" s="13"/>
      <c r="BW164" s="13"/>
      <c r="BX164" s="13"/>
      <c r="BY164" s="94"/>
      <c r="BZ164" s="13"/>
      <c r="CA164" s="13"/>
      <c r="CB164" s="13"/>
      <c r="CC164" s="13"/>
      <c r="CD164" s="13"/>
      <c r="CE164" s="13"/>
      <c r="CF164" s="94"/>
      <c r="CG164" s="13"/>
      <c r="CH164" s="13"/>
      <c r="CI164" s="13"/>
      <c r="CJ164" s="13"/>
      <c r="CK164" s="13"/>
      <c r="CL164" s="13"/>
      <c r="CM164" s="13"/>
      <c r="CN164" s="13"/>
      <c r="CO164" s="13"/>
      <c r="CP164" s="94"/>
      <c r="CQ164" s="99" t="s">
        <v>130</v>
      </c>
      <c r="CR164" s="91"/>
      <c r="CS164" s="91"/>
      <c r="CT164" s="91"/>
      <c r="CU164" s="91"/>
      <c r="CV164" s="91"/>
      <c r="CW164" s="91"/>
      <c r="CX164" s="91"/>
      <c r="CY164" s="91"/>
      <c r="CZ164" s="91"/>
      <c r="DA164" s="92"/>
      <c r="DB164" s="50"/>
      <c r="DC164" s="50"/>
      <c r="DD164" s="50"/>
      <c r="DE164" s="50"/>
      <c r="DF164" s="50"/>
      <c r="DG164" s="50"/>
      <c r="DH164" s="50"/>
      <c r="DI164" s="50"/>
      <c r="DJ164" s="100">
        <f t="shared" si="38"/>
        <v>0</v>
      </c>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02"/>
      <c r="EX164" s="16"/>
      <c r="EY164" s="103">
        <f t="shared" si="39"/>
        <v>0</v>
      </c>
      <c r="EZ164" s="104">
        <f t="shared" si="44"/>
        <v>0</v>
      </c>
      <c r="FA164" s="105" t="s">
        <v>130</v>
      </c>
      <c r="FB164" s="105" t="s">
        <v>130</v>
      </c>
      <c r="FC164" s="105" t="s">
        <v>130</v>
      </c>
      <c r="FD164" s="105"/>
      <c r="FE164" s="106"/>
      <c r="FF164" s="106"/>
      <c r="FG164" s="107">
        <v>159</v>
      </c>
      <c r="FH164" s="108"/>
      <c r="FI164" s="10">
        <v>159</v>
      </c>
      <c r="FJ164" s="13">
        <v>0</v>
      </c>
      <c r="FK164" s="13">
        <v>0</v>
      </c>
      <c r="FL164" s="14"/>
      <c r="FM164" s="109"/>
      <c r="FN164" s="122"/>
      <c r="FO164" s="111"/>
      <c r="FP164" s="15" t="s">
        <v>130</v>
      </c>
      <c r="FQ164" s="15" t="s">
        <v>130</v>
      </c>
      <c r="FS164" s="112"/>
      <c r="FT164" s="82"/>
      <c r="FU164" s="113"/>
      <c r="FV164" s="114" t="s">
        <v>130</v>
      </c>
      <c r="FW164" s="115" t="s">
        <v>130</v>
      </c>
      <c r="FX164" s="115" t="s">
        <v>130</v>
      </c>
      <c r="FY164" s="15" t="s">
        <v>130</v>
      </c>
      <c r="FZ164" s="15">
        <f>'[1]2006 baljdata'!J164+'[1]2006 baljdata'!T164+'[1]2006 baljdata'!AD164+'[1]2006 baljdata'!AN164+'[1]2006 baljdata'!AX164+'[1]2006 baljdata'!BH164+'[1]2006 baljdata'!BR164+'[1]2006 baljdata'!CB164+'[1]2006 baljdata'!CL164+'[1]2006 baljdata'!CV164+'[1]2006 baljdata'!DF164+'[1]2006 baljdata'!DP164+'[1]2006 baljdata'!DZ164+'[1]2006 baljdata'!EJ164+'[1]2006 baljdata'!ET164+'[1]2006 baljdata'!FD164+'[1]2006 baljdata'!FN164+'[1]2006 baljdata'!FX164+'[1]2006 baljdata'!GH164+'[1]2006 baljdata'!GR164+'[1]2006 baljdata'!HB164+'[1]2006 baljdata'!HL164+'[1]2006 baljdata'!HV164+'[1]2006 baljdata'!IF164+'[1]2006 baljdata'!IP164</f>
        <v>0</v>
      </c>
      <c r="GA164" s="15">
        <f>'[1]2006 baljdata'!K164+'[1]2006 baljdata'!U164+'[1]2006 baljdata'!AE164+'[1]2006 baljdata'!AO164+'[1]2006 baljdata'!AY164+'[1]2006 baljdata'!BI164+'[1]2006 baljdata'!BS164+'[1]2006 baljdata'!CC164+'[1]2006 baljdata'!CM164+'[1]2006 baljdata'!CW164+'[1]2006 baljdata'!DG164+'[1]2006 baljdata'!DQ164+'[1]2006 baljdata'!EA164+'[1]2006 baljdata'!EK164+'[1]2006 baljdata'!EU164+'[1]2006 baljdata'!FE164+'[1]2006 baljdata'!FO164+'[1]2006 baljdata'!FY164+'[1]2006 baljdata'!GI164+'[1]2006 baljdata'!GS164+'[1]2006 baljdata'!HC164+'[1]2006 baljdata'!HM164+'[1]2006 baljdata'!HW164+'[1]2006 baljdata'!IG164+'[1]2006 baljdata'!IQ164</f>
        <v>0</v>
      </c>
      <c r="GB164" s="15" t="str">
        <f>IF(FZ164&gt;GA164,"P&gt;S",IF(FZ164=GA164,"P=S","P&lt;S"))</f>
        <v>P=S</v>
      </c>
      <c r="GC164" s="15">
        <f>IF(GB164="P&gt;S",FZ164,GA164)</f>
        <v>0</v>
      </c>
      <c r="GD164" s="15" t="s">
        <v>130</v>
      </c>
      <c r="GE164" s="15">
        <f>'[1]2006 baljdata'!L164+'[1]2006 baljdata'!V164+'[1]2006 baljdata'!AF164+'[1]2006 baljdata'!AP164+'[1]2006 baljdata'!AZ164+'[1]2006 baljdata'!BJ164+'[1]2006 baljdata'!BT164+'[1]2006 baljdata'!CD164+'[1]2006 baljdata'!CN164+'[1]2006 baljdata'!CX164+'[1]2006 baljdata'!DH164+'[1]2006 baljdata'!DR164+'[1]2006 baljdata'!EB164+'[1]2006 baljdata'!EL164+'[1]2006 baljdata'!EV164+'[1]2006 baljdata'!FF164+'[1]2006 baljdata'!FP164+'[1]2006 baljdata'!FZ164+'[1]2006 baljdata'!GJ164+'[1]2006 baljdata'!GT164+'[1]2006 baljdata'!HD164+'[1]2006 baljdata'!HN164+'[1]2006 baljdata'!HX164+'[1]2006 baljdata'!IH164+'[1]2006 baljdata'!IR164</f>
        <v>0</v>
      </c>
      <c r="GF164" s="15">
        <f>IF(GB164="P&gt;S",FZ164*(GE164/GA164),GE164)</f>
        <v>0</v>
      </c>
      <c r="GG164" s="15">
        <f t="shared" si="40"/>
        <v>0</v>
      </c>
      <c r="GH164" s="14"/>
      <c r="GI164" s="99"/>
      <c r="GJ164" s="102" t="s">
        <v>212</v>
      </c>
      <c r="GK164" s="20" t="s">
        <v>130</v>
      </c>
    </row>
    <row r="165" spans="1:193" ht="14.4" x14ac:dyDescent="0.3">
      <c r="A165" s="50">
        <v>160</v>
      </c>
      <c r="B165" s="88"/>
      <c r="C165" s="89"/>
      <c r="D165" s="88"/>
      <c r="E165" s="90"/>
      <c r="F165" s="91"/>
      <c r="G165" s="92"/>
      <c r="H165" s="91">
        <f t="shared" si="36"/>
        <v>0</v>
      </c>
      <c r="I165" s="13"/>
      <c r="J165" s="13"/>
      <c r="K165" s="13"/>
      <c r="L165" s="13"/>
      <c r="M165" s="13"/>
      <c r="N165" s="13"/>
      <c r="O165" s="13"/>
      <c r="P165" s="13"/>
      <c r="Q165" s="13"/>
      <c r="R165" s="13"/>
      <c r="S165" s="13"/>
      <c r="T165" s="13"/>
      <c r="U165" s="93">
        <f t="shared" si="37"/>
        <v>0</v>
      </c>
      <c r="V165" s="13"/>
      <c r="W165" s="13"/>
      <c r="X165" s="13"/>
      <c r="Y165" s="13"/>
      <c r="Z165" s="13"/>
      <c r="AA165" s="13"/>
      <c r="AB165" s="13"/>
      <c r="AC165" s="13"/>
      <c r="AD165" s="13"/>
      <c r="AE165" s="13"/>
      <c r="AF165" s="94"/>
      <c r="AG165" s="13"/>
      <c r="AH165" s="13"/>
      <c r="AI165" s="13"/>
      <c r="AJ165" s="13"/>
      <c r="AK165" s="13"/>
      <c r="AL165" s="13"/>
      <c r="AM165" s="13"/>
      <c r="AN165" s="13"/>
      <c r="AO165" s="13"/>
      <c r="AP165" s="13"/>
      <c r="AQ165" s="94"/>
      <c r="AR165" s="13"/>
      <c r="AS165" s="13"/>
      <c r="AT165" s="13"/>
      <c r="AU165" s="13"/>
      <c r="AV165" s="13"/>
      <c r="AW165" s="13"/>
      <c r="AX165" s="13"/>
      <c r="AY165" s="13"/>
      <c r="AZ165" s="13"/>
      <c r="BA165" s="94"/>
      <c r="BB165" s="95"/>
      <c r="BC165" s="95"/>
      <c r="BD165" s="95"/>
      <c r="BE165" s="95"/>
      <c r="BF165" s="95"/>
      <c r="BG165" s="95"/>
      <c r="BH165" s="95"/>
      <c r="BI165" s="95"/>
      <c r="BJ165" s="95"/>
      <c r="BK165" s="95"/>
      <c r="BL165" s="96" t="str">
        <f t="shared" si="34"/>
        <v>NA</v>
      </c>
      <c r="BM165" s="96" t="s">
        <v>130</v>
      </c>
      <c r="BN165" s="96"/>
      <c r="BO165" s="97"/>
      <c r="BP165" s="74"/>
      <c r="BQ165" s="74"/>
      <c r="BR165" s="97" t="s">
        <v>130</v>
      </c>
      <c r="BS165" s="118"/>
      <c r="BT165" s="13"/>
      <c r="BU165" s="13"/>
      <c r="BV165" s="13"/>
      <c r="BW165" s="13"/>
      <c r="BX165" s="13"/>
      <c r="BY165" s="94"/>
      <c r="BZ165" s="13"/>
      <c r="CA165" s="13"/>
      <c r="CB165" s="13"/>
      <c r="CC165" s="13"/>
      <c r="CD165" s="13"/>
      <c r="CE165" s="13"/>
      <c r="CF165" s="94"/>
      <c r="CG165" s="13"/>
      <c r="CH165" s="13"/>
      <c r="CI165" s="13"/>
      <c r="CJ165" s="13"/>
      <c r="CK165" s="13"/>
      <c r="CL165" s="13"/>
      <c r="CM165" s="13"/>
      <c r="CN165" s="13"/>
      <c r="CO165" s="13"/>
      <c r="CP165" s="94"/>
      <c r="CQ165" s="99" t="s">
        <v>130</v>
      </c>
      <c r="CR165" s="91"/>
      <c r="CS165" s="91"/>
      <c r="CT165" s="91"/>
      <c r="CU165" s="91"/>
      <c r="CV165" s="91"/>
      <c r="CW165" s="91"/>
      <c r="CX165" s="91"/>
      <c r="CY165" s="91"/>
      <c r="CZ165" s="91"/>
      <c r="DA165" s="92"/>
      <c r="DB165" s="50"/>
      <c r="DC165" s="50"/>
      <c r="DD165" s="50"/>
      <c r="DE165" s="50"/>
      <c r="DF165" s="50"/>
      <c r="DG165" s="50"/>
      <c r="DH165" s="50"/>
      <c r="DI165" s="50"/>
      <c r="DJ165" s="100">
        <f t="shared" si="38"/>
        <v>0</v>
      </c>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01"/>
      <c r="EM165" s="101"/>
      <c r="EN165" s="101"/>
      <c r="EO165" s="101"/>
      <c r="EP165" s="14"/>
      <c r="EQ165" s="14"/>
      <c r="ER165" s="14"/>
      <c r="ES165" s="14"/>
      <c r="ET165" s="14"/>
      <c r="EU165" s="14"/>
      <c r="EV165" s="14"/>
      <c r="EW165" s="102"/>
      <c r="EX165" s="16"/>
      <c r="EY165" s="103">
        <f t="shared" si="39"/>
        <v>0</v>
      </c>
      <c r="EZ165" s="104">
        <f t="shared" si="44"/>
        <v>0</v>
      </c>
      <c r="FA165" s="105" t="s">
        <v>130</v>
      </c>
      <c r="FB165" s="105" t="s">
        <v>130</v>
      </c>
      <c r="FC165" s="105" t="s">
        <v>130</v>
      </c>
      <c r="FD165" s="105"/>
      <c r="FE165" s="106"/>
      <c r="FF165" s="106"/>
      <c r="FG165" s="107">
        <v>160</v>
      </c>
      <c r="FH165" s="108"/>
      <c r="FI165" s="10">
        <v>160</v>
      </c>
      <c r="FJ165" s="13">
        <v>0</v>
      </c>
      <c r="FK165" s="13">
        <v>0</v>
      </c>
      <c r="FL165" s="14"/>
      <c r="FM165" s="109"/>
      <c r="FN165" s="122"/>
      <c r="FO165" s="111"/>
      <c r="FP165" s="15" t="s">
        <v>130</v>
      </c>
      <c r="FQ165" s="15" t="s">
        <v>130</v>
      </c>
      <c r="FS165" s="112"/>
      <c r="FT165" s="82"/>
      <c r="FU165" s="113"/>
      <c r="FV165" s="114" t="s">
        <v>130</v>
      </c>
      <c r="FW165" s="115" t="s">
        <v>130</v>
      </c>
      <c r="FX165" s="115" t="s">
        <v>130</v>
      </c>
      <c r="FY165" s="15" t="s">
        <v>130</v>
      </c>
      <c r="FZ165" s="15">
        <f>'[1]2006 baljdata'!J165+'[1]2006 baljdata'!T165+'[1]2006 baljdata'!AD165+'[1]2006 baljdata'!AN165+'[1]2006 baljdata'!AX165+'[1]2006 baljdata'!BH165+'[1]2006 baljdata'!BR165+'[1]2006 baljdata'!CB165+'[1]2006 baljdata'!CL165+'[1]2006 baljdata'!CV165+'[1]2006 baljdata'!DF165+'[1]2006 baljdata'!DP165+'[1]2006 baljdata'!DZ165+'[1]2006 baljdata'!EJ165+'[1]2006 baljdata'!ET165+'[1]2006 baljdata'!FD165+'[1]2006 baljdata'!FN165+'[1]2006 baljdata'!FX165+'[1]2006 baljdata'!GH165+'[1]2006 baljdata'!GR165+'[1]2006 baljdata'!HB165+'[1]2006 baljdata'!HL165+'[1]2006 baljdata'!HV165+'[1]2006 baljdata'!IF165+'[1]2006 baljdata'!IP165</f>
        <v>0</v>
      </c>
      <c r="GA165" s="15">
        <f>'[1]2006 baljdata'!K165+'[1]2006 baljdata'!U165+'[1]2006 baljdata'!AE165+'[1]2006 baljdata'!AO165+'[1]2006 baljdata'!AY165+'[1]2006 baljdata'!BI165+'[1]2006 baljdata'!BS165+'[1]2006 baljdata'!CC165+'[1]2006 baljdata'!CM165+'[1]2006 baljdata'!CW165+'[1]2006 baljdata'!DG165+'[1]2006 baljdata'!DQ165+'[1]2006 baljdata'!EA165+'[1]2006 baljdata'!EK165+'[1]2006 baljdata'!EU165+'[1]2006 baljdata'!FE165+'[1]2006 baljdata'!FO165+'[1]2006 baljdata'!FY165+'[1]2006 baljdata'!GI165+'[1]2006 baljdata'!GS165+'[1]2006 baljdata'!HC165+'[1]2006 baljdata'!HM165+'[1]2006 baljdata'!HW165+'[1]2006 baljdata'!IG165+'[1]2006 baljdata'!IQ165</f>
        <v>0</v>
      </c>
      <c r="GB165" s="15" t="str">
        <f>IF(FZ165&gt;GA165,"P&gt;S",IF(FZ165=GA165,"P=S","P&lt;S"))</f>
        <v>P=S</v>
      </c>
      <c r="GC165" s="15">
        <f>IF(GB165="P&gt;S",FZ165,GA165)</f>
        <v>0</v>
      </c>
      <c r="GD165" s="15" t="s">
        <v>130</v>
      </c>
      <c r="GE165" s="15">
        <f>'[1]2006 baljdata'!L165+'[1]2006 baljdata'!V165+'[1]2006 baljdata'!AF165+'[1]2006 baljdata'!AP165+'[1]2006 baljdata'!AZ165+'[1]2006 baljdata'!BJ165+'[1]2006 baljdata'!BT165+'[1]2006 baljdata'!CD165+'[1]2006 baljdata'!CN165+'[1]2006 baljdata'!CX165+'[1]2006 baljdata'!DH165+'[1]2006 baljdata'!DR165+'[1]2006 baljdata'!EB165+'[1]2006 baljdata'!EL165+'[1]2006 baljdata'!EV165+'[1]2006 baljdata'!FF165+'[1]2006 baljdata'!FP165+'[1]2006 baljdata'!FZ165+'[1]2006 baljdata'!GJ165+'[1]2006 baljdata'!GT165+'[1]2006 baljdata'!HD165+'[1]2006 baljdata'!HN165+'[1]2006 baljdata'!HX165+'[1]2006 baljdata'!IH165+'[1]2006 baljdata'!IR165</f>
        <v>0</v>
      </c>
      <c r="GF165" s="15">
        <f>IF(GB165="P&gt;S",FZ165*(GE165/GA165),GE165)</f>
        <v>0</v>
      </c>
      <c r="GG165" s="15">
        <f t="shared" si="40"/>
        <v>0</v>
      </c>
      <c r="GH165" s="14"/>
      <c r="GI165" s="99"/>
      <c r="GJ165" s="102" t="s">
        <v>212</v>
      </c>
      <c r="GK165" s="20" t="s">
        <v>130</v>
      </c>
    </row>
    <row r="166" spans="1:193" ht="14.4" x14ac:dyDescent="0.3">
      <c r="A166" s="50">
        <v>161</v>
      </c>
      <c r="B166" s="88"/>
      <c r="C166" s="89"/>
      <c r="D166" s="88"/>
      <c r="E166" s="90"/>
      <c r="F166" s="91"/>
      <c r="G166" s="92"/>
      <c r="H166" s="91">
        <f t="shared" si="36"/>
        <v>0</v>
      </c>
      <c r="I166" s="13"/>
      <c r="J166" s="13"/>
      <c r="K166" s="13"/>
      <c r="L166" s="13"/>
      <c r="M166" s="13"/>
      <c r="N166" s="13"/>
      <c r="O166" s="13"/>
      <c r="P166" s="13"/>
      <c r="Q166" s="13"/>
      <c r="R166" s="13"/>
      <c r="S166" s="13"/>
      <c r="T166" s="13"/>
      <c r="U166" s="93">
        <f t="shared" si="37"/>
        <v>0</v>
      </c>
      <c r="V166" s="13"/>
      <c r="W166" s="13"/>
      <c r="X166" s="13"/>
      <c r="Y166" s="13"/>
      <c r="Z166" s="13"/>
      <c r="AA166" s="13"/>
      <c r="AB166" s="13"/>
      <c r="AC166" s="13"/>
      <c r="AD166" s="13"/>
      <c r="AE166" s="13"/>
      <c r="AF166" s="94"/>
      <c r="AG166" s="13"/>
      <c r="AH166" s="13"/>
      <c r="AI166" s="13"/>
      <c r="AJ166" s="13"/>
      <c r="AK166" s="13"/>
      <c r="AL166" s="13"/>
      <c r="AM166" s="13"/>
      <c r="AN166" s="13"/>
      <c r="AO166" s="13"/>
      <c r="AP166" s="13"/>
      <c r="AQ166" s="94"/>
      <c r="AR166" s="13"/>
      <c r="AS166" s="13"/>
      <c r="AT166" s="13"/>
      <c r="AU166" s="13"/>
      <c r="AV166" s="13"/>
      <c r="AW166" s="13"/>
      <c r="AX166" s="13"/>
      <c r="AY166" s="13"/>
      <c r="AZ166" s="13"/>
      <c r="BA166" s="94"/>
      <c r="BB166" s="95"/>
      <c r="BC166" s="95"/>
      <c r="BD166" s="95"/>
      <c r="BE166" s="95"/>
      <c r="BF166" s="95"/>
      <c r="BG166" s="95"/>
      <c r="BH166" s="95"/>
      <c r="BI166" s="95"/>
      <c r="BJ166" s="95"/>
      <c r="BK166" s="95"/>
      <c r="BL166" s="96" t="str">
        <f t="shared" si="34"/>
        <v>NA</v>
      </c>
      <c r="BM166" s="96" t="s">
        <v>130</v>
      </c>
      <c r="BN166" s="96"/>
      <c r="BO166" s="97"/>
      <c r="BP166" s="74"/>
      <c r="BQ166" s="74"/>
      <c r="BR166" s="97" t="s">
        <v>130</v>
      </c>
      <c r="BS166" s="118"/>
      <c r="BT166" s="13"/>
      <c r="BU166" s="13"/>
      <c r="BV166" s="13"/>
      <c r="BW166" s="13"/>
      <c r="BX166" s="13"/>
      <c r="BY166" s="94"/>
      <c r="BZ166" s="13"/>
      <c r="CA166" s="13"/>
      <c r="CB166" s="13"/>
      <c r="CC166" s="13"/>
      <c r="CD166" s="13"/>
      <c r="CE166" s="13"/>
      <c r="CF166" s="94"/>
      <c r="CG166" s="13"/>
      <c r="CH166" s="13"/>
      <c r="CI166" s="13"/>
      <c r="CJ166" s="13"/>
      <c r="CK166" s="13"/>
      <c r="CL166" s="13"/>
      <c r="CM166" s="13"/>
      <c r="CN166" s="13"/>
      <c r="CO166" s="13"/>
      <c r="CP166" s="94"/>
      <c r="CQ166" s="99" t="s">
        <v>130</v>
      </c>
      <c r="CR166" s="91"/>
      <c r="CS166" s="91"/>
      <c r="CT166" s="91"/>
      <c r="CU166" s="91"/>
      <c r="CV166" s="91"/>
      <c r="CW166" s="91"/>
      <c r="CX166" s="91"/>
      <c r="CY166" s="91"/>
      <c r="CZ166" s="91"/>
      <c r="DA166" s="92"/>
      <c r="DB166" s="50"/>
      <c r="DC166" s="50"/>
      <c r="DD166" s="50"/>
      <c r="DE166" s="50"/>
      <c r="DF166" s="50"/>
      <c r="DG166" s="50"/>
      <c r="DH166" s="50"/>
      <c r="DI166" s="50"/>
      <c r="DJ166" s="100">
        <f t="shared" si="38"/>
        <v>0</v>
      </c>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01"/>
      <c r="EM166" s="101"/>
      <c r="EN166" s="101"/>
      <c r="EO166" s="101"/>
      <c r="EP166" s="14"/>
      <c r="EQ166" s="14"/>
      <c r="ER166" s="14"/>
      <c r="ES166" s="14"/>
      <c r="ET166" s="14"/>
      <c r="EU166" s="14"/>
      <c r="EV166" s="14"/>
      <c r="EW166" s="102"/>
      <c r="EX166" s="16"/>
      <c r="EY166" s="103">
        <f t="shared" si="39"/>
        <v>0</v>
      </c>
      <c r="EZ166" s="104">
        <f t="shared" si="44"/>
        <v>0</v>
      </c>
      <c r="FA166" s="105" t="s">
        <v>130</v>
      </c>
      <c r="FB166" s="105" t="s">
        <v>130</v>
      </c>
      <c r="FC166" s="105" t="s">
        <v>130</v>
      </c>
      <c r="FD166" s="105"/>
      <c r="FE166" s="106"/>
      <c r="FF166" s="106"/>
      <c r="FG166" s="107">
        <v>161</v>
      </c>
      <c r="FH166" s="108"/>
      <c r="FI166" s="10">
        <v>161</v>
      </c>
      <c r="FJ166" s="13">
        <v>0</v>
      </c>
      <c r="FK166" s="13">
        <v>0</v>
      </c>
      <c r="FL166" s="14"/>
      <c r="FM166" s="109"/>
      <c r="FN166" s="122"/>
      <c r="FO166" s="111"/>
      <c r="FP166" s="15" t="s">
        <v>130</v>
      </c>
      <c r="FQ166" s="15" t="s">
        <v>130</v>
      </c>
      <c r="FS166" s="112"/>
      <c r="FT166" s="82"/>
      <c r="FU166" s="113"/>
      <c r="FV166" s="114" t="s">
        <v>130</v>
      </c>
      <c r="FW166" s="115" t="s">
        <v>130</v>
      </c>
      <c r="FX166" s="115" t="s">
        <v>130</v>
      </c>
      <c r="FY166" s="15" t="s">
        <v>130</v>
      </c>
      <c r="FZ166" s="15">
        <f>'[1]2006 baljdata'!J166+'[1]2006 baljdata'!T166+'[1]2006 baljdata'!AD166+'[1]2006 baljdata'!AN166+'[1]2006 baljdata'!AX166+'[1]2006 baljdata'!BH166+'[1]2006 baljdata'!BR166+'[1]2006 baljdata'!CB166+'[1]2006 baljdata'!CL166+'[1]2006 baljdata'!CV166+'[1]2006 baljdata'!DF166+'[1]2006 baljdata'!DP166+'[1]2006 baljdata'!DZ166+'[1]2006 baljdata'!EJ166+'[1]2006 baljdata'!ET166+'[1]2006 baljdata'!FD166+'[1]2006 baljdata'!FN166+'[1]2006 baljdata'!FX166+'[1]2006 baljdata'!GH166+'[1]2006 baljdata'!GR166+'[1]2006 baljdata'!HB166+'[1]2006 baljdata'!HL166+'[1]2006 baljdata'!HV166+'[1]2006 baljdata'!IF166+'[1]2006 baljdata'!IP166</f>
        <v>0</v>
      </c>
      <c r="GA166" s="15">
        <f>'[1]2006 baljdata'!K166+'[1]2006 baljdata'!U166+'[1]2006 baljdata'!AE166+'[1]2006 baljdata'!AO166+'[1]2006 baljdata'!AY166+'[1]2006 baljdata'!BI166+'[1]2006 baljdata'!BS166+'[1]2006 baljdata'!CC166+'[1]2006 baljdata'!CM166+'[1]2006 baljdata'!CW166+'[1]2006 baljdata'!DG166+'[1]2006 baljdata'!DQ166+'[1]2006 baljdata'!EA166+'[1]2006 baljdata'!EK166+'[1]2006 baljdata'!EU166+'[1]2006 baljdata'!FE166+'[1]2006 baljdata'!FO166+'[1]2006 baljdata'!FY166+'[1]2006 baljdata'!GI166+'[1]2006 baljdata'!GS166+'[1]2006 baljdata'!HC166+'[1]2006 baljdata'!HM166+'[1]2006 baljdata'!HW166+'[1]2006 baljdata'!IG166+'[1]2006 baljdata'!IQ166</f>
        <v>0</v>
      </c>
      <c r="GB166" s="15" t="str">
        <f>IF(FZ166&gt;GA166,"P&gt;S",IF(FZ166=GA166,"P=S","P&lt;S"))</f>
        <v>P=S</v>
      </c>
      <c r="GC166" s="15">
        <f>IF(GB166="P&gt;S",FZ166,GA166)</f>
        <v>0</v>
      </c>
      <c r="GD166" s="15" t="s">
        <v>130</v>
      </c>
      <c r="GE166" s="15">
        <f>'[1]2006 baljdata'!L166+'[1]2006 baljdata'!V166+'[1]2006 baljdata'!AF166+'[1]2006 baljdata'!AP166+'[1]2006 baljdata'!AZ166+'[1]2006 baljdata'!BJ166+'[1]2006 baljdata'!BT166+'[1]2006 baljdata'!CD166+'[1]2006 baljdata'!CN166+'[1]2006 baljdata'!CX166+'[1]2006 baljdata'!DH166+'[1]2006 baljdata'!DR166+'[1]2006 baljdata'!EB166+'[1]2006 baljdata'!EL166+'[1]2006 baljdata'!EV166+'[1]2006 baljdata'!FF166+'[1]2006 baljdata'!FP166+'[1]2006 baljdata'!FZ166+'[1]2006 baljdata'!GJ166+'[1]2006 baljdata'!GT166+'[1]2006 baljdata'!HD166+'[1]2006 baljdata'!HN166+'[1]2006 baljdata'!HX166+'[1]2006 baljdata'!IH166+'[1]2006 baljdata'!IR166</f>
        <v>0</v>
      </c>
      <c r="GF166" s="15">
        <f>IF(GB166="P&gt;S",FZ166*(GE166/GA166),GE166)</f>
        <v>0</v>
      </c>
      <c r="GG166" s="15">
        <f t="shared" si="40"/>
        <v>0</v>
      </c>
      <c r="GH166" s="14"/>
      <c r="GI166" s="99"/>
      <c r="GJ166" s="102" t="s">
        <v>212</v>
      </c>
      <c r="GK166" s="20" t="s">
        <v>130</v>
      </c>
    </row>
    <row r="167" spans="1:193" ht="14.4" x14ac:dyDescent="0.3">
      <c r="A167" s="50">
        <v>162</v>
      </c>
      <c r="B167" s="88"/>
      <c r="C167" s="89"/>
      <c r="D167" s="88"/>
      <c r="E167" s="90"/>
      <c r="F167" s="91"/>
      <c r="G167" s="92"/>
      <c r="H167" s="91">
        <f t="shared" si="36"/>
        <v>0</v>
      </c>
      <c r="I167" s="13"/>
      <c r="J167" s="13"/>
      <c r="K167" s="13"/>
      <c r="L167" s="13"/>
      <c r="M167" s="13"/>
      <c r="N167" s="13"/>
      <c r="O167" s="13"/>
      <c r="P167" s="13"/>
      <c r="Q167" s="13"/>
      <c r="R167" s="13"/>
      <c r="S167" s="13"/>
      <c r="T167" s="13"/>
      <c r="U167" s="93">
        <f t="shared" si="37"/>
        <v>0</v>
      </c>
      <c r="V167" s="13"/>
      <c r="W167" s="13"/>
      <c r="X167" s="13"/>
      <c r="Y167" s="13"/>
      <c r="Z167" s="13"/>
      <c r="AA167" s="13"/>
      <c r="AB167" s="13"/>
      <c r="AC167" s="13"/>
      <c r="AD167" s="13"/>
      <c r="AE167" s="13"/>
      <c r="AF167" s="94"/>
      <c r="AG167" s="13"/>
      <c r="AH167" s="13"/>
      <c r="AI167" s="13"/>
      <c r="AJ167" s="13"/>
      <c r="AK167" s="13"/>
      <c r="AL167" s="13"/>
      <c r="AM167" s="13"/>
      <c r="AN167" s="13"/>
      <c r="AO167" s="13"/>
      <c r="AP167" s="13"/>
      <c r="AQ167" s="94"/>
      <c r="AR167" s="13"/>
      <c r="AS167" s="13"/>
      <c r="AT167" s="13"/>
      <c r="AU167" s="13"/>
      <c r="AV167" s="13"/>
      <c r="AW167" s="13"/>
      <c r="AX167" s="13"/>
      <c r="AY167" s="13"/>
      <c r="AZ167" s="13"/>
      <c r="BA167" s="94"/>
      <c r="BB167" s="95"/>
      <c r="BC167" s="95"/>
      <c r="BD167" s="95"/>
      <c r="BE167" s="95"/>
      <c r="BF167" s="95"/>
      <c r="BG167" s="95"/>
      <c r="BH167" s="95"/>
      <c r="BI167" s="95"/>
      <c r="BJ167" s="95"/>
      <c r="BK167" s="95"/>
      <c r="BL167" s="96" t="str">
        <f t="shared" si="34"/>
        <v>NA</v>
      </c>
      <c r="BM167" s="96" t="s">
        <v>130</v>
      </c>
      <c r="BN167" s="96"/>
      <c r="BO167" s="97"/>
      <c r="BP167" s="74"/>
      <c r="BQ167" s="74"/>
      <c r="BR167" s="97" t="s">
        <v>130</v>
      </c>
      <c r="BS167" s="118"/>
      <c r="BT167" s="13"/>
      <c r="BU167" s="13"/>
      <c r="BV167" s="13"/>
      <c r="BW167" s="13"/>
      <c r="BX167" s="13"/>
      <c r="BY167" s="94"/>
      <c r="BZ167" s="13"/>
      <c r="CA167" s="13"/>
      <c r="CB167" s="13"/>
      <c r="CC167" s="13"/>
      <c r="CD167" s="13"/>
      <c r="CE167" s="13"/>
      <c r="CF167" s="94"/>
      <c r="CG167" s="13"/>
      <c r="CH167" s="13"/>
      <c r="CI167" s="13"/>
      <c r="CJ167" s="13"/>
      <c r="CK167" s="13"/>
      <c r="CL167" s="13"/>
      <c r="CM167" s="13"/>
      <c r="CN167" s="13"/>
      <c r="CO167" s="13"/>
      <c r="CP167" s="94"/>
      <c r="CQ167" s="99" t="s">
        <v>130</v>
      </c>
      <c r="CR167" s="91"/>
      <c r="CS167" s="91"/>
      <c r="CT167" s="91"/>
      <c r="CU167" s="91"/>
      <c r="CV167" s="91"/>
      <c r="CW167" s="91"/>
      <c r="CX167" s="91"/>
      <c r="CY167" s="91"/>
      <c r="CZ167" s="91"/>
      <c r="DA167" s="92"/>
      <c r="DB167" s="50"/>
      <c r="DC167" s="50"/>
      <c r="DD167" s="50"/>
      <c r="DE167" s="50"/>
      <c r="DF167" s="50"/>
      <c r="DG167" s="50"/>
      <c r="DH167" s="50"/>
      <c r="DI167" s="50"/>
      <c r="DJ167" s="100">
        <f t="shared" si="38"/>
        <v>0</v>
      </c>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01"/>
      <c r="EM167" s="101"/>
      <c r="EN167" s="101"/>
      <c r="EO167" s="101"/>
      <c r="EP167" s="14"/>
      <c r="EQ167" s="14"/>
      <c r="ER167" s="14"/>
      <c r="ES167" s="14"/>
      <c r="ET167" s="14"/>
      <c r="EU167" s="14"/>
      <c r="EV167" s="14"/>
      <c r="EW167" s="102"/>
      <c r="EX167" s="16"/>
      <c r="EY167" s="103">
        <f t="shared" si="39"/>
        <v>0</v>
      </c>
      <c r="EZ167" s="104">
        <f t="shared" si="44"/>
        <v>0</v>
      </c>
      <c r="FA167" s="105" t="s">
        <v>130</v>
      </c>
      <c r="FB167" s="105" t="s">
        <v>130</v>
      </c>
      <c r="FC167" s="105" t="s">
        <v>130</v>
      </c>
      <c r="FD167" s="105"/>
      <c r="FE167" s="106"/>
      <c r="FF167" s="106"/>
      <c r="FG167" s="107">
        <v>162</v>
      </c>
      <c r="FH167" s="108"/>
      <c r="FI167" s="10">
        <v>162</v>
      </c>
      <c r="FJ167" s="13">
        <v>0</v>
      </c>
      <c r="FK167" s="13">
        <v>0</v>
      </c>
      <c r="FL167" s="14"/>
      <c r="FM167" s="109"/>
      <c r="FN167" s="122"/>
      <c r="FO167" s="111"/>
      <c r="FP167" s="15" t="s">
        <v>130</v>
      </c>
      <c r="FQ167" s="15" t="s">
        <v>130</v>
      </c>
      <c r="FS167" s="112"/>
      <c r="FT167" s="82"/>
      <c r="FU167" s="113"/>
      <c r="FV167" s="114" t="s">
        <v>130</v>
      </c>
      <c r="FW167" s="115" t="s">
        <v>130</v>
      </c>
      <c r="FX167" s="115" t="s">
        <v>130</v>
      </c>
      <c r="FY167" s="15" t="s">
        <v>130</v>
      </c>
      <c r="FZ167" s="15">
        <f>'[1]2006 baljdata'!J167+'[1]2006 baljdata'!T167+'[1]2006 baljdata'!AD167+'[1]2006 baljdata'!AN167+'[1]2006 baljdata'!AX167+'[1]2006 baljdata'!BH167+'[1]2006 baljdata'!BR167+'[1]2006 baljdata'!CB167+'[1]2006 baljdata'!CL167+'[1]2006 baljdata'!CV167+'[1]2006 baljdata'!DF167+'[1]2006 baljdata'!DP167+'[1]2006 baljdata'!DZ167+'[1]2006 baljdata'!EJ167+'[1]2006 baljdata'!ET167+'[1]2006 baljdata'!FD167+'[1]2006 baljdata'!FN167+'[1]2006 baljdata'!FX167+'[1]2006 baljdata'!GH167+'[1]2006 baljdata'!GR167+'[1]2006 baljdata'!HB167+'[1]2006 baljdata'!HL167+'[1]2006 baljdata'!HV167+'[1]2006 baljdata'!IF167+'[1]2006 baljdata'!IP167</f>
        <v>0</v>
      </c>
      <c r="GA167" s="15">
        <f>'[1]2006 baljdata'!K167+'[1]2006 baljdata'!U167+'[1]2006 baljdata'!AE167+'[1]2006 baljdata'!AO167+'[1]2006 baljdata'!AY167+'[1]2006 baljdata'!BI167+'[1]2006 baljdata'!BS167+'[1]2006 baljdata'!CC167+'[1]2006 baljdata'!CM167+'[1]2006 baljdata'!CW167+'[1]2006 baljdata'!DG167+'[1]2006 baljdata'!DQ167+'[1]2006 baljdata'!EA167+'[1]2006 baljdata'!EK167+'[1]2006 baljdata'!EU167+'[1]2006 baljdata'!FE167+'[1]2006 baljdata'!FO167+'[1]2006 baljdata'!FY167+'[1]2006 baljdata'!GI167+'[1]2006 baljdata'!GS167+'[1]2006 baljdata'!HC167+'[1]2006 baljdata'!HM167+'[1]2006 baljdata'!HW167+'[1]2006 baljdata'!IG167+'[1]2006 baljdata'!IQ167</f>
        <v>0</v>
      </c>
      <c r="GB167" s="15" t="str">
        <f>IF(FZ167&gt;GA167,"P&gt;S",IF(FZ167=GA167,"P=S","P&lt;S"))</f>
        <v>P=S</v>
      </c>
      <c r="GC167" s="15">
        <f>IF(GB167="P&gt;S",FZ167,GA167)</f>
        <v>0</v>
      </c>
      <c r="GD167" s="15" t="s">
        <v>130</v>
      </c>
      <c r="GE167" s="15">
        <f>'[1]2006 baljdata'!L167+'[1]2006 baljdata'!V167+'[1]2006 baljdata'!AF167+'[1]2006 baljdata'!AP167+'[1]2006 baljdata'!AZ167+'[1]2006 baljdata'!BJ167+'[1]2006 baljdata'!BT167+'[1]2006 baljdata'!CD167+'[1]2006 baljdata'!CN167+'[1]2006 baljdata'!CX167+'[1]2006 baljdata'!DH167+'[1]2006 baljdata'!DR167+'[1]2006 baljdata'!EB167+'[1]2006 baljdata'!EL167+'[1]2006 baljdata'!EV167+'[1]2006 baljdata'!FF167+'[1]2006 baljdata'!FP167+'[1]2006 baljdata'!FZ167+'[1]2006 baljdata'!GJ167+'[1]2006 baljdata'!GT167+'[1]2006 baljdata'!HD167+'[1]2006 baljdata'!HN167+'[1]2006 baljdata'!HX167+'[1]2006 baljdata'!IH167+'[1]2006 baljdata'!IR167</f>
        <v>0</v>
      </c>
      <c r="GF167" s="15">
        <f>IF(GB167="P&gt;S",FZ167*(GE167/GA167),GE167)</f>
        <v>0</v>
      </c>
      <c r="GG167" s="15">
        <f t="shared" si="40"/>
        <v>0</v>
      </c>
      <c r="GH167" s="14"/>
      <c r="GI167" s="99"/>
      <c r="GJ167" s="102" t="s">
        <v>212</v>
      </c>
      <c r="GK167" s="20" t="s">
        <v>130</v>
      </c>
    </row>
    <row r="168" spans="1:193" ht="14.4" x14ac:dyDescent="0.3">
      <c r="A168" s="50">
        <v>163</v>
      </c>
      <c r="B168" s="88"/>
      <c r="C168" s="89"/>
      <c r="D168" s="88"/>
      <c r="E168" s="90"/>
      <c r="F168" s="91"/>
      <c r="G168" s="92"/>
      <c r="H168" s="91">
        <f t="shared" si="36"/>
        <v>0</v>
      </c>
      <c r="I168" s="13"/>
      <c r="J168" s="13"/>
      <c r="K168" s="13"/>
      <c r="L168" s="13"/>
      <c r="M168" s="13"/>
      <c r="N168" s="13"/>
      <c r="O168" s="13"/>
      <c r="P168" s="13"/>
      <c r="Q168" s="13"/>
      <c r="R168" s="13"/>
      <c r="S168" s="13"/>
      <c r="T168" s="13"/>
      <c r="U168" s="93">
        <f t="shared" si="37"/>
        <v>0</v>
      </c>
      <c r="V168" s="13"/>
      <c r="W168" s="13"/>
      <c r="X168" s="13"/>
      <c r="Y168" s="13"/>
      <c r="Z168" s="13"/>
      <c r="AA168" s="13"/>
      <c r="AB168" s="13"/>
      <c r="AC168" s="13"/>
      <c r="AD168" s="13"/>
      <c r="AE168" s="13"/>
      <c r="AF168" s="94"/>
      <c r="AG168" s="13"/>
      <c r="AH168" s="13"/>
      <c r="AI168" s="13"/>
      <c r="AJ168" s="13"/>
      <c r="AK168" s="13"/>
      <c r="AL168" s="13"/>
      <c r="AM168" s="13"/>
      <c r="AN168" s="13"/>
      <c r="AO168" s="13"/>
      <c r="AP168" s="13"/>
      <c r="AQ168" s="94"/>
      <c r="AR168" s="13"/>
      <c r="AS168" s="13"/>
      <c r="AT168" s="13"/>
      <c r="AU168" s="13"/>
      <c r="AV168" s="13"/>
      <c r="AW168" s="13"/>
      <c r="AX168" s="13"/>
      <c r="AY168" s="13"/>
      <c r="AZ168" s="13"/>
      <c r="BA168" s="94"/>
      <c r="BB168" s="95"/>
      <c r="BC168" s="95"/>
      <c r="BD168" s="95"/>
      <c r="BE168" s="95"/>
      <c r="BF168" s="95"/>
      <c r="BG168" s="95"/>
      <c r="BH168" s="95"/>
      <c r="BI168" s="95"/>
      <c r="BJ168" s="95"/>
      <c r="BK168" s="95"/>
      <c r="BL168" s="96" t="str">
        <f t="shared" si="34"/>
        <v>NA</v>
      </c>
      <c r="BM168" s="96" t="s">
        <v>130</v>
      </c>
      <c r="BN168" s="96"/>
      <c r="BO168" s="97"/>
      <c r="BP168" s="74"/>
      <c r="BQ168" s="74"/>
      <c r="BR168" s="97" t="s">
        <v>130</v>
      </c>
      <c r="BS168" s="118"/>
      <c r="BT168" s="13"/>
      <c r="BU168" s="13"/>
      <c r="BV168" s="13"/>
      <c r="BW168" s="13"/>
      <c r="BX168" s="13"/>
      <c r="BY168" s="94"/>
      <c r="BZ168" s="13"/>
      <c r="CA168" s="13"/>
      <c r="CB168" s="13"/>
      <c r="CC168" s="13"/>
      <c r="CD168" s="13"/>
      <c r="CE168" s="13"/>
      <c r="CF168" s="94"/>
      <c r="CG168" s="13"/>
      <c r="CH168" s="13"/>
      <c r="CI168" s="13"/>
      <c r="CJ168" s="13"/>
      <c r="CK168" s="13"/>
      <c r="CL168" s="13"/>
      <c r="CM168" s="13"/>
      <c r="CN168" s="13"/>
      <c r="CO168" s="13"/>
      <c r="CP168" s="94"/>
      <c r="CQ168" s="99" t="s">
        <v>130</v>
      </c>
      <c r="CR168" s="91"/>
      <c r="CS168" s="91"/>
      <c r="CT168" s="91"/>
      <c r="CU168" s="91"/>
      <c r="CV168" s="91"/>
      <c r="CW168" s="91"/>
      <c r="CX168" s="91"/>
      <c r="CY168" s="91"/>
      <c r="CZ168" s="91"/>
      <c r="DA168" s="92"/>
      <c r="DB168" s="50"/>
      <c r="DC168" s="50"/>
      <c r="DD168" s="50"/>
      <c r="DE168" s="50"/>
      <c r="DF168" s="50"/>
      <c r="DG168" s="50"/>
      <c r="DH168" s="50"/>
      <c r="DI168" s="50"/>
      <c r="DJ168" s="100">
        <f t="shared" si="38"/>
        <v>0</v>
      </c>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01"/>
      <c r="EM168" s="101"/>
      <c r="EN168" s="101"/>
      <c r="EO168" s="101"/>
      <c r="EP168" s="14"/>
      <c r="EQ168" s="14"/>
      <c r="ER168" s="14"/>
      <c r="ES168" s="14"/>
      <c r="ET168" s="14"/>
      <c r="EU168" s="14"/>
      <c r="EV168" s="14"/>
      <c r="EW168" s="102"/>
      <c r="EX168" s="16"/>
      <c r="EY168" s="103">
        <f t="shared" si="39"/>
        <v>0</v>
      </c>
      <c r="EZ168" s="104">
        <f t="shared" si="44"/>
        <v>0</v>
      </c>
      <c r="FA168" s="105" t="s">
        <v>130</v>
      </c>
      <c r="FB168" s="105" t="s">
        <v>130</v>
      </c>
      <c r="FC168" s="105" t="s">
        <v>130</v>
      </c>
      <c r="FD168" s="105"/>
      <c r="FE168" s="106"/>
      <c r="FF168" s="106"/>
      <c r="FG168" s="107">
        <v>163</v>
      </c>
      <c r="FH168" s="108"/>
      <c r="FI168" s="10">
        <v>163</v>
      </c>
      <c r="FJ168" s="13">
        <v>0</v>
      </c>
      <c r="FK168" s="13">
        <v>0</v>
      </c>
      <c r="FL168" s="14"/>
      <c r="FM168" s="109"/>
      <c r="FN168" s="122"/>
      <c r="FO168" s="111"/>
      <c r="FP168" s="15" t="s">
        <v>130</v>
      </c>
      <c r="FQ168" s="15" t="s">
        <v>130</v>
      </c>
      <c r="FS168" s="112"/>
      <c r="FT168" s="82"/>
      <c r="FU168" s="113"/>
      <c r="FV168" s="114" t="s">
        <v>130</v>
      </c>
      <c r="FW168" s="115" t="s">
        <v>130</v>
      </c>
      <c r="FX168" s="115" t="s">
        <v>130</v>
      </c>
      <c r="FY168" s="15" t="s">
        <v>130</v>
      </c>
      <c r="FZ168" s="15">
        <f>'[1]2006 baljdata'!J168+'[1]2006 baljdata'!T168+'[1]2006 baljdata'!AD168+'[1]2006 baljdata'!AN168+'[1]2006 baljdata'!AX168+'[1]2006 baljdata'!BH168+'[1]2006 baljdata'!BR168+'[1]2006 baljdata'!CB168+'[1]2006 baljdata'!CL168+'[1]2006 baljdata'!CV168+'[1]2006 baljdata'!DF168+'[1]2006 baljdata'!DP168+'[1]2006 baljdata'!DZ168+'[1]2006 baljdata'!EJ168+'[1]2006 baljdata'!ET168+'[1]2006 baljdata'!FD168+'[1]2006 baljdata'!FN168+'[1]2006 baljdata'!FX168+'[1]2006 baljdata'!GH168+'[1]2006 baljdata'!GR168+'[1]2006 baljdata'!HB168+'[1]2006 baljdata'!HL168+'[1]2006 baljdata'!HV168+'[1]2006 baljdata'!IF168+'[1]2006 baljdata'!IP168</f>
        <v>0</v>
      </c>
      <c r="GA168" s="15">
        <f>'[1]2006 baljdata'!K168+'[1]2006 baljdata'!U168+'[1]2006 baljdata'!AE168+'[1]2006 baljdata'!AO168+'[1]2006 baljdata'!AY168+'[1]2006 baljdata'!BI168+'[1]2006 baljdata'!BS168+'[1]2006 baljdata'!CC168+'[1]2006 baljdata'!CM168+'[1]2006 baljdata'!CW168+'[1]2006 baljdata'!DG168+'[1]2006 baljdata'!DQ168+'[1]2006 baljdata'!EA168+'[1]2006 baljdata'!EK168+'[1]2006 baljdata'!EU168+'[1]2006 baljdata'!FE168+'[1]2006 baljdata'!FO168+'[1]2006 baljdata'!FY168+'[1]2006 baljdata'!GI168+'[1]2006 baljdata'!GS168+'[1]2006 baljdata'!HC168+'[1]2006 baljdata'!HM168+'[1]2006 baljdata'!HW168+'[1]2006 baljdata'!IG168+'[1]2006 baljdata'!IQ168</f>
        <v>0</v>
      </c>
      <c r="GB168" s="15" t="str">
        <f>IF(FZ168&gt;GA168,"P&gt;S",IF(FZ168=GA168,"P=S","P&lt;S"))</f>
        <v>P=S</v>
      </c>
      <c r="GC168" s="15">
        <f>IF(GB168="P&gt;S",FZ168,GA168)</f>
        <v>0</v>
      </c>
      <c r="GD168" s="15" t="s">
        <v>130</v>
      </c>
      <c r="GE168" s="15">
        <f>'[1]2006 baljdata'!L168+'[1]2006 baljdata'!V168+'[1]2006 baljdata'!AF168+'[1]2006 baljdata'!AP168+'[1]2006 baljdata'!AZ168+'[1]2006 baljdata'!BJ168+'[1]2006 baljdata'!BT168+'[1]2006 baljdata'!CD168+'[1]2006 baljdata'!CN168+'[1]2006 baljdata'!CX168+'[1]2006 baljdata'!DH168+'[1]2006 baljdata'!DR168+'[1]2006 baljdata'!EB168+'[1]2006 baljdata'!EL168+'[1]2006 baljdata'!EV168+'[1]2006 baljdata'!FF168+'[1]2006 baljdata'!FP168+'[1]2006 baljdata'!FZ168+'[1]2006 baljdata'!GJ168+'[1]2006 baljdata'!GT168+'[1]2006 baljdata'!HD168+'[1]2006 baljdata'!HN168+'[1]2006 baljdata'!HX168+'[1]2006 baljdata'!IH168+'[1]2006 baljdata'!IR168</f>
        <v>0</v>
      </c>
      <c r="GF168" s="15">
        <f>IF(GB168="P&gt;S",FZ168*(GE168/GA168),GE168)</f>
        <v>0</v>
      </c>
      <c r="GG168" s="15">
        <f t="shared" si="40"/>
        <v>0</v>
      </c>
      <c r="GH168" s="14"/>
      <c r="GI168" s="99"/>
      <c r="GJ168" s="102" t="s">
        <v>212</v>
      </c>
      <c r="GK168" s="20" t="s">
        <v>130</v>
      </c>
    </row>
    <row r="169" spans="1:193" ht="14.4" x14ac:dyDescent="0.3">
      <c r="A169" s="50">
        <v>164</v>
      </c>
      <c r="B169" s="88"/>
      <c r="C169" s="89"/>
      <c r="D169" s="88"/>
      <c r="E169" s="90"/>
      <c r="F169" s="91"/>
      <c r="G169" s="92"/>
      <c r="H169" s="91">
        <f t="shared" si="36"/>
        <v>0</v>
      </c>
      <c r="I169" s="13"/>
      <c r="J169" s="13"/>
      <c r="K169" s="13"/>
      <c r="L169" s="13"/>
      <c r="M169" s="13"/>
      <c r="N169" s="13"/>
      <c r="O169" s="13"/>
      <c r="P169" s="13"/>
      <c r="Q169" s="13"/>
      <c r="R169" s="13"/>
      <c r="S169" s="13"/>
      <c r="T169" s="13"/>
      <c r="U169" s="93">
        <f t="shared" si="37"/>
        <v>0</v>
      </c>
      <c r="V169" s="13"/>
      <c r="W169" s="13"/>
      <c r="X169" s="13"/>
      <c r="Y169" s="13"/>
      <c r="Z169" s="13"/>
      <c r="AA169" s="13"/>
      <c r="AB169" s="13"/>
      <c r="AC169" s="13"/>
      <c r="AD169" s="13"/>
      <c r="AE169" s="13"/>
      <c r="AF169" s="94"/>
      <c r="AG169" s="13"/>
      <c r="AH169" s="13"/>
      <c r="AI169" s="13"/>
      <c r="AJ169" s="13"/>
      <c r="AK169" s="13"/>
      <c r="AL169" s="13"/>
      <c r="AM169" s="13"/>
      <c r="AN169" s="13"/>
      <c r="AO169" s="13"/>
      <c r="AP169" s="13"/>
      <c r="AQ169" s="94"/>
      <c r="AR169" s="13"/>
      <c r="AS169" s="13"/>
      <c r="AT169" s="13"/>
      <c r="AU169" s="13"/>
      <c r="AV169" s="13"/>
      <c r="AW169" s="13"/>
      <c r="AX169" s="13"/>
      <c r="AY169" s="13"/>
      <c r="AZ169" s="13"/>
      <c r="BA169" s="94"/>
      <c r="BB169" s="95"/>
      <c r="BC169" s="95"/>
      <c r="BD169" s="95"/>
      <c r="BE169" s="95"/>
      <c r="BF169" s="95"/>
      <c r="BG169" s="95"/>
      <c r="BH169" s="95"/>
      <c r="BI169" s="95"/>
      <c r="BJ169" s="95"/>
      <c r="BK169" s="95"/>
      <c r="BL169" s="96" t="str">
        <f t="shared" si="34"/>
        <v>NA</v>
      </c>
      <c r="BM169" s="96" t="s">
        <v>130</v>
      </c>
      <c r="BN169" s="96"/>
      <c r="BO169" s="97"/>
      <c r="BP169" s="74"/>
      <c r="BQ169" s="74"/>
      <c r="BR169" s="97" t="s">
        <v>130</v>
      </c>
      <c r="BS169" s="118"/>
      <c r="BT169" s="13"/>
      <c r="BU169" s="13"/>
      <c r="BV169" s="13"/>
      <c r="BW169" s="13"/>
      <c r="BX169" s="13"/>
      <c r="BY169" s="94"/>
      <c r="BZ169" s="13"/>
      <c r="CA169" s="13"/>
      <c r="CB169" s="13"/>
      <c r="CC169" s="13"/>
      <c r="CD169" s="13"/>
      <c r="CE169" s="13"/>
      <c r="CF169" s="94"/>
      <c r="CG169" s="13"/>
      <c r="CH169" s="13"/>
      <c r="CI169" s="13"/>
      <c r="CJ169" s="13"/>
      <c r="CK169" s="13"/>
      <c r="CL169" s="13"/>
      <c r="CM169" s="13"/>
      <c r="CN169" s="13"/>
      <c r="CO169" s="13"/>
      <c r="CP169" s="94"/>
      <c r="CQ169" s="99" t="s">
        <v>130</v>
      </c>
      <c r="CR169" s="91"/>
      <c r="CS169" s="91"/>
      <c r="CT169" s="91"/>
      <c r="CU169" s="91"/>
      <c r="CV169" s="91"/>
      <c r="CW169" s="91"/>
      <c r="CX169" s="91"/>
      <c r="CY169" s="91"/>
      <c r="CZ169" s="91"/>
      <c r="DA169" s="92"/>
      <c r="DB169" s="50"/>
      <c r="DC169" s="50"/>
      <c r="DD169" s="50"/>
      <c r="DE169" s="50"/>
      <c r="DF169" s="50"/>
      <c r="DG169" s="50"/>
      <c r="DH169" s="50"/>
      <c r="DI169" s="50"/>
      <c r="DJ169" s="100">
        <f t="shared" si="38"/>
        <v>0</v>
      </c>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01"/>
      <c r="EM169" s="101"/>
      <c r="EN169" s="101"/>
      <c r="EO169" s="101"/>
      <c r="EP169" s="14"/>
      <c r="EQ169" s="14"/>
      <c r="ER169" s="14"/>
      <c r="ES169" s="14"/>
      <c r="ET169" s="14"/>
      <c r="EU169" s="14"/>
      <c r="EV169" s="14"/>
      <c r="EW169" s="102"/>
      <c r="EX169" s="16"/>
      <c r="EY169" s="103">
        <f t="shared" si="39"/>
        <v>0</v>
      </c>
      <c r="EZ169" s="104">
        <f t="shared" si="44"/>
        <v>0</v>
      </c>
      <c r="FA169" s="105" t="s">
        <v>130</v>
      </c>
      <c r="FB169" s="105" t="s">
        <v>130</v>
      </c>
      <c r="FC169" s="105" t="s">
        <v>130</v>
      </c>
      <c r="FD169" s="105"/>
      <c r="FE169" s="106"/>
      <c r="FF169" s="106"/>
      <c r="FG169" s="107">
        <v>164</v>
      </c>
      <c r="FH169" s="108"/>
      <c r="FI169" s="10">
        <v>164</v>
      </c>
      <c r="FJ169" s="13">
        <v>0</v>
      </c>
      <c r="FK169" s="13">
        <v>0</v>
      </c>
      <c r="FL169" s="14"/>
      <c r="FM169" s="109"/>
      <c r="FN169" s="122"/>
      <c r="FO169" s="111"/>
      <c r="FP169" s="15" t="s">
        <v>130</v>
      </c>
      <c r="FQ169" s="15" t="s">
        <v>130</v>
      </c>
      <c r="FS169" s="112"/>
      <c r="FT169" s="82"/>
      <c r="FU169" s="113"/>
      <c r="FV169" s="114" t="s">
        <v>130</v>
      </c>
      <c r="FW169" s="115" t="s">
        <v>130</v>
      </c>
      <c r="FX169" s="115" t="s">
        <v>130</v>
      </c>
      <c r="FY169" s="15" t="s">
        <v>130</v>
      </c>
      <c r="FZ169" s="15">
        <f>'[1]2006 baljdata'!J169+'[1]2006 baljdata'!T169+'[1]2006 baljdata'!AD169+'[1]2006 baljdata'!AN169+'[1]2006 baljdata'!AX169+'[1]2006 baljdata'!BH169+'[1]2006 baljdata'!BR169+'[1]2006 baljdata'!CB169+'[1]2006 baljdata'!CL169+'[1]2006 baljdata'!CV169+'[1]2006 baljdata'!DF169+'[1]2006 baljdata'!DP169+'[1]2006 baljdata'!DZ169+'[1]2006 baljdata'!EJ169+'[1]2006 baljdata'!ET169+'[1]2006 baljdata'!FD169+'[1]2006 baljdata'!FN169+'[1]2006 baljdata'!FX169+'[1]2006 baljdata'!GH169+'[1]2006 baljdata'!GR169+'[1]2006 baljdata'!HB169+'[1]2006 baljdata'!HL169+'[1]2006 baljdata'!HV169+'[1]2006 baljdata'!IF169+'[1]2006 baljdata'!IP169</f>
        <v>0</v>
      </c>
      <c r="GA169" s="15">
        <f>'[1]2006 baljdata'!K169+'[1]2006 baljdata'!U169+'[1]2006 baljdata'!AE169+'[1]2006 baljdata'!AO169+'[1]2006 baljdata'!AY169+'[1]2006 baljdata'!BI169+'[1]2006 baljdata'!BS169+'[1]2006 baljdata'!CC169+'[1]2006 baljdata'!CM169+'[1]2006 baljdata'!CW169+'[1]2006 baljdata'!DG169+'[1]2006 baljdata'!DQ169+'[1]2006 baljdata'!EA169+'[1]2006 baljdata'!EK169+'[1]2006 baljdata'!EU169+'[1]2006 baljdata'!FE169+'[1]2006 baljdata'!FO169+'[1]2006 baljdata'!FY169+'[1]2006 baljdata'!GI169+'[1]2006 baljdata'!GS169+'[1]2006 baljdata'!HC169+'[1]2006 baljdata'!HM169+'[1]2006 baljdata'!HW169+'[1]2006 baljdata'!IG169+'[1]2006 baljdata'!IQ169</f>
        <v>0</v>
      </c>
      <c r="GB169" s="15" t="str">
        <f>IF(FZ169&gt;GA169,"P&gt;S",IF(FZ169=GA169,"P=S","P&lt;S"))</f>
        <v>P=S</v>
      </c>
      <c r="GC169" s="15">
        <f>IF(GB169="P&gt;S",FZ169,GA169)</f>
        <v>0</v>
      </c>
      <c r="GD169" s="15" t="s">
        <v>130</v>
      </c>
      <c r="GE169" s="15">
        <f>'[1]2006 baljdata'!L169+'[1]2006 baljdata'!V169+'[1]2006 baljdata'!AF169+'[1]2006 baljdata'!AP169+'[1]2006 baljdata'!AZ169+'[1]2006 baljdata'!BJ169+'[1]2006 baljdata'!BT169+'[1]2006 baljdata'!CD169+'[1]2006 baljdata'!CN169+'[1]2006 baljdata'!CX169+'[1]2006 baljdata'!DH169+'[1]2006 baljdata'!DR169+'[1]2006 baljdata'!EB169+'[1]2006 baljdata'!EL169+'[1]2006 baljdata'!EV169+'[1]2006 baljdata'!FF169+'[1]2006 baljdata'!FP169+'[1]2006 baljdata'!FZ169+'[1]2006 baljdata'!GJ169+'[1]2006 baljdata'!GT169+'[1]2006 baljdata'!HD169+'[1]2006 baljdata'!HN169+'[1]2006 baljdata'!HX169+'[1]2006 baljdata'!IH169+'[1]2006 baljdata'!IR169</f>
        <v>0</v>
      </c>
      <c r="GF169" s="15">
        <f>IF(GB169="P&gt;S",FZ169*(GE169/GA169),GE169)</f>
        <v>0</v>
      </c>
      <c r="GG169" s="15">
        <f t="shared" si="40"/>
        <v>0</v>
      </c>
      <c r="GH169" s="14"/>
      <c r="GI169" s="99"/>
      <c r="GJ169" s="102" t="s">
        <v>212</v>
      </c>
      <c r="GK169" s="20" t="s">
        <v>130</v>
      </c>
    </row>
    <row r="170" spans="1:193" ht="14.4" x14ac:dyDescent="0.3">
      <c r="A170" s="50">
        <v>165</v>
      </c>
      <c r="B170" s="88"/>
      <c r="C170" s="89"/>
      <c r="D170" s="88"/>
      <c r="E170" s="90"/>
      <c r="F170" s="91"/>
      <c r="G170" s="92"/>
      <c r="H170" s="91">
        <f t="shared" si="36"/>
        <v>0</v>
      </c>
      <c r="I170" s="13"/>
      <c r="J170" s="13"/>
      <c r="K170" s="13"/>
      <c r="L170" s="13"/>
      <c r="M170" s="13"/>
      <c r="N170" s="13"/>
      <c r="O170" s="13"/>
      <c r="P170" s="13"/>
      <c r="Q170" s="13"/>
      <c r="R170" s="13"/>
      <c r="S170" s="13"/>
      <c r="T170" s="13"/>
      <c r="U170" s="93">
        <f t="shared" si="37"/>
        <v>0</v>
      </c>
      <c r="V170" s="13"/>
      <c r="W170" s="13"/>
      <c r="X170" s="13"/>
      <c r="Y170" s="13"/>
      <c r="Z170" s="13"/>
      <c r="AA170" s="13"/>
      <c r="AB170" s="13"/>
      <c r="AC170" s="13"/>
      <c r="AD170" s="13"/>
      <c r="AE170" s="13"/>
      <c r="AF170" s="94"/>
      <c r="AG170" s="13"/>
      <c r="AH170" s="13"/>
      <c r="AI170" s="13"/>
      <c r="AJ170" s="13"/>
      <c r="AK170" s="13"/>
      <c r="AL170" s="13"/>
      <c r="AM170" s="13"/>
      <c r="AN170" s="13"/>
      <c r="AO170" s="13"/>
      <c r="AP170" s="13"/>
      <c r="AQ170" s="94"/>
      <c r="AR170" s="13"/>
      <c r="AS170" s="13"/>
      <c r="AT170" s="13"/>
      <c r="AU170" s="13"/>
      <c r="AV170" s="13"/>
      <c r="AW170" s="13"/>
      <c r="AX170" s="13"/>
      <c r="AY170" s="13"/>
      <c r="AZ170" s="13"/>
      <c r="BA170" s="94"/>
      <c r="BB170" s="95"/>
      <c r="BC170" s="95"/>
      <c r="BD170" s="95"/>
      <c r="BE170" s="95"/>
      <c r="BF170" s="95"/>
      <c r="BG170" s="95"/>
      <c r="BH170" s="95"/>
      <c r="BI170" s="95"/>
      <c r="BJ170" s="95"/>
      <c r="BK170" s="95"/>
      <c r="BL170" s="96" t="str">
        <f t="shared" si="34"/>
        <v>NA</v>
      </c>
      <c r="BM170" s="96" t="s">
        <v>130</v>
      </c>
      <c r="BN170" s="96"/>
      <c r="BO170" s="97"/>
      <c r="BP170" s="74"/>
      <c r="BQ170" s="74"/>
      <c r="BR170" s="97" t="s">
        <v>130</v>
      </c>
      <c r="BS170" s="118"/>
      <c r="BT170" s="13"/>
      <c r="BU170" s="13"/>
      <c r="BV170" s="13"/>
      <c r="BW170" s="13"/>
      <c r="BX170" s="13"/>
      <c r="BY170" s="94"/>
      <c r="BZ170" s="13"/>
      <c r="CA170" s="13"/>
      <c r="CB170" s="13"/>
      <c r="CC170" s="13"/>
      <c r="CD170" s="13"/>
      <c r="CE170" s="13"/>
      <c r="CF170" s="94"/>
      <c r="CG170" s="13"/>
      <c r="CH170" s="13"/>
      <c r="CI170" s="13"/>
      <c r="CJ170" s="13"/>
      <c r="CK170" s="13"/>
      <c r="CL170" s="13"/>
      <c r="CM170" s="13"/>
      <c r="CN170" s="13"/>
      <c r="CO170" s="13"/>
      <c r="CP170" s="94"/>
      <c r="CQ170" s="99" t="s">
        <v>130</v>
      </c>
      <c r="CR170" s="91"/>
      <c r="CS170" s="91"/>
      <c r="CT170" s="91"/>
      <c r="CU170" s="91"/>
      <c r="CV170" s="91"/>
      <c r="CW170" s="91"/>
      <c r="CX170" s="91"/>
      <c r="CY170" s="91"/>
      <c r="CZ170" s="91"/>
      <c r="DA170" s="92"/>
      <c r="DB170" s="50"/>
      <c r="DC170" s="50"/>
      <c r="DD170" s="50"/>
      <c r="DE170" s="50"/>
      <c r="DF170" s="50"/>
      <c r="DG170" s="50"/>
      <c r="DH170" s="50"/>
      <c r="DI170" s="50"/>
      <c r="DJ170" s="100">
        <f t="shared" si="38"/>
        <v>0</v>
      </c>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01"/>
      <c r="EM170" s="101"/>
      <c r="EN170" s="101"/>
      <c r="EO170" s="101"/>
      <c r="EP170" s="14"/>
      <c r="EQ170" s="14"/>
      <c r="ER170" s="14"/>
      <c r="ES170" s="14"/>
      <c r="ET170" s="14"/>
      <c r="EU170" s="14"/>
      <c r="EV170" s="14"/>
      <c r="EW170" s="102"/>
      <c r="EX170" s="16"/>
      <c r="EY170" s="103">
        <f t="shared" si="39"/>
        <v>0</v>
      </c>
      <c r="EZ170" s="104">
        <f t="shared" si="44"/>
        <v>0</v>
      </c>
      <c r="FA170" s="105" t="s">
        <v>130</v>
      </c>
      <c r="FB170" s="105" t="s">
        <v>130</v>
      </c>
      <c r="FC170" s="105" t="s">
        <v>130</v>
      </c>
      <c r="FD170" s="105"/>
      <c r="FE170" s="106"/>
      <c r="FF170" s="106"/>
      <c r="FG170" s="107">
        <v>165</v>
      </c>
      <c r="FH170" s="108"/>
      <c r="FI170" s="10">
        <v>165</v>
      </c>
      <c r="FJ170" s="13">
        <v>0</v>
      </c>
      <c r="FK170" s="13">
        <v>0</v>
      </c>
      <c r="FL170" s="14"/>
      <c r="FM170" s="109"/>
      <c r="FN170" s="122"/>
      <c r="FO170" s="111"/>
      <c r="FP170" s="15" t="s">
        <v>130</v>
      </c>
      <c r="FQ170" s="15" t="s">
        <v>130</v>
      </c>
      <c r="FS170" s="112"/>
      <c r="FT170" s="82"/>
      <c r="FU170" s="113"/>
      <c r="FV170" s="114" t="s">
        <v>130</v>
      </c>
      <c r="FW170" s="115" t="s">
        <v>130</v>
      </c>
      <c r="FX170" s="115" t="s">
        <v>130</v>
      </c>
      <c r="FY170" s="15" t="s">
        <v>130</v>
      </c>
      <c r="FZ170" s="15">
        <f>'[1]2006 baljdata'!J170+'[1]2006 baljdata'!T170+'[1]2006 baljdata'!AD170+'[1]2006 baljdata'!AN170+'[1]2006 baljdata'!AX170+'[1]2006 baljdata'!BH170+'[1]2006 baljdata'!BR170+'[1]2006 baljdata'!CB170+'[1]2006 baljdata'!CL170+'[1]2006 baljdata'!CV170+'[1]2006 baljdata'!DF170+'[1]2006 baljdata'!DP170+'[1]2006 baljdata'!DZ170+'[1]2006 baljdata'!EJ170+'[1]2006 baljdata'!ET170+'[1]2006 baljdata'!FD170+'[1]2006 baljdata'!FN170+'[1]2006 baljdata'!FX170+'[1]2006 baljdata'!GH170+'[1]2006 baljdata'!GR170+'[1]2006 baljdata'!HB170+'[1]2006 baljdata'!HL170+'[1]2006 baljdata'!HV170+'[1]2006 baljdata'!IF170+'[1]2006 baljdata'!IP170</f>
        <v>0</v>
      </c>
      <c r="GA170" s="15">
        <f>'[1]2006 baljdata'!K170+'[1]2006 baljdata'!U170+'[1]2006 baljdata'!AE170+'[1]2006 baljdata'!AO170+'[1]2006 baljdata'!AY170+'[1]2006 baljdata'!BI170+'[1]2006 baljdata'!BS170+'[1]2006 baljdata'!CC170+'[1]2006 baljdata'!CM170+'[1]2006 baljdata'!CW170+'[1]2006 baljdata'!DG170+'[1]2006 baljdata'!DQ170+'[1]2006 baljdata'!EA170+'[1]2006 baljdata'!EK170+'[1]2006 baljdata'!EU170+'[1]2006 baljdata'!FE170+'[1]2006 baljdata'!FO170+'[1]2006 baljdata'!FY170+'[1]2006 baljdata'!GI170+'[1]2006 baljdata'!GS170+'[1]2006 baljdata'!HC170+'[1]2006 baljdata'!HM170+'[1]2006 baljdata'!HW170+'[1]2006 baljdata'!IG170+'[1]2006 baljdata'!IQ170</f>
        <v>0</v>
      </c>
      <c r="GB170" s="15" t="str">
        <f>IF(FZ170&gt;GA170,"P&gt;S",IF(FZ170=GA170,"P=S","P&lt;S"))</f>
        <v>P=S</v>
      </c>
      <c r="GC170" s="15">
        <f>IF(GB170="P&gt;S",FZ170,GA170)</f>
        <v>0</v>
      </c>
      <c r="GD170" s="15" t="s">
        <v>130</v>
      </c>
      <c r="GE170" s="15">
        <f>'[1]2006 baljdata'!L170+'[1]2006 baljdata'!V170+'[1]2006 baljdata'!AF170+'[1]2006 baljdata'!AP170+'[1]2006 baljdata'!AZ170+'[1]2006 baljdata'!BJ170+'[1]2006 baljdata'!BT170+'[1]2006 baljdata'!CD170+'[1]2006 baljdata'!CN170+'[1]2006 baljdata'!CX170+'[1]2006 baljdata'!DH170+'[1]2006 baljdata'!DR170+'[1]2006 baljdata'!EB170+'[1]2006 baljdata'!EL170+'[1]2006 baljdata'!EV170+'[1]2006 baljdata'!FF170+'[1]2006 baljdata'!FP170+'[1]2006 baljdata'!FZ170+'[1]2006 baljdata'!GJ170+'[1]2006 baljdata'!GT170+'[1]2006 baljdata'!HD170+'[1]2006 baljdata'!HN170+'[1]2006 baljdata'!HX170+'[1]2006 baljdata'!IH170+'[1]2006 baljdata'!IR170</f>
        <v>0</v>
      </c>
      <c r="GF170" s="15">
        <f>IF(GB170="P&gt;S",FZ170*(GE170/GA170),GE170)</f>
        <v>0</v>
      </c>
      <c r="GG170" s="15">
        <f t="shared" si="40"/>
        <v>0</v>
      </c>
      <c r="GH170" s="14"/>
      <c r="GI170" s="99"/>
      <c r="GJ170" s="102" t="s">
        <v>212</v>
      </c>
      <c r="GK170" s="20" t="s">
        <v>130</v>
      </c>
    </row>
    <row r="171" spans="1:193" ht="14.4" x14ac:dyDescent="0.3">
      <c r="A171" s="50">
        <v>166</v>
      </c>
      <c r="B171" s="88"/>
      <c r="C171" s="89"/>
      <c r="D171" s="88"/>
      <c r="E171" s="90"/>
      <c r="F171" s="91"/>
      <c r="G171" s="92"/>
      <c r="H171" s="91">
        <f t="shared" si="36"/>
        <v>0</v>
      </c>
      <c r="I171" s="13"/>
      <c r="J171" s="13"/>
      <c r="K171" s="13"/>
      <c r="L171" s="13"/>
      <c r="M171" s="13"/>
      <c r="N171" s="13"/>
      <c r="O171" s="13"/>
      <c r="P171" s="13"/>
      <c r="Q171" s="13"/>
      <c r="R171" s="13"/>
      <c r="S171" s="13"/>
      <c r="T171" s="13"/>
      <c r="U171" s="93">
        <f t="shared" si="37"/>
        <v>0</v>
      </c>
      <c r="V171" s="13"/>
      <c r="W171" s="13"/>
      <c r="X171" s="13"/>
      <c r="Y171" s="13"/>
      <c r="Z171" s="13"/>
      <c r="AA171" s="13"/>
      <c r="AB171" s="13"/>
      <c r="AC171" s="13"/>
      <c r="AD171" s="13"/>
      <c r="AE171" s="13"/>
      <c r="AF171" s="94"/>
      <c r="AG171" s="13"/>
      <c r="AH171" s="13"/>
      <c r="AI171" s="13"/>
      <c r="AJ171" s="13"/>
      <c r="AK171" s="13"/>
      <c r="AL171" s="13"/>
      <c r="AM171" s="13"/>
      <c r="AN171" s="13"/>
      <c r="AO171" s="13"/>
      <c r="AP171" s="13"/>
      <c r="AQ171" s="94"/>
      <c r="AR171" s="13"/>
      <c r="AS171" s="13"/>
      <c r="AT171" s="13"/>
      <c r="AU171" s="13"/>
      <c r="AV171" s="13"/>
      <c r="AW171" s="13"/>
      <c r="AX171" s="13"/>
      <c r="AY171" s="13"/>
      <c r="AZ171" s="13"/>
      <c r="BA171" s="94"/>
      <c r="BB171" s="95"/>
      <c r="BC171" s="95"/>
      <c r="BD171" s="95"/>
      <c r="BE171" s="95"/>
      <c r="BF171" s="95"/>
      <c r="BG171" s="95"/>
      <c r="BH171" s="95"/>
      <c r="BI171" s="95"/>
      <c r="BJ171" s="95"/>
      <c r="BK171" s="95"/>
      <c r="BL171" s="96" t="str">
        <f t="shared" si="34"/>
        <v>NA</v>
      </c>
      <c r="BM171" s="96" t="s">
        <v>130</v>
      </c>
      <c r="BN171" s="96"/>
      <c r="BO171" s="97"/>
      <c r="BP171" s="74"/>
      <c r="BQ171" s="74"/>
      <c r="BR171" s="97" t="s">
        <v>130</v>
      </c>
      <c r="BS171" s="118"/>
      <c r="BT171" s="13"/>
      <c r="BU171" s="13"/>
      <c r="BV171" s="13"/>
      <c r="BW171" s="13"/>
      <c r="BX171" s="13"/>
      <c r="BY171" s="94"/>
      <c r="BZ171" s="13"/>
      <c r="CA171" s="13"/>
      <c r="CB171" s="13"/>
      <c r="CC171" s="13"/>
      <c r="CD171" s="13"/>
      <c r="CE171" s="13"/>
      <c r="CF171" s="94"/>
      <c r="CG171" s="13"/>
      <c r="CH171" s="13"/>
      <c r="CI171" s="13"/>
      <c r="CJ171" s="13"/>
      <c r="CK171" s="13"/>
      <c r="CL171" s="13"/>
      <c r="CM171" s="13"/>
      <c r="CN171" s="13"/>
      <c r="CO171" s="13"/>
      <c r="CP171" s="94"/>
      <c r="CQ171" s="99" t="s">
        <v>130</v>
      </c>
      <c r="CR171" s="91"/>
      <c r="CS171" s="91"/>
      <c r="CT171" s="91"/>
      <c r="CU171" s="91"/>
      <c r="CV171" s="91"/>
      <c r="CW171" s="91"/>
      <c r="CX171" s="91"/>
      <c r="CY171" s="91"/>
      <c r="CZ171" s="91"/>
      <c r="DA171" s="92"/>
      <c r="DB171" s="50"/>
      <c r="DC171" s="50"/>
      <c r="DD171" s="50"/>
      <c r="DE171" s="50"/>
      <c r="DF171" s="50"/>
      <c r="DG171" s="50"/>
      <c r="DH171" s="50"/>
      <c r="DI171" s="50"/>
      <c r="DJ171" s="100">
        <f t="shared" si="38"/>
        <v>0</v>
      </c>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01"/>
      <c r="EM171" s="101"/>
      <c r="EN171" s="101"/>
      <c r="EO171" s="101"/>
      <c r="EP171" s="14"/>
      <c r="EQ171" s="14"/>
      <c r="ER171" s="14"/>
      <c r="ES171" s="14"/>
      <c r="ET171" s="14"/>
      <c r="EU171" s="14"/>
      <c r="EV171" s="14"/>
      <c r="EW171" s="102"/>
      <c r="EX171" s="16"/>
      <c r="EY171" s="103">
        <f t="shared" si="39"/>
        <v>0</v>
      </c>
      <c r="EZ171" s="104">
        <f t="shared" si="44"/>
        <v>0</v>
      </c>
      <c r="FA171" s="105" t="s">
        <v>130</v>
      </c>
      <c r="FB171" s="105" t="s">
        <v>130</v>
      </c>
      <c r="FC171" s="105" t="s">
        <v>130</v>
      </c>
      <c r="FD171" s="105"/>
      <c r="FE171" s="106"/>
      <c r="FF171" s="106"/>
      <c r="FG171" s="107">
        <v>166</v>
      </c>
      <c r="FH171" s="108"/>
      <c r="FI171" s="10">
        <v>166</v>
      </c>
      <c r="FJ171" s="13">
        <v>0</v>
      </c>
      <c r="FK171" s="13">
        <v>0</v>
      </c>
      <c r="FL171" s="14"/>
      <c r="FM171" s="109"/>
      <c r="FN171" s="122"/>
      <c r="FO171" s="111"/>
      <c r="FP171" s="15" t="s">
        <v>130</v>
      </c>
      <c r="FQ171" s="15" t="s">
        <v>130</v>
      </c>
      <c r="FS171" s="112"/>
      <c r="FT171" s="82"/>
      <c r="FU171" s="113"/>
      <c r="FV171" s="114" t="s">
        <v>130</v>
      </c>
      <c r="FW171" s="115" t="s">
        <v>130</v>
      </c>
      <c r="FX171" s="115" t="s">
        <v>130</v>
      </c>
      <c r="FY171" s="15" t="s">
        <v>130</v>
      </c>
      <c r="FZ171" s="15">
        <f>'[1]2006 baljdata'!J171+'[1]2006 baljdata'!T171+'[1]2006 baljdata'!AD171+'[1]2006 baljdata'!AN171+'[1]2006 baljdata'!AX171+'[1]2006 baljdata'!BH171+'[1]2006 baljdata'!BR171+'[1]2006 baljdata'!CB171+'[1]2006 baljdata'!CL171+'[1]2006 baljdata'!CV171+'[1]2006 baljdata'!DF171+'[1]2006 baljdata'!DP171+'[1]2006 baljdata'!DZ171+'[1]2006 baljdata'!EJ171+'[1]2006 baljdata'!ET171+'[1]2006 baljdata'!FD171+'[1]2006 baljdata'!FN171+'[1]2006 baljdata'!FX171+'[1]2006 baljdata'!GH171+'[1]2006 baljdata'!GR171+'[1]2006 baljdata'!HB171+'[1]2006 baljdata'!HL171+'[1]2006 baljdata'!HV171+'[1]2006 baljdata'!IF171+'[1]2006 baljdata'!IP171</f>
        <v>0</v>
      </c>
      <c r="GA171" s="15">
        <f>'[1]2006 baljdata'!K171+'[1]2006 baljdata'!U171+'[1]2006 baljdata'!AE171+'[1]2006 baljdata'!AO171+'[1]2006 baljdata'!AY171+'[1]2006 baljdata'!BI171+'[1]2006 baljdata'!BS171+'[1]2006 baljdata'!CC171+'[1]2006 baljdata'!CM171+'[1]2006 baljdata'!CW171+'[1]2006 baljdata'!DG171+'[1]2006 baljdata'!DQ171+'[1]2006 baljdata'!EA171+'[1]2006 baljdata'!EK171+'[1]2006 baljdata'!EU171+'[1]2006 baljdata'!FE171+'[1]2006 baljdata'!FO171+'[1]2006 baljdata'!FY171+'[1]2006 baljdata'!GI171+'[1]2006 baljdata'!GS171+'[1]2006 baljdata'!HC171+'[1]2006 baljdata'!HM171+'[1]2006 baljdata'!HW171+'[1]2006 baljdata'!IG171+'[1]2006 baljdata'!IQ171</f>
        <v>0</v>
      </c>
      <c r="GB171" s="15" t="str">
        <f>IF(FZ171&gt;GA171,"P&gt;S",IF(FZ171=GA171,"P=S","P&lt;S"))</f>
        <v>P=S</v>
      </c>
      <c r="GC171" s="15">
        <f>IF(GB171="P&gt;S",FZ171,GA171)</f>
        <v>0</v>
      </c>
      <c r="GD171" s="15" t="s">
        <v>130</v>
      </c>
      <c r="GE171" s="15">
        <f>'[1]2006 baljdata'!L171+'[1]2006 baljdata'!V171+'[1]2006 baljdata'!AF171+'[1]2006 baljdata'!AP171+'[1]2006 baljdata'!AZ171+'[1]2006 baljdata'!BJ171+'[1]2006 baljdata'!BT171+'[1]2006 baljdata'!CD171+'[1]2006 baljdata'!CN171+'[1]2006 baljdata'!CX171+'[1]2006 baljdata'!DH171+'[1]2006 baljdata'!DR171+'[1]2006 baljdata'!EB171+'[1]2006 baljdata'!EL171+'[1]2006 baljdata'!EV171+'[1]2006 baljdata'!FF171+'[1]2006 baljdata'!FP171+'[1]2006 baljdata'!FZ171+'[1]2006 baljdata'!GJ171+'[1]2006 baljdata'!GT171+'[1]2006 baljdata'!HD171+'[1]2006 baljdata'!HN171+'[1]2006 baljdata'!HX171+'[1]2006 baljdata'!IH171+'[1]2006 baljdata'!IR171</f>
        <v>0</v>
      </c>
      <c r="GF171" s="15">
        <f>IF(GB171="P&gt;S",FZ171*(GE171/GA171),GE171)</f>
        <v>0</v>
      </c>
      <c r="GG171" s="15">
        <f t="shared" si="40"/>
        <v>0</v>
      </c>
      <c r="GH171" s="14"/>
      <c r="GI171" s="99"/>
      <c r="GJ171" s="102" t="s">
        <v>212</v>
      </c>
      <c r="GK171" s="20" t="s">
        <v>130</v>
      </c>
    </row>
    <row r="172" spans="1:193" ht="14.4" x14ac:dyDescent="0.3">
      <c r="A172" s="50">
        <v>167</v>
      </c>
      <c r="B172" s="88"/>
      <c r="C172" s="89"/>
      <c r="D172" s="88"/>
      <c r="E172" s="90"/>
      <c r="F172" s="91"/>
      <c r="G172" s="92"/>
      <c r="H172" s="91">
        <f t="shared" si="36"/>
        <v>0</v>
      </c>
      <c r="I172" s="13"/>
      <c r="J172" s="13"/>
      <c r="K172" s="13"/>
      <c r="L172" s="13"/>
      <c r="M172" s="13"/>
      <c r="N172" s="13"/>
      <c r="O172" s="13"/>
      <c r="P172" s="13"/>
      <c r="Q172" s="13"/>
      <c r="R172" s="13"/>
      <c r="S172" s="13"/>
      <c r="T172" s="13"/>
      <c r="U172" s="93">
        <f t="shared" si="37"/>
        <v>0</v>
      </c>
      <c r="V172" s="13"/>
      <c r="W172" s="13"/>
      <c r="X172" s="13"/>
      <c r="Y172" s="13"/>
      <c r="Z172" s="13"/>
      <c r="AA172" s="13"/>
      <c r="AB172" s="13"/>
      <c r="AC172" s="13"/>
      <c r="AD172" s="13"/>
      <c r="AE172" s="13"/>
      <c r="AF172" s="94"/>
      <c r="AG172" s="13"/>
      <c r="AH172" s="13"/>
      <c r="AI172" s="13"/>
      <c r="AJ172" s="13"/>
      <c r="AK172" s="13"/>
      <c r="AL172" s="13"/>
      <c r="AM172" s="13"/>
      <c r="AN172" s="13"/>
      <c r="AO172" s="13"/>
      <c r="AP172" s="13"/>
      <c r="AQ172" s="94"/>
      <c r="AR172" s="13"/>
      <c r="AS172" s="13"/>
      <c r="AT172" s="13"/>
      <c r="AU172" s="13"/>
      <c r="AV172" s="13"/>
      <c r="AW172" s="13"/>
      <c r="AX172" s="13"/>
      <c r="AY172" s="13"/>
      <c r="AZ172" s="13"/>
      <c r="BA172" s="94"/>
      <c r="BB172" s="95"/>
      <c r="BC172" s="95"/>
      <c r="BD172" s="95"/>
      <c r="BE172" s="95"/>
      <c r="BF172" s="95"/>
      <c r="BG172" s="95"/>
      <c r="BH172" s="95"/>
      <c r="BI172" s="95"/>
      <c r="BJ172" s="95"/>
      <c r="BK172" s="95"/>
      <c r="BL172" s="96" t="str">
        <f t="shared" si="34"/>
        <v>NA</v>
      </c>
      <c r="BM172" s="96" t="s">
        <v>130</v>
      </c>
      <c r="BN172" s="96"/>
      <c r="BO172" s="97"/>
      <c r="BP172" s="74"/>
      <c r="BQ172" s="74"/>
      <c r="BR172" s="97" t="s">
        <v>130</v>
      </c>
      <c r="BS172" s="118"/>
      <c r="BT172" s="13"/>
      <c r="BU172" s="13"/>
      <c r="BV172" s="13"/>
      <c r="BW172" s="13"/>
      <c r="BX172" s="13"/>
      <c r="BY172" s="94"/>
      <c r="BZ172" s="13"/>
      <c r="CA172" s="13"/>
      <c r="CB172" s="13"/>
      <c r="CC172" s="13"/>
      <c r="CD172" s="13"/>
      <c r="CE172" s="13"/>
      <c r="CF172" s="94"/>
      <c r="CG172" s="13"/>
      <c r="CH172" s="13"/>
      <c r="CI172" s="13"/>
      <c r="CJ172" s="13"/>
      <c r="CK172" s="13"/>
      <c r="CL172" s="13"/>
      <c r="CM172" s="13"/>
      <c r="CN172" s="13"/>
      <c r="CO172" s="13"/>
      <c r="CP172" s="94"/>
      <c r="CQ172" s="99" t="s">
        <v>130</v>
      </c>
      <c r="CR172" s="91"/>
      <c r="CS172" s="91"/>
      <c r="CT172" s="91"/>
      <c r="CU172" s="91"/>
      <c r="CV172" s="91"/>
      <c r="CW172" s="91"/>
      <c r="CX172" s="91"/>
      <c r="CY172" s="91"/>
      <c r="CZ172" s="91"/>
      <c r="DA172" s="92"/>
      <c r="DB172" s="50"/>
      <c r="DC172" s="50"/>
      <c r="DD172" s="50"/>
      <c r="DE172" s="50"/>
      <c r="DF172" s="50"/>
      <c r="DG172" s="50"/>
      <c r="DH172" s="50"/>
      <c r="DI172" s="50"/>
      <c r="DJ172" s="100">
        <f t="shared" si="38"/>
        <v>0</v>
      </c>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01"/>
      <c r="EM172" s="101"/>
      <c r="EN172" s="101"/>
      <c r="EO172" s="101"/>
      <c r="EP172" s="14"/>
      <c r="EQ172" s="14"/>
      <c r="ER172" s="14"/>
      <c r="ES172" s="14"/>
      <c r="ET172" s="14"/>
      <c r="EU172" s="14"/>
      <c r="EV172" s="14"/>
      <c r="EW172" s="102"/>
      <c r="EX172" s="16"/>
      <c r="EY172" s="103">
        <f t="shared" si="39"/>
        <v>0</v>
      </c>
      <c r="EZ172" s="104">
        <f t="shared" si="44"/>
        <v>0</v>
      </c>
      <c r="FA172" s="105" t="s">
        <v>130</v>
      </c>
      <c r="FB172" s="105" t="s">
        <v>130</v>
      </c>
      <c r="FC172" s="105" t="s">
        <v>130</v>
      </c>
      <c r="FD172" s="105"/>
      <c r="FE172" s="106"/>
      <c r="FF172" s="106"/>
      <c r="FG172" s="107">
        <v>167</v>
      </c>
      <c r="FH172" s="108"/>
      <c r="FI172" s="10">
        <v>167</v>
      </c>
      <c r="FJ172" s="13">
        <v>0</v>
      </c>
      <c r="FK172" s="13">
        <v>0</v>
      </c>
      <c r="FL172" s="14"/>
      <c r="FM172" s="109"/>
      <c r="FN172" s="122"/>
      <c r="FO172" s="111"/>
      <c r="FP172" s="15" t="s">
        <v>130</v>
      </c>
      <c r="FQ172" s="15" t="s">
        <v>130</v>
      </c>
      <c r="FS172" s="112"/>
      <c r="FT172" s="82"/>
      <c r="FU172" s="113"/>
      <c r="FV172" s="114" t="s">
        <v>130</v>
      </c>
      <c r="FW172" s="115" t="s">
        <v>130</v>
      </c>
      <c r="FX172" s="115" t="s">
        <v>130</v>
      </c>
      <c r="FY172" s="15" t="s">
        <v>130</v>
      </c>
      <c r="FZ172" s="15">
        <f>'[1]2006 baljdata'!J172+'[1]2006 baljdata'!T172+'[1]2006 baljdata'!AD172+'[1]2006 baljdata'!AN172+'[1]2006 baljdata'!AX172+'[1]2006 baljdata'!BH172+'[1]2006 baljdata'!BR172+'[1]2006 baljdata'!CB172+'[1]2006 baljdata'!CL172+'[1]2006 baljdata'!CV172+'[1]2006 baljdata'!DF172+'[1]2006 baljdata'!DP172+'[1]2006 baljdata'!DZ172+'[1]2006 baljdata'!EJ172+'[1]2006 baljdata'!ET172+'[1]2006 baljdata'!FD172+'[1]2006 baljdata'!FN172+'[1]2006 baljdata'!FX172+'[1]2006 baljdata'!GH172+'[1]2006 baljdata'!GR172+'[1]2006 baljdata'!HB172+'[1]2006 baljdata'!HL172+'[1]2006 baljdata'!HV172+'[1]2006 baljdata'!IF172+'[1]2006 baljdata'!IP172</f>
        <v>0</v>
      </c>
      <c r="GA172" s="15">
        <f>'[1]2006 baljdata'!K172+'[1]2006 baljdata'!U172+'[1]2006 baljdata'!AE172+'[1]2006 baljdata'!AO172+'[1]2006 baljdata'!AY172+'[1]2006 baljdata'!BI172+'[1]2006 baljdata'!BS172+'[1]2006 baljdata'!CC172+'[1]2006 baljdata'!CM172+'[1]2006 baljdata'!CW172+'[1]2006 baljdata'!DG172+'[1]2006 baljdata'!DQ172+'[1]2006 baljdata'!EA172+'[1]2006 baljdata'!EK172+'[1]2006 baljdata'!EU172+'[1]2006 baljdata'!FE172+'[1]2006 baljdata'!FO172+'[1]2006 baljdata'!FY172+'[1]2006 baljdata'!GI172+'[1]2006 baljdata'!GS172+'[1]2006 baljdata'!HC172+'[1]2006 baljdata'!HM172+'[1]2006 baljdata'!HW172+'[1]2006 baljdata'!IG172+'[1]2006 baljdata'!IQ172</f>
        <v>0</v>
      </c>
      <c r="GB172" s="15" t="str">
        <f>IF(FZ172&gt;GA172,"P&gt;S",IF(FZ172=GA172,"P=S","P&lt;S"))</f>
        <v>P=S</v>
      </c>
      <c r="GC172" s="15">
        <f>IF(GB172="P&gt;S",FZ172,GA172)</f>
        <v>0</v>
      </c>
      <c r="GD172" s="15" t="s">
        <v>130</v>
      </c>
      <c r="GE172" s="15">
        <f>'[1]2006 baljdata'!L172+'[1]2006 baljdata'!V172+'[1]2006 baljdata'!AF172+'[1]2006 baljdata'!AP172+'[1]2006 baljdata'!AZ172+'[1]2006 baljdata'!BJ172+'[1]2006 baljdata'!BT172+'[1]2006 baljdata'!CD172+'[1]2006 baljdata'!CN172+'[1]2006 baljdata'!CX172+'[1]2006 baljdata'!DH172+'[1]2006 baljdata'!DR172+'[1]2006 baljdata'!EB172+'[1]2006 baljdata'!EL172+'[1]2006 baljdata'!EV172+'[1]2006 baljdata'!FF172+'[1]2006 baljdata'!FP172+'[1]2006 baljdata'!FZ172+'[1]2006 baljdata'!GJ172+'[1]2006 baljdata'!GT172+'[1]2006 baljdata'!HD172+'[1]2006 baljdata'!HN172+'[1]2006 baljdata'!HX172+'[1]2006 baljdata'!IH172+'[1]2006 baljdata'!IR172</f>
        <v>0</v>
      </c>
      <c r="GF172" s="15">
        <f>IF(GB172="P&gt;S",FZ172*(GE172/GA172),GE172)</f>
        <v>0</v>
      </c>
      <c r="GG172" s="15">
        <f t="shared" si="40"/>
        <v>0</v>
      </c>
      <c r="GH172" s="14"/>
      <c r="GI172" s="99"/>
      <c r="GJ172" s="102" t="s">
        <v>212</v>
      </c>
      <c r="GK172" s="20" t="s">
        <v>130</v>
      </c>
    </row>
    <row r="173" spans="1:193" ht="14.4" x14ac:dyDescent="0.3">
      <c r="A173" s="50">
        <v>168</v>
      </c>
      <c r="B173" s="88"/>
      <c r="C173" s="89"/>
      <c r="D173" s="88"/>
      <c r="E173" s="90"/>
      <c r="F173" s="91"/>
      <c r="G173" s="92"/>
      <c r="H173" s="91">
        <f t="shared" si="36"/>
        <v>0</v>
      </c>
      <c r="I173" s="13"/>
      <c r="J173" s="13"/>
      <c r="K173" s="13"/>
      <c r="L173" s="13"/>
      <c r="M173" s="13"/>
      <c r="N173" s="13"/>
      <c r="O173" s="13"/>
      <c r="P173" s="13"/>
      <c r="Q173" s="13"/>
      <c r="R173" s="13"/>
      <c r="S173" s="13"/>
      <c r="T173" s="13"/>
      <c r="U173" s="93">
        <f t="shared" si="37"/>
        <v>0</v>
      </c>
      <c r="V173" s="13"/>
      <c r="W173" s="13"/>
      <c r="X173" s="13"/>
      <c r="Y173" s="13"/>
      <c r="Z173" s="13"/>
      <c r="AA173" s="13"/>
      <c r="AB173" s="13"/>
      <c r="AC173" s="13"/>
      <c r="AD173" s="13"/>
      <c r="AE173" s="13"/>
      <c r="AF173" s="94"/>
      <c r="AG173" s="13"/>
      <c r="AH173" s="13"/>
      <c r="AI173" s="13"/>
      <c r="AJ173" s="13"/>
      <c r="AK173" s="13"/>
      <c r="AL173" s="13"/>
      <c r="AM173" s="13"/>
      <c r="AN173" s="13"/>
      <c r="AO173" s="13"/>
      <c r="AP173" s="13"/>
      <c r="AQ173" s="94"/>
      <c r="AR173" s="13"/>
      <c r="AS173" s="13"/>
      <c r="AT173" s="13"/>
      <c r="AU173" s="13"/>
      <c r="AV173" s="13"/>
      <c r="AW173" s="13"/>
      <c r="AX173" s="13"/>
      <c r="AY173" s="13"/>
      <c r="AZ173" s="13"/>
      <c r="BA173" s="94"/>
      <c r="BB173" s="95"/>
      <c r="BC173" s="95"/>
      <c r="BD173" s="95"/>
      <c r="BE173" s="95"/>
      <c r="BF173" s="95"/>
      <c r="BG173" s="95"/>
      <c r="BH173" s="95"/>
      <c r="BI173" s="95"/>
      <c r="BJ173" s="95"/>
      <c r="BK173" s="95"/>
      <c r="BL173" s="96" t="str">
        <f t="shared" si="34"/>
        <v>NA</v>
      </c>
      <c r="BM173" s="96" t="s">
        <v>130</v>
      </c>
      <c r="BN173" s="96"/>
      <c r="BO173" s="97"/>
      <c r="BP173" s="74"/>
      <c r="BQ173" s="74"/>
      <c r="BR173" s="97" t="s">
        <v>130</v>
      </c>
      <c r="BS173" s="118"/>
      <c r="BT173" s="13"/>
      <c r="BU173" s="13"/>
      <c r="BV173" s="13"/>
      <c r="BW173" s="13"/>
      <c r="BX173" s="13"/>
      <c r="BY173" s="94"/>
      <c r="BZ173" s="13"/>
      <c r="CA173" s="13"/>
      <c r="CB173" s="13"/>
      <c r="CC173" s="13"/>
      <c r="CD173" s="13"/>
      <c r="CE173" s="13"/>
      <c r="CF173" s="94"/>
      <c r="CG173" s="13"/>
      <c r="CH173" s="13"/>
      <c r="CI173" s="13"/>
      <c r="CJ173" s="13"/>
      <c r="CK173" s="13"/>
      <c r="CL173" s="13"/>
      <c r="CM173" s="13"/>
      <c r="CN173" s="13"/>
      <c r="CO173" s="13"/>
      <c r="CP173" s="94"/>
      <c r="CQ173" s="99" t="s">
        <v>130</v>
      </c>
      <c r="CR173" s="91"/>
      <c r="CS173" s="91"/>
      <c r="CT173" s="91"/>
      <c r="CU173" s="91"/>
      <c r="CV173" s="91"/>
      <c r="CW173" s="91"/>
      <c r="CX173" s="91"/>
      <c r="CY173" s="91"/>
      <c r="CZ173" s="91"/>
      <c r="DA173" s="92"/>
      <c r="DB173" s="50"/>
      <c r="DC173" s="50"/>
      <c r="DD173" s="50"/>
      <c r="DE173" s="50"/>
      <c r="DF173" s="50"/>
      <c r="DG173" s="50"/>
      <c r="DH173" s="50"/>
      <c r="DI173" s="50"/>
      <c r="DJ173" s="100">
        <f t="shared" si="38"/>
        <v>0</v>
      </c>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01"/>
      <c r="EM173" s="101"/>
      <c r="EN173" s="101"/>
      <c r="EO173" s="101"/>
      <c r="EP173" s="14"/>
      <c r="EQ173" s="14"/>
      <c r="ER173" s="14"/>
      <c r="ES173" s="14"/>
      <c r="ET173" s="14"/>
      <c r="EU173" s="14"/>
      <c r="EV173" s="14"/>
      <c r="EW173" s="102"/>
      <c r="EX173" s="16"/>
      <c r="EY173" s="103">
        <f t="shared" si="39"/>
        <v>0</v>
      </c>
      <c r="EZ173" s="104">
        <f t="shared" si="44"/>
        <v>0</v>
      </c>
      <c r="FA173" s="105" t="s">
        <v>130</v>
      </c>
      <c r="FB173" s="105" t="s">
        <v>130</v>
      </c>
      <c r="FC173" s="105" t="s">
        <v>130</v>
      </c>
      <c r="FD173" s="105"/>
      <c r="FE173" s="106"/>
      <c r="FF173" s="106"/>
      <c r="FG173" s="107">
        <v>168</v>
      </c>
      <c r="FH173" s="108"/>
      <c r="FI173" s="10">
        <v>168</v>
      </c>
      <c r="FJ173" s="13">
        <v>0</v>
      </c>
      <c r="FK173" s="13">
        <v>0</v>
      </c>
      <c r="FL173" s="14"/>
      <c r="FM173" s="109"/>
      <c r="FN173" s="122"/>
      <c r="FO173" s="111"/>
      <c r="FP173" s="15" t="s">
        <v>130</v>
      </c>
      <c r="FQ173" s="15" t="s">
        <v>130</v>
      </c>
      <c r="FS173" s="112"/>
      <c r="FT173" s="82"/>
      <c r="FU173" s="113"/>
      <c r="FV173" s="114" t="s">
        <v>130</v>
      </c>
      <c r="FW173" s="115" t="s">
        <v>130</v>
      </c>
      <c r="FX173" s="115" t="s">
        <v>130</v>
      </c>
      <c r="FY173" s="15" t="s">
        <v>130</v>
      </c>
      <c r="FZ173" s="15">
        <f>'[1]2006 baljdata'!J173+'[1]2006 baljdata'!T173+'[1]2006 baljdata'!AD173+'[1]2006 baljdata'!AN173+'[1]2006 baljdata'!AX173+'[1]2006 baljdata'!BH173+'[1]2006 baljdata'!BR173+'[1]2006 baljdata'!CB173+'[1]2006 baljdata'!CL173+'[1]2006 baljdata'!CV173+'[1]2006 baljdata'!DF173+'[1]2006 baljdata'!DP173+'[1]2006 baljdata'!DZ173+'[1]2006 baljdata'!EJ173+'[1]2006 baljdata'!ET173+'[1]2006 baljdata'!FD173+'[1]2006 baljdata'!FN173+'[1]2006 baljdata'!FX173+'[1]2006 baljdata'!GH173+'[1]2006 baljdata'!GR173+'[1]2006 baljdata'!HB173+'[1]2006 baljdata'!HL173+'[1]2006 baljdata'!HV173+'[1]2006 baljdata'!IF173+'[1]2006 baljdata'!IP173</f>
        <v>0</v>
      </c>
      <c r="GA173" s="15">
        <f>'[1]2006 baljdata'!K173+'[1]2006 baljdata'!U173+'[1]2006 baljdata'!AE173+'[1]2006 baljdata'!AO173+'[1]2006 baljdata'!AY173+'[1]2006 baljdata'!BI173+'[1]2006 baljdata'!BS173+'[1]2006 baljdata'!CC173+'[1]2006 baljdata'!CM173+'[1]2006 baljdata'!CW173+'[1]2006 baljdata'!DG173+'[1]2006 baljdata'!DQ173+'[1]2006 baljdata'!EA173+'[1]2006 baljdata'!EK173+'[1]2006 baljdata'!EU173+'[1]2006 baljdata'!FE173+'[1]2006 baljdata'!FO173+'[1]2006 baljdata'!FY173+'[1]2006 baljdata'!GI173+'[1]2006 baljdata'!GS173+'[1]2006 baljdata'!HC173+'[1]2006 baljdata'!HM173+'[1]2006 baljdata'!HW173+'[1]2006 baljdata'!IG173+'[1]2006 baljdata'!IQ173</f>
        <v>0</v>
      </c>
      <c r="GB173" s="15" t="str">
        <f>IF(FZ173&gt;GA173,"P&gt;S",IF(FZ173=GA173,"P=S","P&lt;S"))</f>
        <v>P=S</v>
      </c>
      <c r="GC173" s="15">
        <f>IF(GB173="P&gt;S",FZ173,GA173)</f>
        <v>0</v>
      </c>
      <c r="GD173" s="15" t="s">
        <v>130</v>
      </c>
      <c r="GE173" s="15">
        <f>'[1]2006 baljdata'!L173+'[1]2006 baljdata'!V173+'[1]2006 baljdata'!AF173+'[1]2006 baljdata'!AP173+'[1]2006 baljdata'!AZ173+'[1]2006 baljdata'!BJ173+'[1]2006 baljdata'!BT173+'[1]2006 baljdata'!CD173+'[1]2006 baljdata'!CN173+'[1]2006 baljdata'!CX173+'[1]2006 baljdata'!DH173+'[1]2006 baljdata'!DR173+'[1]2006 baljdata'!EB173+'[1]2006 baljdata'!EL173+'[1]2006 baljdata'!EV173+'[1]2006 baljdata'!FF173+'[1]2006 baljdata'!FP173+'[1]2006 baljdata'!FZ173+'[1]2006 baljdata'!GJ173+'[1]2006 baljdata'!GT173+'[1]2006 baljdata'!HD173+'[1]2006 baljdata'!HN173+'[1]2006 baljdata'!HX173+'[1]2006 baljdata'!IH173+'[1]2006 baljdata'!IR173</f>
        <v>0</v>
      </c>
      <c r="GF173" s="15">
        <f>IF(GB173="P&gt;S",FZ173*(GE173/GA173),GE173)</f>
        <v>0</v>
      </c>
      <c r="GG173" s="15">
        <f t="shared" si="40"/>
        <v>0</v>
      </c>
      <c r="GH173" s="14"/>
      <c r="GI173" s="99"/>
      <c r="GJ173" s="102" t="s">
        <v>212</v>
      </c>
      <c r="GK173" s="20" t="s">
        <v>130</v>
      </c>
    </row>
    <row r="174" spans="1:193" ht="14.4" x14ac:dyDescent="0.3">
      <c r="A174" s="50">
        <v>169</v>
      </c>
      <c r="B174" s="88"/>
      <c r="C174" s="89"/>
      <c r="D174" s="88"/>
      <c r="E174" s="90"/>
      <c r="F174" s="91"/>
      <c r="G174" s="92"/>
      <c r="H174" s="91">
        <f t="shared" si="36"/>
        <v>0</v>
      </c>
      <c r="I174" s="13"/>
      <c r="J174" s="13"/>
      <c r="K174" s="13"/>
      <c r="L174" s="13"/>
      <c r="M174" s="13"/>
      <c r="N174" s="13"/>
      <c r="O174" s="13"/>
      <c r="P174" s="13"/>
      <c r="Q174" s="13"/>
      <c r="R174" s="13"/>
      <c r="S174" s="13"/>
      <c r="T174" s="13"/>
      <c r="U174" s="93">
        <f t="shared" si="37"/>
        <v>0</v>
      </c>
      <c r="V174" s="13"/>
      <c r="W174" s="13"/>
      <c r="X174" s="13"/>
      <c r="Y174" s="13"/>
      <c r="Z174" s="13"/>
      <c r="AA174" s="13"/>
      <c r="AB174" s="13"/>
      <c r="AC174" s="13"/>
      <c r="AD174" s="13"/>
      <c r="AE174" s="13"/>
      <c r="AF174" s="94"/>
      <c r="AG174" s="13"/>
      <c r="AH174" s="13"/>
      <c r="AI174" s="13"/>
      <c r="AJ174" s="13"/>
      <c r="AK174" s="13"/>
      <c r="AL174" s="13"/>
      <c r="AM174" s="13"/>
      <c r="AN174" s="13"/>
      <c r="AO174" s="13"/>
      <c r="AP174" s="13"/>
      <c r="AQ174" s="94"/>
      <c r="AR174" s="13"/>
      <c r="AS174" s="13"/>
      <c r="AT174" s="13"/>
      <c r="AU174" s="13"/>
      <c r="AV174" s="13"/>
      <c r="AW174" s="13"/>
      <c r="AX174" s="13"/>
      <c r="AY174" s="13"/>
      <c r="AZ174" s="13"/>
      <c r="BA174" s="94"/>
      <c r="BB174" s="95"/>
      <c r="BC174" s="95"/>
      <c r="BD174" s="95"/>
      <c r="BE174" s="95"/>
      <c r="BF174" s="95"/>
      <c r="BG174" s="95"/>
      <c r="BH174" s="95"/>
      <c r="BI174" s="95"/>
      <c r="BJ174" s="95"/>
      <c r="BK174" s="95"/>
      <c r="BL174" s="96" t="str">
        <f t="shared" si="34"/>
        <v>NA</v>
      </c>
      <c r="BM174" s="96" t="s">
        <v>130</v>
      </c>
      <c r="BN174" s="96"/>
      <c r="BO174" s="97"/>
      <c r="BP174" s="74"/>
      <c r="BQ174" s="74"/>
      <c r="BR174" s="97" t="s">
        <v>130</v>
      </c>
      <c r="BS174" s="98"/>
      <c r="BT174" s="91"/>
      <c r="BU174" s="91"/>
      <c r="BV174" s="91"/>
      <c r="BW174" s="91"/>
      <c r="BX174" s="91"/>
      <c r="BY174" s="92"/>
      <c r="BZ174" s="91"/>
      <c r="CA174" s="91"/>
      <c r="CB174" s="91"/>
      <c r="CC174" s="91"/>
      <c r="CD174" s="91"/>
      <c r="CE174" s="91"/>
      <c r="CF174" s="92"/>
      <c r="CG174" s="91"/>
      <c r="CH174" s="91"/>
      <c r="CI174" s="91"/>
      <c r="CJ174" s="91"/>
      <c r="CK174" s="91"/>
      <c r="CL174" s="91"/>
      <c r="CM174" s="91"/>
      <c r="CN174" s="91"/>
      <c r="CO174" s="91"/>
      <c r="CP174" s="92"/>
      <c r="CQ174" s="99" t="s">
        <v>130</v>
      </c>
      <c r="CR174" s="91"/>
      <c r="CS174" s="91"/>
      <c r="CT174" s="91"/>
      <c r="CU174" s="91"/>
      <c r="CV174" s="91"/>
      <c r="CW174" s="91"/>
      <c r="CX174" s="91"/>
      <c r="CY174" s="91"/>
      <c r="CZ174" s="91"/>
      <c r="DA174" s="92"/>
      <c r="DB174" s="50"/>
      <c r="DC174" s="50"/>
      <c r="DD174" s="50"/>
      <c r="DE174" s="50"/>
      <c r="DF174" s="50"/>
      <c r="DG174" s="50"/>
      <c r="DH174" s="50"/>
      <c r="DI174" s="50"/>
      <c r="DJ174" s="100">
        <f t="shared" si="38"/>
        <v>0</v>
      </c>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01"/>
      <c r="EM174" s="101"/>
      <c r="EN174" s="101"/>
      <c r="EO174" s="101"/>
      <c r="EP174" s="14"/>
      <c r="EQ174" s="14"/>
      <c r="ER174" s="14"/>
      <c r="ES174" s="14"/>
      <c r="ET174" s="14"/>
      <c r="EU174" s="14"/>
      <c r="EV174" s="14"/>
      <c r="EW174" s="102"/>
      <c r="EX174" s="16"/>
      <c r="EY174" s="103">
        <f t="shared" si="39"/>
        <v>0</v>
      </c>
      <c r="EZ174" s="104">
        <f t="shared" si="44"/>
        <v>0</v>
      </c>
      <c r="FA174" s="105" t="s">
        <v>130</v>
      </c>
      <c r="FB174" s="105" t="s">
        <v>130</v>
      </c>
      <c r="FC174" s="105" t="s">
        <v>130</v>
      </c>
      <c r="FD174" s="105"/>
      <c r="FE174" s="106"/>
      <c r="FF174" s="106"/>
      <c r="FG174" s="107">
        <v>169</v>
      </c>
      <c r="FH174" s="108"/>
      <c r="FI174" s="10">
        <v>169</v>
      </c>
      <c r="FJ174" s="13">
        <v>0</v>
      </c>
      <c r="FK174" s="13">
        <v>0</v>
      </c>
      <c r="FL174" s="14"/>
      <c r="FM174" s="109"/>
      <c r="FN174" s="122"/>
      <c r="FO174" s="111"/>
      <c r="FP174" s="15" t="s">
        <v>130</v>
      </c>
      <c r="FQ174" s="15" t="s">
        <v>130</v>
      </c>
      <c r="FS174" s="112"/>
      <c r="FT174" s="82"/>
      <c r="FU174" s="113"/>
      <c r="FV174" s="114" t="s">
        <v>130</v>
      </c>
      <c r="FW174" s="115" t="s">
        <v>130</v>
      </c>
      <c r="FX174" s="115" t="s">
        <v>130</v>
      </c>
      <c r="FY174" s="15" t="s">
        <v>130</v>
      </c>
      <c r="FZ174" s="15">
        <f>'[1]2006 baljdata'!J174+'[1]2006 baljdata'!T174+'[1]2006 baljdata'!AD174+'[1]2006 baljdata'!AN174+'[1]2006 baljdata'!AX174+'[1]2006 baljdata'!BH174+'[1]2006 baljdata'!BR174+'[1]2006 baljdata'!CB174+'[1]2006 baljdata'!CL174+'[1]2006 baljdata'!CV174+'[1]2006 baljdata'!DF174+'[1]2006 baljdata'!DP174+'[1]2006 baljdata'!DZ174+'[1]2006 baljdata'!EJ174+'[1]2006 baljdata'!ET174+'[1]2006 baljdata'!FD174+'[1]2006 baljdata'!FN174+'[1]2006 baljdata'!FX174+'[1]2006 baljdata'!GH174+'[1]2006 baljdata'!GR174+'[1]2006 baljdata'!HB174+'[1]2006 baljdata'!HL174+'[1]2006 baljdata'!HV174+'[1]2006 baljdata'!IF174+'[1]2006 baljdata'!IP174</f>
        <v>0</v>
      </c>
      <c r="GA174" s="15">
        <f>'[1]2006 baljdata'!K174+'[1]2006 baljdata'!U174+'[1]2006 baljdata'!AE174+'[1]2006 baljdata'!AO174+'[1]2006 baljdata'!AY174+'[1]2006 baljdata'!BI174+'[1]2006 baljdata'!BS174+'[1]2006 baljdata'!CC174+'[1]2006 baljdata'!CM174+'[1]2006 baljdata'!CW174+'[1]2006 baljdata'!DG174+'[1]2006 baljdata'!DQ174+'[1]2006 baljdata'!EA174+'[1]2006 baljdata'!EK174+'[1]2006 baljdata'!EU174+'[1]2006 baljdata'!FE174+'[1]2006 baljdata'!FO174+'[1]2006 baljdata'!FY174+'[1]2006 baljdata'!GI174+'[1]2006 baljdata'!GS174+'[1]2006 baljdata'!HC174+'[1]2006 baljdata'!HM174+'[1]2006 baljdata'!HW174+'[1]2006 baljdata'!IG174+'[1]2006 baljdata'!IQ174</f>
        <v>0</v>
      </c>
      <c r="GB174" s="15" t="str">
        <f>IF(FZ174&gt;GA174,"P&gt;S",IF(FZ174=GA174,"P=S","P&lt;S"))</f>
        <v>P=S</v>
      </c>
      <c r="GC174" s="15">
        <f>IF(GB174="P&gt;S",FZ174,GA174)</f>
        <v>0</v>
      </c>
      <c r="GD174" s="15" t="s">
        <v>130</v>
      </c>
      <c r="GE174" s="15">
        <f>'[1]2006 baljdata'!L174+'[1]2006 baljdata'!V174+'[1]2006 baljdata'!AF174+'[1]2006 baljdata'!AP174+'[1]2006 baljdata'!AZ174+'[1]2006 baljdata'!BJ174+'[1]2006 baljdata'!BT174+'[1]2006 baljdata'!CD174+'[1]2006 baljdata'!CN174+'[1]2006 baljdata'!CX174+'[1]2006 baljdata'!DH174+'[1]2006 baljdata'!DR174+'[1]2006 baljdata'!EB174+'[1]2006 baljdata'!EL174+'[1]2006 baljdata'!EV174+'[1]2006 baljdata'!FF174+'[1]2006 baljdata'!FP174+'[1]2006 baljdata'!FZ174+'[1]2006 baljdata'!GJ174+'[1]2006 baljdata'!GT174+'[1]2006 baljdata'!HD174+'[1]2006 baljdata'!HN174+'[1]2006 baljdata'!HX174+'[1]2006 baljdata'!IH174+'[1]2006 baljdata'!IR174</f>
        <v>0</v>
      </c>
      <c r="GF174" s="15">
        <f>IF(GB174="P&gt;S",FZ174*(GE174/GA174),GE174)</f>
        <v>0</v>
      </c>
      <c r="GG174" s="15">
        <f t="shared" si="40"/>
        <v>0</v>
      </c>
      <c r="GH174" s="14"/>
      <c r="GI174" s="99"/>
      <c r="GJ174" s="102" t="s">
        <v>212</v>
      </c>
      <c r="GK174" s="20" t="s">
        <v>130</v>
      </c>
    </row>
    <row r="175" spans="1:193" ht="14.4" x14ac:dyDescent="0.3">
      <c r="A175" s="50">
        <v>170</v>
      </c>
      <c r="B175" s="88"/>
      <c r="C175" s="89"/>
      <c r="D175" s="88"/>
      <c r="E175" s="90"/>
      <c r="F175" s="91"/>
      <c r="G175" s="92"/>
      <c r="H175" s="91">
        <f t="shared" si="36"/>
        <v>0</v>
      </c>
      <c r="I175" s="13"/>
      <c r="J175" s="13"/>
      <c r="K175" s="13"/>
      <c r="L175" s="13"/>
      <c r="M175" s="13"/>
      <c r="N175" s="13"/>
      <c r="O175" s="13"/>
      <c r="P175" s="13"/>
      <c r="Q175" s="13"/>
      <c r="R175" s="13"/>
      <c r="S175" s="13"/>
      <c r="T175" s="13"/>
      <c r="U175" s="93">
        <f t="shared" si="37"/>
        <v>0</v>
      </c>
      <c r="V175" s="13"/>
      <c r="W175" s="13"/>
      <c r="X175" s="13"/>
      <c r="Y175" s="13"/>
      <c r="Z175" s="13"/>
      <c r="AA175" s="13"/>
      <c r="AB175" s="13"/>
      <c r="AC175" s="13"/>
      <c r="AD175" s="13"/>
      <c r="AE175" s="13"/>
      <c r="AF175" s="94"/>
      <c r="AG175" s="13"/>
      <c r="AH175" s="13"/>
      <c r="AI175" s="13"/>
      <c r="AJ175" s="13"/>
      <c r="AK175" s="13"/>
      <c r="AL175" s="13"/>
      <c r="AM175" s="13"/>
      <c r="AN175" s="13"/>
      <c r="AO175" s="13"/>
      <c r="AP175" s="13"/>
      <c r="AQ175" s="94"/>
      <c r="AR175" s="13"/>
      <c r="AS175" s="13"/>
      <c r="AT175" s="13"/>
      <c r="AU175" s="13"/>
      <c r="AV175" s="13"/>
      <c r="AW175" s="13"/>
      <c r="AX175" s="13"/>
      <c r="AY175" s="13"/>
      <c r="AZ175" s="13"/>
      <c r="BA175" s="94"/>
      <c r="BB175" s="95"/>
      <c r="BC175" s="95"/>
      <c r="BD175" s="95"/>
      <c r="BE175" s="95"/>
      <c r="BF175" s="95"/>
      <c r="BG175" s="95"/>
      <c r="BH175" s="95"/>
      <c r="BI175" s="95"/>
      <c r="BJ175" s="95"/>
      <c r="BK175" s="95"/>
      <c r="BL175" s="96" t="str">
        <f t="shared" si="34"/>
        <v>NA</v>
      </c>
      <c r="BM175" s="96" t="s">
        <v>130</v>
      </c>
      <c r="BN175" s="96"/>
      <c r="BO175" s="97"/>
      <c r="BP175" s="74"/>
      <c r="BQ175" s="74"/>
      <c r="BR175" s="97" t="s">
        <v>130</v>
      </c>
      <c r="BS175" s="118"/>
      <c r="BT175" s="13"/>
      <c r="BU175" s="13"/>
      <c r="BV175" s="13"/>
      <c r="BW175" s="13"/>
      <c r="BX175" s="13"/>
      <c r="BY175" s="94"/>
      <c r="BZ175" s="13"/>
      <c r="CA175" s="13"/>
      <c r="CB175" s="13"/>
      <c r="CC175" s="13"/>
      <c r="CD175" s="13"/>
      <c r="CE175" s="13"/>
      <c r="CF175" s="94"/>
      <c r="CG175" s="13"/>
      <c r="CH175" s="13"/>
      <c r="CI175" s="13"/>
      <c r="CJ175" s="13"/>
      <c r="CK175" s="13"/>
      <c r="CL175" s="13"/>
      <c r="CM175" s="13"/>
      <c r="CN175" s="13"/>
      <c r="CO175" s="13"/>
      <c r="CP175" s="94"/>
      <c r="CQ175" s="99" t="s">
        <v>130</v>
      </c>
      <c r="CR175" s="91"/>
      <c r="CS175" s="91"/>
      <c r="CT175" s="91"/>
      <c r="CU175" s="91"/>
      <c r="CV175" s="91"/>
      <c r="CW175" s="91"/>
      <c r="CX175" s="91"/>
      <c r="CY175" s="91"/>
      <c r="CZ175" s="91"/>
      <c r="DA175" s="92"/>
      <c r="DB175" s="50"/>
      <c r="DC175" s="50"/>
      <c r="DD175" s="50"/>
      <c r="DE175" s="50"/>
      <c r="DF175" s="50"/>
      <c r="DG175" s="50"/>
      <c r="DH175" s="50"/>
      <c r="DI175" s="50"/>
      <c r="DJ175" s="100">
        <f t="shared" si="38"/>
        <v>0</v>
      </c>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01"/>
      <c r="EM175" s="101"/>
      <c r="EN175" s="101"/>
      <c r="EO175" s="101"/>
      <c r="EP175" s="14"/>
      <c r="EQ175" s="14"/>
      <c r="ER175" s="14"/>
      <c r="ES175" s="14"/>
      <c r="ET175" s="14"/>
      <c r="EU175" s="14"/>
      <c r="EV175" s="14"/>
      <c r="EW175" s="102"/>
      <c r="EX175" s="16"/>
      <c r="EY175" s="103">
        <f t="shared" si="39"/>
        <v>0</v>
      </c>
      <c r="EZ175" s="104">
        <f t="shared" si="44"/>
        <v>0</v>
      </c>
      <c r="FA175" s="105" t="s">
        <v>130</v>
      </c>
      <c r="FB175" s="105" t="s">
        <v>130</v>
      </c>
      <c r="FC175" s="105" t="s">
        <v>130</v>
      </c>
      <c r="FD175" s="105"/>
      <c r="FE175" s="106"/>
      <c r="FF175" s="106"/>
      <c r="FG175" s="107">
        <v>170</v>
      </c>
      <c r="FH175" s="108"/>
      <c r="FI175" s="10">
        <v>170</v>
      </c>
      <c r="FJ175" s="13">
        <v>0</v>
      </c>
      <c r="FK175" s="13">
        <v>0</v>
      </c>
      <c r="FL175" s="14"/>
      <c r="FM175" s="109"/>
      <c r="FN175" s="122"/>
      <c r="FO175" s="111"/>
      <c r="FP175" s="15" t="s">
        <v>130</v>
      </c>
      <c r="FQ175" s="15" t="s">
        <v>130</v>
      </c>
      <c r="FS175" s="112"/>
      <c r="FT175" s="82"/>
      <c r="FU175" s="113"/>
      <c r="FV175" s="114" t="s">
        <v>130</v>
      </c>
      <c r="FW175" s="115" t="s">
        <v>130</v>
      </c>
      <c r="FX175" s="115" t="s">
        <v>130</v>
      </c>
      <c r="FY175" s="15" t="s">
        <v>130</v>
      </c>
      <c r="FZ175" s="15">
        <f>'[1]2006 baljdata'!J175+'[1]2006 baljdata'!T175+'[1]2006 baljdata'!AD175+'[1]2006 baljdata'!AN175+'[1]2006 baljdata'!AX175+'[1]2006 baljdata'!BH175+'[1]2006 baljdata'!BR175+'[1]2006 baljdata'!CB175+'[1]2006 baljdata'!CL175+'[1]2006 baljdata'!CV175+'[1]2006 baljdata'!DF175+'[1]2006 baljdata'!DP175+'[1]2006 baljdata'!DZ175+'[1]2006 baljdata'!EJ175+'[1]2006 baljdata'!ET175+'[1]2006 baljdata'!FD175+'[1]2006 baljdata'!FN175+'[1]2006 baljdata'!FX175+'[1]2006 baljdata'!GH175+'[1]2006 baljdata'!GR175+'[1]2006 baljdata'!HB175+'[1]2006 baljdata'!HL175+'[1]2006 baljdata'!HV175+'[1]2006 baljdata'!IF175+'[1]2006 baljdata'!IP175</f>
        <v>0</v>
      </c>
      <c r="GA175" s="15">
        <f>'[1]2006 baljdata'!K175+'[1]2006 baljdata'!U175+'[1]2006 baljdata'!AE175+'[1]2006 baljdata'!AO175+'[1]2006 baljdata'!AY175+'[1]2006 baljdata'!BI175+'[1]2006 baljdata'!BS175+'[1]2006 baljdata'!CC175+'[1]2006 baljdata'!CM175+'[1]2006 baljdata'!CW175+'[1]2006 baljdata'!DG175+'[1]2006 baljdata'!DQ175+'[1]2006 baljdata'!EA175+'[1]2006 baljdata'!EK175+'[1]2006 baljdata'!EU175+'[1]2006 baljdata'!FE175+'[1]2006 baljdata'!FO175+'[1]2006 baljdata'!FY175+'[1]2006 baljdata'!GI175+'[1]2006 baljdata'!GS175+'[1]2006 baljdata'!HC175+'[1]2006 baljdata'!HM175+'[1]2006 baljdata'!HW175+'[1]2006 baljdata'!IG175+'[1]2006 baljdata'!IQ175</f>
        <v>0</v>
      </c>
      <c r="GB175" s="15" t="str">
        <f>IF(FZ175&gt;GA175,"P&gt;S",IF(FZ175=GA175,"P=S","P&lt;S"))</f>
        <v>P=S</v>
      </c>
      <c r="GC175" s="15">
        <f>IF(GB175="P&gt;S",FZ175,GA175)</f>
        <v>0</v>
      </c>
      <c r="GD175" s="15" t="s">
        <v>130</v>
      </c>
      <c r="GE175" s="15">
        <f>'[1]2006 baljdata'!L175+'[1]2006 baljdata'!V175+'[1]2006 baljdata'!AF175+'[1]2006 baljdata'!AP175+'[1]2006 baljdata'!AZ175+'[1]2006 baljdata'!BJ175+'[1]2006 baljdata'!BT175+'[1]2006 baljdata'!CD175+'[1]2006 baljdata'!CN175+'[1]2006 baljdata'!CX175+'[1]2006 baljdata'!DH175+'[1]2006 baljdata'!DR175+'[1]2006 baljdata'!EB175+'[1]2006 baljdata'!EL175+'[1]2006 baljdata'!EV175+'[1]2006 baljdata'!FF175+'[1]2006 baljdata'!FP175+'[1]2006 baljdata'!FZ175+'[1]2006 baljdata'!GJ175+'[1]2006 baljdata'!GT175+'[1]2006 baljdata'!HD175+'[1]2006 baljdata'!HN175+'[1]2006 baljdata'!HX175+'[1]2006 baljdata'!IH175+'[1]2006 baljdata'!IR175</f>
        <v>0</v>
      </c>
      <c r="GF175" s="15">
        <f>IF(GB175="P&gt;S",FZ175*(GE175/GA175),GE175)</f>
        <v>0</v>
      </c>
      <c r="GG175" s="15">
        <f t="shared" si="40"/>
        <v>0</v>
      </c>
      <c r="GH175" s="14"/>
      <c r="GI175" s="99"/>
      <c r="GJ175" s="102" t="s">
        <v>212</v>
      </c>
      <c r="GK175" s="20" t="s">
        <v>130</v>
      </c>
    </row>
    <row r="176" spans="1:193" ht="14.4" x14ac:dyDescent="0.3">
      <c r="A176" s="50">
        <v>171</v>
      </c>
      <c r="B176" s="88"/>
      <c r="C176" s="89"/>
      <c r="D176" s="88"/>
      <c r="E176" s="116"/>
      <c r="F176" s="14"/>
      <c r="G176" s="94"/>
      <c r="H176" s="91">
        <f t="shared" si="36"/>
        <v>0</v>
      </c>
      <c r="I176" s="13"/>
      <c r="J176" s="14"/>
      <c r="K176" s="14"/>
      <c r="L176" s="14"/>
      <c r="M176" s="14"/>
      <c r="N176" s="14"/>
      <c r="O176" s="14"/>
      <c r="P176" s="14"/>
      <c r="Q176" s="14"/>
      <c r="R176" s="14"/>
      <c r="S176" s="14"/>
      <c r="T176" s="13"/>
      <c r="U176" s="93">
        <f t="shared" si="37"/>
        <v>0</v>
      </c>
      <c r="V176" s="13"/>
      <c r="W176" s="14"/>
      <c r="X176" s="14"/>
      <c r="Y176" s="14"/>
      <c r="Z176" s="14"/>
      <c r="AA176" s="14"/>
      <c r="AB176" s="14"/>
      <c r="AC176" s="14"/>
      <c r="AD176" s="14"/>
      <c r="AE176" s="14"/>
      <c r="AF176" s="94"/>
      <c r="AG176" s="13"/>
      <c r="AH176" s="14"/>
      <c r="AI176" s="14"/>
      <c r="AJ176" s="14"/>
      <c r="AK176" s="14"/>
      <c r="AL176" s="14"/>
      <c r="AM176" s="14"/>
      <c r="AN176" s="14"/>
      <c r="AO176" s="14"/>
      <c r="AP176" s="14"/>
      <c r="AQ176" s="94"/>
      <c r="AR176" s="14"/>
      <c r="AS176" s="14"/>
      <c r="AT176" s="14"/>
      <c r="AU176" s="14"/>
      <c r="AV176" s="14"/>
      <c r="AW176" s="14"/>
      <c r="AX176" s="14"/>
      <c r="AY176" s="14"/>
      <c r="AZ176" s="14"/>
      <c r="BA176" s="94"/>
      <c r="BB176" s="95"/>
      <c r="BC176" s="117"/>
      <c r="BD176" s="117"/>
      <c r="BE176" s="117"/>
      <c r="BF176" s="117"/>
      <c r="BG176" s="117"/>
      <c r="BH176" s="117"/>
      <c r="BI176" s="117"/>
      <c r="BJ176" s="117"/>
      <c r="BK176" s="117"/>
      <c r="BL176" s="96" t="str">
        <f t="shared" si="34"/>
        <v>NA</v>
      </c>
      <c r="BM176" s="96" t="s">
        <v>130</v>
      </c>
      <c r="BN176" s="96"/>
      <c r="BO176" s="97"/>
      <c r="BP176" s="74"/>
      <c r="BQ176" s="74"/>
      <c r="BR176" s="97" t="s">
        <v>130</v>
      </c>
      <c r="BS176" s="118"/>
      <c r="BT176" s="14"/>
      <c r="BU176" s="14"/>
      <c r="BV176" s="14"/>
      <c r="BW176" s="14"/>
      <c r="BX176" s="14"/>
      <c r="BY176" s="94"/>
      <c r="BZ176" s="14"/>
      <c r="CA176" s="14"/>
      <c r="CB176" s="14"/>
      <c r="CC176" s="14"/>
      <c r="CD176" s="14"/>
      <c r="CE176" s="14"/>
      <c r="CF176" s="94"/>
      <c r="CG176" s="14"/>
      <c r="CH176" s="14"/>
      <c r="CI176" s="14"/>
      <c r="CJ176" s="14"/>
      <c r="CK176" s="14"/>
      <c r="CL176" s="14"/>
      <c r="CM176" s="14"/>
      <c r="CN176" s="14"/>
      <c r="CO176" s="14"/>
      <c r="CP176" s="94"/>
      <c r="CQ176" s="99" t="s">
        <v>130</v>
      </c>
      <c r="CR176" s="119"/>
      <c r="CS176" s="119"/>
      <c r="CT176" s="119"/>
      <c r="CU176" s="119"/>
      <c r="CV176" s="119"/>
      <c r="CW176" s="119"/>
      <c r="CX176" s="119"/>
      <c r="CY176" s="119"/>
      <c r="CZ176" s="119"/>
      <c r="DA176" s="92"/>
      <c r="DB176" s="102"/>
      <c r="DC176" s="102"/>
      <c r="DD176" s="102"/>
      <c r="DE176" s="102"/>
      <c r="DF176" s="102"/>
      <c r="DG176" s="102"/>
      <c r="DH176" s="102"/>
      <c r="DI176" s="50"/>
      <c r="DJ176" s="100">
        <f t="shared" si="38"/>
        <v>0</v>
      </c>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01"/>
      <c r="EM176" s="101"/>
      <c r="EN176" s="101"/>
      <c r="EO176" s="101"/>
      <c r="EP176" s="14"/>
      <c r="EQ176" s="14"/>
      <c r="ER176" s="14"/>
      <c r="ES176" s="14"/>
      <c r="ET176" s="14"/>
      <c r="EU176" s="14"/>
      <c r="EV176" s="14"/>
      <c r="EW176" s="102"/>
      <c r="EX176" s="16"/>
      <c r="EY176" s="103">
        <f t="shared" si="39"/>
        <v>0</v>
      </c>
      <c r="EZ176" s="104">
        <f t="shared" si="44"/>
        <v>0</v>
      </c>
      <c r="FA176" s="105" t="s">
        <v>130</v>
      </c>
      <c r="FB176" s="105" t="s">
        <v>130</v>
      </c>
      <c r="FC176" s="105" t="s">
        <v>130</v>
      </c>
      <c r="FD176" s="105"/>
      <c r="FE176" s="106"/>
      <c r="FF176" s="106"/>
      <c r="FG176" s="107">
        <v>171</v>
      </c>
      <c r="FH176" s="108"/>
      <c r="FI176" s="10">
        <v>171</v>
      </c>
      <c r="FJ176" s="13">
        <v>0</v>
      </c>
      <c r="FK176" s="13">
        <v>0</v>
      </c>
      <c r="FL176" s="14"/>
      <c r="FM176" s="109"/>
      <c r="FN176" s="122"/>
      <c r="FO176" s="111"/>
      <c r="FP176" s="15" t="s">
        <v>130</v>
      </c>
      <c r="FQ176" s="15" t="s">
        <v>130</v>
      </c>
      <c r="FS176" s="112"/>
      <c r="FT176" s="82"/>
      <c r="FU176" s="113"/>
      <c r="FV176" s="114" t="s">
        <v>130</v>
      </c>
      <c r="FW176" s="115" t="s">
        <v>130</v>
      </c>
      <c r="FX176" s="115" t="s">
        <v>130</v>
      </c>
      <c r="FY176" s="15" t="s">
        <v>130</v>
      </c>
      <c r="FZ176" s="15">
        <f>'[1]2006 baljdata'!J176+'[1]2006 baljdata'!T176+'[1]2006 baljdata'!AD176+'[1]2006 baljdata'!AN176+'[1]2006 baljdata'!AX176+'[1]2006 baljdata'!BH176+'[1]2006 baljdata'!BR176+'[1]2006 baljdata'!CB176+'[1]2006 baljdata'!CL176+'[1]2006 baljdata'!CV176+'[1]2006 baljdata'!DF176+'[1]2006 baljdata'!DP176+'[1]2006 baljdata'!DZ176+'[1]2006 baljdata'!EJ176+'[1]2006 baljdata'!ET176+'[1]2006 baljdata'!FD176+'[1]2006 baljdata'!FN176+'[1]2006 baljdata'!FX176+'[1]2006 baljdata'!GH176+'[1]2006 baljdata'!GR176+'[1]2006 baljdata'!HB176+'[1]2006 baljdata'!HL176+'[1]2006 baljdata'!HV176+'[1]2006 baljdata'!IF176+'[1]2006 baljdata'!IP176</f>
        <v>0</v>
      </c>
      <c r="GA176" s="15">
        <f>'[1]2006 baljdata'!K176+'[1]2006 baljdata'!U176+'[1]2006 baljdata'!AE176+'[1]2006 baljdata'!AO176+'[1]2006 baljdata'!AY176+'[1]2006 baljdata'!BI176+'[1]2006 baljdata'!BS176+'[1]2006 baljdata'!CC176+'[1]2006 baljdata'!CM176+'[1]2006 baljdata'!CW176+'[1]2006 baljdata'!DG176+'[1]2006 baljdata'!DQ176+'[1]2006 baljdata'!EA176+'[1]2006 baljdata'!EK176+'[1]2006 baljdata'!EU176+'[1]2006 baljdata'!FE176+'[1]2006 baljdata'!FO176+'[1]2006 baljdata'!FY176+'[1]2006 baljdata'!GI176+'[1]2006 baljdata'!GS176+'[1]2006 baljdata'!HC176+'[1]2006 baljdata'!HM176+'[1]2006 baljdata'!HW176+'[1]2006 baljdata'!IG176+'[1]2006 baljdata'!IQ176</f>
        <v>0</v>
      </c>
      <c r="GB176" s="15" t="str">
        <f>IF(FZ176&gt;GA176,"P&gt;S",IF(FZ176=GA176,"P=S","P&lt;S"))</f>
        <v>P=S</v>
      </c>
      <c r="GC176" s="15">
        <f>IF(GB176="P&gt;S",FZ176,GA176)</f>
        <v>0</v>
      </c>
      <c r="GD176" s="15" t="s">
        <v>130</v>
      </c>
      <c r="GE176" s="15">
        <f>'[1]2006 baljdata'!L176+'[1]2006 baljdata'!V176+'[1]2006 baljdata'!AF176+'[1]2006 baljdata'!AP176+'[1]2006 baljdata'!AZ176+'[1]2006 baljdata'!BJ176+'[1]2006 baljdata'!BT176+'[1]2006 baljdata'!CD176+'[1]2006 baljdata'!CN176+'[1]2006 baljdata'!CX176+'[1]2006 baljdata'!DH176+'[1]2006 baljdata'!DR176+'[1]2006 baljdata'!EB176+'[1]2006 baljdata'!EL176+'[1]2006 baljdata'!EV176+'[1]2006 baljdata'!FF176+'[1]2006 baljdata'!FP176+'[1]2006 baljdata'!FZ176+'[1]2006 baljdata'!GJ176+'[1]2006 baljdata'!GT176+'[1]2006 baljdata'!HD176+'[1]2006 baljdata'!HN176+'[1]2006 baljdata'!HX176+'[1]2006 baljdata'!IH176+'[1]2006 baljdata'!IR176</f>
        <v>0</v>
      </c>
      <c r="GF176" s="15">
        <f>IF(GB176="P&gt;S",FZ176*(GE176/GA176),GE176)</f>
        <v>0</v>
      </c>
      <c r="GG176" s="15">
        <f t="shared" si="40"/>
        <v>0</v>
      </c>
      <c r="GH176" s="14"/>
      <c r="GI176" s="145"/>
      <c r="GJ176" s="102" t="s">
        <v>212</v>
      </c>
      <c r="GK176" s="20" t="s">
        <v>130</v>
      </c>
    </row>
    <row r="177" spans="1:193" ht="14.4" x14ac:dyDescent="0.3">
      <c r="A177" s="50">
        <v>172</v>
      </c>
      <c r="B177" s="88"/>
      <c r="C177" s="89"/>
      <c r="D177" s="88"/>
      <c r="E177" s="90"/>
      <c r="F177" s="91"/>
      <c r="G177" s="92"/>
      <c r="H177" s="91">
        <f t="shared" si="36"/>
        <v>0</v>
      </c>
      <c r="I177" s="13"/>
      <c r="J177" s="13"/>
      <c r="K177" s="13"/>
      <c r="L177" s="13"/>
      <c r="M177" s="13"/>
      <c r="N177" s="13"/>
      <c r="O177" s="13"/>
      <c r="P177" s="13"/>
      <c r="Q177" s="13"/>
      <c r="R177" s="13"/>
      <c r="S177" s="13"/>
      <c r="T177" s="13"/>
      <c r="U177" s="93">
        <f t="shared" si="37"/>
        <v>0</v>
      </c>
      <c r="V177" s="13"/>
      <c r="W177" s="13"/>
      <c r="X177" s="13"/>
      <c r="Y177" s="13"/>
      <c r="Z177" s="13"/>
      <c r="AA177" s="13"/>
      <c r="AB177" s="13"/>
      <c r="AC177" s="13"/>
      <c r="AD177" s="13"/>
      <c r="AE177" s="13"/>
      <c r="AF177" s="94"/>
      <c r="AG177" s="13"/>
      <c r="AH177" s="13"/>
      <c r="AI177" s="13"/>
      <c r="AJ177" s="13"/>
      <c r="AK177" s="13"/>
      <c r="AL177" s="13"/>
      <c r="AM177" s="13"/>
      <c r="AN177" s="13"/>
      <c r="AO177" s="13"/>
      <c r="AP177" s="13"/>
      <c r="AQ177" s="94"/>
      <c r="AR177" s="13"/>
      <c r="AS177" s="13"/>
      <c r="AT177" s="13"/>
      <c r="AU177" s="13"/>
      <c r="AV177" s="13"/>
      <c r="AW177" s="13"/>
      <c r="AX177" s="13"/>
      <c r="AY177" s="13"/>
      <c r="AZ177" s="13"/>
      <c r="BA177" s="94"/>
      <c r="BB177" s="95"/>
      <c r="BC177" s="95"/>
      <c r="BD177" s="95"/>
      <c r="BE177" s="95"/>
      <c r="BF177" s="95"/>
      <c r="BG177" s="95"/>
      <c r="BH177" s="95"/>
      <c r="BI177" s="95"/>
      <c r="BJ177" s="95"/>
      <c r="BK177" s="95"/>
      <c r="BL177" s="96" t="str">
        <f t="shared" si="34"/>
        <v>NA</v>
      </c>
      <c r="BM177" s="96" t="s">
        <v>130</v>
      </c>
      <c r="BN177" s="96"/>
      <c r="BO177" s="97"/>
      <c r="BP177" s="74"/>
      <c r="BQ177" s="74"/>
      <c r="BR177" s="97" t="s">
        <v>130</v>
      </c>
      <c r="BS177" s="118"/>
      <c r="BT177" s="13"/>
      <c r="BU177" s="13"/>
      <c r="BV177" s="13"/>
      <c r="BW177" s="13"/>
      <c r="BX177" s="13"/>
      <c r="BY177" s="94"/>
      <c r="BZ177" s="13"/>
      <c r="CA177" s="13"/>
      <c r="CB177" s="13"/>
      <c r="CC177" s="13"/>
      <c r="CD177" s="13"/>
      <c r="CE177" s="13"/>
      <c r="CF177" s="94"/>
      <c r="CG177" s="13"/>
      <c r="CH177" s="13"/>
      <c r="CI177" s="13"/>
      <c r="CJ177" s="13"/>
      <c r="CK177" s="13"/>
      <c r="CL177" s="13"/>
      <c r="CM177" s="13"/>
      <c r="CN177" s="13"/>
      <c r="CO177" s="13"/>
      <c r="CP177" s="94"/>
      <c r="CQ177" s="99" t="s">
        <v>130</v>
      </c>
      <c r="CR177" s="91"/>
      <c r="CS177" s="91"/>
      <c r="CT177" s="91"/>
      <c r="CU177" s="91"/>
      <c r="CV177" s="91"/>
      <c r="CW177" s="91"/>
      <c r="CX177" s="91"/>
      <c r="CY177" s="91"/>
      <c r="CZ177" s="91"/>
      <c r="DA177" s="92"/>
      <c r="DB177" s="50"/>
      <c r="DC177" s="50"/>
      <c r="DD177" s="50"/>
      <c r="DE177" s="50"/>
      <c r="DF177" s="50"/>
      <c r="DG177" s="50"/>
      <c r="DH177" s="50"/>
      <c r="DI177" s="50"/>
      <c r="DJ177" s="100">
        <f t="shared" si="38"/>
        <v>0</v>
      </c>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01"/>
      <c r="EM177" s="101"/>
      <c r="EN177" s="101"/>
      <c r="EO177" s="101"/>
      <c r="EP177" s="14"/>
      <c r="EQ177" s="14"/>
      <c r="ER177" s="14"/>
      <c r="ES177" s="14"/>
      <c r="ET177" s="14"/>
      <c r="EU177" s="14"/>
      <c r="EV177" s="14"/>
      <c r="EW177" s="102"/>
      <c r="EX177" s="16"/>
      <c r="EY177" s="103">
        <f t="shared" si="39"/>
        <v>0</v>
      </c>
      <c r="EZ177" s="104">
        <f t="shared" si="44"/>
        <v>0</v>
      </c>
      <c r="FA177" s="105" t="s">
        <v>130</v>
      </c>
      <c r="FB177" s="105" t="s">
        <v>130</v>
      </c>
      <c r="FC177" s="105" t="s">
        <v>130</v>
      </c>
      <c r="FD177" s="105"/>
      <c r="FE177" s="106"/>
      <c r="FF177" s="106"/>
      <c r="FG177" s="107">
        <v>172</v>
      </c>
      <c r="FH177" s="108"/>
      <c r="FI177" s="10">
        <v>172</v>
      </c>
      <c r="FJ177" s="13">
        <v>0</v>
      </c>
      <c r="FK177" s="13">
        <v>0</v>
      </c>
      <c r="FL177" s="14"/>
      <c r="FM177" s="109"/>
      <c r="FN177" s="122"/>
      <c r="FO177" s="111"/>
      <c r="FP177" s="15" t="s">
        <v>130</v>
      </c>
      <c r="FQ177" s="15" t="s">
        <v>130</v>
      </c>
      <c r="FS177" s="112"/>
      <c r="FT177" s="82"/>
      <c r="FU177" s="113"/>
      <c r="FV177" s="114" t="s">
        <v>130</v>
      </c>
      <c r="FW177" s="115" t="s">
        <v>130</v>
      </c>
      <c r="FX177" s="115" t="s">
        <v>130</v>
      </c>
      <c r="FY177" s="15" t="s">
        <v>130</v>
      </c>
      <c r="FZ177" s="15">
        <f>'[1]2006 baljdata'!J177+'[1]2006 baljdata'!T177+'[1]2006 baljdata'!AD177+'[1]2006 baljdata'!AN177+'[1]2006 baljdata'!AX177+'[1]2006 baljdata'!BH177+'[1]2006 baljdata'!BR177+'[1]2006 baljdata'!CB177+'[1]2006 baljdata'!CL177+'[1]2006 baljdata'!CV177+'[1]2006 baljdata'!DF177+'[1]2006 baljdata'!DP177+'[1]2006 baljdata'!DZ177+'[1]2006 baljdata'!EJ177+'[1]2006 baljdata'!ET177+'[1]2006 baljdata'!FD177+'[1]2006 baljdata'!FN177+'[1]2006 baljdata'!FX177+'[1]2006 baljdata'!GH177+'[1]2006 baljdata'!GR177+'[1]2006 baljdata'!HB177+'[1]2006 baljdata'!HL177+'[1]2006 baljdata'!HV177+'[1]2006 baljdata'!IF177+'[1]2006 baljdata'!IP177</f>
        <v>0</v>
      </c>
      <c r="GA177" s="15">
        <f>'[1]2006 baljdata'!K177+'[1]2006 baljdata'!U177+'[1]2006 baljdata'!AE177+'[1]2006 baljdata'!AO177+'[1]2006 baljdata'!AY177+'[1]2006 baljdata'!BI177+'[1]2006 baljdata'!BS177+'[1]2006 baljdata'!CC177+'[1]2006 baljdata'!CM177+'[1]2006 baljdata'!CW177+'[1]2006 baljdata'!DG177+'[1]2006 baljdata'!DQ177+'[1]2006 baljdata'!EA177+'[1]2006 baljdata'!EK177+'[1]2006 baljdata'!EU177+'[1]2006 baljdata'!FE177+'[1]2006 baljdata'!FO177+'[1]2006 baljdata'!FY177+'[1]2006 baljdata'!GI177+'[1]2006 baljdata'!GS177+'[1]2006 baljdata'!HC177+'[1]2006 baljdata'!HM177+'[1]2006 baljdata'!HW177+'[1]2006 baljdata'!IG177+'[1]2006 baljdata'!IQ177</f>
        <v>0</v>
      </c>
      <c r="GB177" s="15" t="str">
        <f>IF(FZ177&gt;GA177,"P&gt;S",IF(FZ177=GA177,"P=S","P&lt;S"))</f>
        <v>P=S</v>
      </c>
      <c r="GC177" s="15">
        <f>IF(GB177="P&gt;S",FZ177,GA177)</f>
        <v>0</v>
      </c>
      <c r="GD177" s="15" t="s">
        <v>130</v>
      </c>
      <c r="GE177" s="15">
        <f>'[1]2006 baljdata'!L177+'[1]2006 baljdata'!V177+'[1]2006 baljdata'!AF177+'[1]2006 baljdata'!AP177+'[1]2006 baljdata'!AZ177+'[1]2006 baljdata'!BJ177+'[1]2006 baljdata'!BT177+'[1]2006 baljdata'!CD177+'[1]2006 baljdata'!CN177+'[1]2006 baljdata'!CX177+'[1]2006 baljdata'!DH177+'[1]2006 baljdata'!DR177+'[1]2006 baljdata'!EB177+'[1]2006 baljdata'!EL177+'[1]2006 baljdata'!EV177+'[1]2006 baljdata'!FF177+'[1]2006 baljdata'!FP177+'[1]2006 baljdata'!FZ177+'[1]2006 baljdata'!GJ177+'[1]2006 baljdata'!GT177+'[1]2006 baljdata'!HD177+'[1]2006 baljdata'!HN177+'[1]2006 baljdata'!HX177+'[1]2006 baljdata'!IH177+'[1]2006 baljdata'!IR177</f>
        <v>0</v>
      </c>
      <c r="GF177" s="15">
        <f>IF(GB177="P&gt;S",FZ177*(GE177/GA177),GE177)</f>
        <v>0</v>
      </c>
      <c r="GG177" s="15">
        <f t="shared" si="40"/>
        <v>0</v>
      </c>
      <c r="GH177" s="14"/>
      <c r="GI177" s="99"/>
      <c r="GJ177" s="102" t="s">
        <v>212</v>
      </c>
      <c r="GK177" s="20" t="s">
        <v>130</v>
      </c>
    </row>
    <row r="178" spans="1:193" ht="14.4" x14ac:dyDescent="0.3">
      <c r="A178" s="50">
        <v>173</v>
      </c>
      <c r="B178" s="88"/>
      <c r="C178" s="89"/>
      <c r="D178" s="88"/>
      <c r="E178" s="90"/>
      <c r="F178" s="91"/>
      <c r="G178" s="92"/>
      <c r="H178" s="91">
        <f t="shared" si="36"/>
        <v>0</v>
      </c>
      <c r="I178" s="13"/>
      <c r="J178" s="13"/>
      <c r="K178" s="13"/>
      <c r="L178" s="13"/>
      <c r="M178" s="13"/>
      <c r="N178" s="13"/>
      <c r="O178" s="13"/>
      <c r="P178" s="13"/>
      <c r="Q178" s="13"/>
      <c r="R178" s="13"/>
      <c r="S178" s="13"/>
      <c r="T178" s="13"/>
      <c r="U178" s="93">
        <f t="shared" si="37"/>
        <v>0</v>
      </c>
      <c r="V178" s="13"/>
      <c r="W178" s="13"/>
      <c r="X178" s="13"/>
      <c r="Y178" s="13"/>
      <c r="Z178" s="13"/>
      <c r="AA178" s="13"/>
      <c r="AB178" s="13"/>
      <c r="AC178" s="13"/>
      <c r="AD178" s="13"/>
      <c r="AE178" s="13"/>
      <c r="AF178" s="94"/>
      <c r="AG178" s="13"/>
      <c r="AH178" s="13"/>
      <c r="AI178" s="13"/>
      <c r="AJ178" s="13"/>
      <c r="AK178" s="13"/>
      <c r="AL178" s="13"/>
      <c r="AM178" s="13"/>
      <c r="AN178" s="13"/>
      <c r="AO178" s="13"/>
      <c r="AP178" s="13"/>
      <c r="AQ178" s="94"/>
      <c r="AR178" s="13"/>
      <c r="AS178" s="13"/>
      <c r="AT178" s="13"/>
      <c r="AU178" s="13"/>
      <c r="AV178" s="13"/>
      <c r="AW178" s="13"/>
      <c r="AX178" s="13"/>
      <c r="AY178" s="13"/>
      <c r="AZ178" s="13"/>
      <c r="BA178" s="94"/>
      <c r="BB178" s="95"/>
      <c r="BC178" s="95"/>
      <c r="BD178" s="95"/>
      <c r="BE178" s="95"/>
      <c r="BF178" s="95"/>
      <c r="BG178" s="95"/>
      <c r="BH178" s="95"/>
      <c r="BI178" s="95"/>
      <c r="BJ178" s="95"/>
      <c r="BK178" s="95"/>
      <c r="BL178" s="96" t="str">
        <f t="shared" si="34"/>
        <v>NA</v>
      </c>
      <c r="BM178" s="96" t="s">
        <v>130</v>
      </c>
      <c r="BN178" s="96"/>
      <c r="BO178" s="97"/>
      <c r="BP178" s="74"/>
      <c r="BQ178" s="74"/>
      <c r="BR178" s="97" t="s">
        <v>130</v>
      </c>
      <c r="BS178" s="118"/>
      <c r="BT178" s="13"/>
      <c r="BU178" s="13"/>
      <c r="BV178" s="13"/>
      <c r="BW178" s="13"/>
      <c r="BX178" s="13"/>
      <c r="BY178" s="94"/>
      <c r="BZ178" s="13"/>
      <c r="CA178" s="13"/>
      <c r="CB178" s="13"/>
      <c r="CC178" s="13"/>
      <c r="CD178" s="13"/>
      <c r="CE178" s="13"/>
      <c r="CF178" s="94"/>
      <c r="CG178" s="13"/>
      <c r="CH178" s="13"/>
      <c r="CI178" s="13"/>
      <c r="CJ178" s="13"/>
      <c r="CK178" s="13"/>
      <c r="CL178" s="13"/>
      <c r="CM178" s="13"/>
      <c r="CN178" s="13"/>
      <c r="CO178" s="13"/>
      <c r="CP178" s="94"/>
      <c r="CQ178" s="99" t="s">
        <v>130</v>
      </c>
      <c r="CR178" s="91"/>
      <c r="CS178" s="91"/>
      <c r="CT178" s="91"/>
      <c r="CU178" s="91"/>
      <c r="CV178" s="91"/>
      <c r="CW178" s="91"/>
      <c r="CX178" s="91"/>
      <c r="CY178" s="91"/>
      <c r="CZ178" s="91"/>
      <c r="DA178" s="92"/>
      <c r="DB178" s="50"/>
      <c r="DC178" s="50"/>
      <c r="DD178" s="50"/>
      <c r="DE178" s="50"/>
      <c r="DF178" s="50"/>
      <c r="DG178" s="50"/>
      <c r="DH178" s="50"/>
      <c r="DI178" s="50"/>
      <c r="DJ178" s="100">
        <f t="shared" si="38"/>
        <v>0</v>
      </c>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01"/>
      <c r="EM178" s="101"/>
      <c r="EN178" s="101"/>
      <c r="EO178" s="101"/>
      <c r="EP178" s="14"/>
      <c r="EQ178" s="14"/>
      <c r="ER178" s="14"/>
      <c r="ES178" s="14"/>
      <c r="ET178" s="14"/>
      <c r="EU178" s="14"/>
      <c r="EV178" s="14"/>
      <c r="EW178" s="102"/>
      <c r="EX178" s="16"/>
      <c r="EY178" s="103">
        <f t="shared" si="39"/>
        <v>0</v>
      </c>
      <c r="EZ178" s="104">
        <f t="shared" si="44"/>
        <v>0</v>
      </c>
      <c r="FA178" s="105" t="s">
        <v>130</v>
      </c>
      <c r="FB178" s="105" t="s">
        <v>130</v>
      </c>
      <c r="FC178" s="105" t="s">
        <v>130</v>
      </c>
      <c r="FD178" s="105"/>
      <c r="FE178" s="106"/>
      <c r="FF178" s="106"/>
      <c r="FG178" s="107">
        <v>173</v>
      </c>
      <c r="FH178" s="108"/>
      <c r="FI178" s="10">
        <v>173</v>
      </c>
      <c r="FJ178" s="13">
        <v>0</v>
      </c>
      <c r="FK178" s="13">
        <v>0</v>
      </c>
      <c r="FL178" s="14"/>
      <c r="FM178" s="109"/>
      <c r="FN178" s="122"/>
      <c r="FO178" s="111"/>
      <c r="FP178" s="15" t="s">
        <v>130</v>
      </c>
      <c r="FQ178" s="15" t="s">
        <v>130</v>
      </c>
      <c r="FS178" s="112"/>
      <c r="FT178" s="82"/>
      <c r="FU178" s="113"/>
      <c r="FV178" s="114" t="s">
        <v>130</v>
      </c>
      <c r="FW178" s="115" t="s">
        <v>130</v>
      </c>
      <c r="FX178" s="115" t="s">
        <v>130</v>
      </c>
      <c r="FY178" s="15" t="s">
        <v>130</v>
      </c>
      <c r="FZ178" s="15">
        <f>'[1]2006 baljdata'!J178+'[1]2006 baljdata'!T178+'[1]2006 baljdata'!AD178+'[1]2006 baljdata'!AN178+'[1]2006 baljdata'!AX178+'[1]2006 baljdata'!BH178+'[1]2006 baljdata'!BR178+'[1]2006 baljdata'!CB178+'[1]2006 baljdata'!CL178+'[1]2006 baljdata'!CV178+'[1]2006 baljdata'!DF178+'[1]2006 baljdata'!DP178+'[1]2006 baljdata'!DZ178+'[1]2006 baljdata'!EJ178+'[1]2006 baljdata'!ET178+'[1]2006 baljdata'!FD178+'[1]2006 baljdata'!FN178+'[1]2006 baljdata'!FX178+'[1]2006 baljdata'!GH178+'[1]2006 baljdata'!GR178+'[1]2006 baljdata'!HB178+'[1]2006 baljdata'!HL178+'[1]2006 baljdata'!HV178+'[1]2006 baljdata'!IF178+'[1]2006 baljdata'!IP178</f>
        <v>0</v>
      </c>
      <c r="GA178" s="15">
        <f>'[1]2006 baljdata'!K178+'[1]2006 baljdata'!U178+'[1]2006 baljdata'!AE178+'[1]2006 baljdata'!AO178+'[1]2006 baljdata'!AY178+'[1]2006 baljdata'!BI178+'[1]2006 baljdata'!BS178+'[1]2006 baljdata'!CC178+'[1]2006 baljdata'!CM178+'[1]2006 baljdata'!CW178+'[1]2006 baljdata'!DG178+'[1]2006 baljdata'!DQ178+'[1]2006 baljdata'!EA178+'[1]2006 baljdata'!EK178+'[1]2006 baljdata'!EU178+'[1]2006 baljdata'!FE178+'[1]2006 baljdata'!FO178+'[1]2006 baljdata'!FY178+'[1]2006 baljdata'!GI178+'[1]2006 baljdata'!GS178+'[1]2006 baljdata'!HC178+'[1]2006 baljdata'!HM178+'[1]2006 baljdata'!HW178+'[1]2006 baljdata'!IG178+'[1]2006 baljdata'!IQ178</f>
        <v>0</v>
      </c>
      <c r="GB178" s="15" t="str">
        <f>IF(FZ178&gt;GA178,"P&gt;S",IF(FZ178=GA178,"P=S","P&lt;S"))</f>
        <v>P=S</v>
      </c>
      <c r="GC178" s="15">
        <f>IF(GB178="P&gt;S",FZ178,GA178)</f>
        <v>0</v>
      </c>
      <c r="GD178" s="15" t="s">
        <v>130</v>
      </c>
      <c r="GE178" s="15">
        <f>'[1]2006 baljdata'!L178+'[1]2006 baljdata'!V178+'[1]2006 baljdata'!AF178+'[1]2006 baljdata'!AP178+'[1]2006 baljdata'!AZ178+'[1]2006 baljdata'!BJ178+'[1]2006 baljdata'!BT178+'[1]2006 baljdata'!CD178+'[1]2006 baljdata'!CN178+'[1]2006 baljdata'!CX178+'[1]2006 baljdata'!DH178+'[1]2006 baljdata'!DR178+'[1]2006 baljdata'!EB178+'[1]2006 baljdata'!EL178+'[1]2006 baljdata'!EV178+'[1]2006 baljdata'!FF178+'[1]2006 baljdata'!FP178+'[1]2006 baljdata'!FZ178+'[1]2006 baljdata'!GJ178+'[1]2006 baljdata'!GT178+'[1]2006 baljdata'!HD178+'[1]2006 baljdata'!HN178+'[1]2006 baljdata'!HX178+'[1]2006 baljdata'!IH178+'[1]2006 baljdata'!IR178</f>
        <v>0</v>
      </c>
      <c r="GF178" s="15">
        <f>IF(GB178="P&gt;S",FZ178*(GE178/GA178),GE178)</f>
        <v>0</v>
      </c>
      <c r="GG178" s="15">
        <f t="shared" si="40"/>
        <v>0</v>
      </c>
      <c r="GH178" s="14"/>
      <c r="GI178" s="99"/>
      <c r="GJ178" s="102" t="s">
        <v>212</v>
      </c>
      <c r="GK178" s="20" t="s">
        <v>130</v>
      </c>
    </row>
    <row r="179" spans="1:193" ht="14.4" x14ac:dyDescent="0.3">
      <c r="A179" s="50">
        <v>174</v>
      </c>
      <c r="B179" s="88"/>
      <c r="C179" s="89"/>
      <c r="D179" s="88"/>
      <c r="E179" s="90"/>
      <c r="F179" s="91"/>
      <c r="G179" s="92"/>
      <c r="H179" s="91">
        <f t="shared" si="36"/>
        <v>0</v>
      </c>
      <c r="I179" s="13"/>
      <c r="J179" s="13"/>
      <c r="K179" s="13"/>
      <c r="L179" s="13"/>
      <c r="M179" s="13"/>
      <c r="N179" s="13"/>
      <c r="O179" s="13"/>
      <c r="P179" s="13"/>
      <c r="Q179" s="13"/>
      <c r="R179" s="13"/>
      <c r="S179" s="13"/>
      <c r="T179" s="13"/>
      <c r="U179" s="93">
        <f t="shared" si="37"/>
        <v>0</v>
      </c>
      <c r="V179" s="13"/>
      <c r="W179" s="13"/>
      <c r="X179" s="13"/>
      <c r="Y179" s="13"/>
      <c r="Z179" s="13"/>
      <c r="AA179" s="13"/>
      <c r="AB179" s="13"/>
      <c r="AC179" s="13"/>
      <c r="AD179" s="13"/>
      <c r="AE179" s="13"/>
      <c r="AF179" s="94"/>
      <c r="AG179" s="13"/>
      <c r="AH179" s="13"/>
      <c r="AI179" s="13"/>
      <c r="AJ179" s="13"/>
      <c r="AK179" s="13"/>
      <c r="AL179" s="13"/>
      <c r="AM179" s="13"/>
      <c r="AN179" s="13"/>
      <c r="AO179" s="13"/>
      <c r="AP179" s="13"/>
      <c r="AQ179" s="94"/>
      <c r="AR179" s="13"/>
      <c r="AS179" s="13"/>
      <c r="AT179" s="13"/>
      <c r="AU179" s="13"/>
      <c r="AV179" s="13"/>
      <c r="AW179" s="13"/>
      <c r="AX179" s="13"/>
      <c r="AY179" s="13"/>
      <c r="AZ179" s="13"/>
      <c r="BA179" s="94"/>
      <c r="BB179" s="95"/>
      <c r="BC179" s="95"/>
      <c r="BD179" s="95"/>
      <c r="BE179" s="95"/>
      <c r="BF179" s="95"/>
      <c r="BG179" s="95"/>
      <c r="BH179" s="95"/>
      <c r="BI179" s="95"/>
      <c r="BJ179" s="95"/>
      <c r="BK179" s="95"/>
      <c r="BL179" s="96" t="str">
        <f t="shared" si="34"/>
        <v>NA</v>
      </c>
      <c r="BM179" s="96" t="s">
        <v>130</v>
      </c>
      <c r="BN179" s="96"/>
      <c r="BO179" s="97"/>
      <c r="BP179" s="74"/>
      <c r="BQ179" s="74"/>
      <c r="BR179" s="97" t="s">
        <v>130</v>
      </c>
      <c r="BS179" s="118"/>
      <c r="BT179" s="13"/>
      <c r="BU179" s="13"/>
      <c r="BV179" s="13"/>
      <c r="BW179" s="13"/>
      <c r="BX179" s="13"/>
      <c r="BY179" s="94"/>
      <c r="BZ179" s="13"/>
      <c r="CA179" s="13"/>
      <c r="CB179" s="13"/>
      <c r="CC179" s="13"/>
      <c r="CD179" s="13"/>
      <c r="CE179" s="13"/>
      <c r="CF179" s="94"/>
      <c r="CG179" s="13"/>
      <c r="CH179" s="13"/>
      <c r="CI179" s="13"/>
      <c r="CJ179" s="13"/>
      <c r="CK179" s="13"/>
      <c r="CL179" s="13"/>
      <c r="CM179" s="13"/>
      <c r="CN179" s="13"/>
      <c r="CO179" s="13"/>
      <c r="CP179" s="94"/>
      <c r="CQ179" s="99" t="s">
        <v>130</v>
      </c>
      <c r="CR179" s="91"/>
      <c r="CS179" s="91"/>
      <c r="CT179" s="91"/>
      <c r="CU179" s="91"/>
      <c r="CV179" s="91"/>
      <c r="CW179" s="91"/>
      <c r="CX179" s="91"/>
      <c r="CY179" s="91"/>
      <c r="CZ179" s="91"/>
      <c r="DA179" s="92"/>
      <c r="DB179" s="50"/>
      <c r="DC179" s="50"/>
      <c r="DD179" s="50"/>
      <c r="DE179" s="50"/>
      <c r="DF179" s="50"/>
      <c r="DG179" s="50"/>
      <c r="DH179" s="50"/>
      <c r="DI179" s="50"/>
      <c r="DJ179" s="100">
        <f t="shared" si="38"/>
        <v>0</v>
      </c>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01"/>
      <c r="EM179" s="101"/>
      <c r="EN179" s="101"/>
      <c r="EO179" s="101"/>
      <c r="EP179" s="14"/>
      <c r="EQ179" s="14"/>
      <c r="ER179" s="14"/>
      <c r="ES179" s="14"/>
      <c r="ET179" s="14"/>
      <c r="EU179" s="14"/>
      <c r="EV179" s="14"/>
      <c r="EW179" s="102"/>
      <c r="EX179" s="16"/>
      <c r="EY179" s="103">
        <f t="shared" si="39"/>
        <v>0</v>
      </c>
      <c r="EZ179" s="104">
        <f t="shared" si="44"/>
        <v>0</v>
      </c>
      <c r="FA179" s="105" t="s">
        <v>130</v>
      </c>
      <c r="FB179" s="105" t="s">
        <v>130</v>
      </c>
      <c r="FC179" s="105" t="s">
        <v>130</v>
      </c>
      <c r="FD179" s="105"/>
      <c r="FE179" s="106"/>
      <c r="FF179" s="106"/>
      <c r="FG179" s="107">
        <v>174</v>
      </c>
      <c r="FH179" s="108"/>
      <c r="FI179" s="10">
        <v>174</v>
      </c>
      <c r="FJ179" s="13">
        <v>0</v>
      </c>
      <c r="FK179" s="13">
        <v>0</v>
      </c>
      <c r="FL179" s="14"/>
      <c r="FM179" s="109"/>
      <c r="FN179" s="122"/>
      <c r="FO179" s="111"/>
      <c r="FP179" s="15" t="s">
        <v>130</v>
      </c>
      <c r="FQ179" s="15" t="s">
        <v>130</v>
      </c>
      <c r="FS179" s="112"/>
      <c r="FT179" s="82"/>
      <c r="FU179" s="113"/>
      <c r="FV179" s="114" t="s">
        <v>130</v>
      </c>
      <c r="FW179" s="115" t="s">
        <v>130</v>
      </c>
      <c r="FX179" s="115" t="s">
        <v>130</v>
      </c>
      <c r="FY179" s="15" t="s">
        <v>130</v>
      </c>
      <c r="FZ179" s="15">
        <f>'[1]2006 baljdata'!J179+'[1]2006 baljdata'!T179+'[1]2006 baljdata'!AD179+'[1]2006 baljdata'!AN179+'[1]2006 baljdata'!AX179+'[1]2006 baljdata'!BH179+'[1]2006 baljdata'!BR179+'[1]2006 baljdata'!CB179+'[1]2006 baljdata'!CL179+'[1]2006 baljdata'!CV179+'[1]2006 baljdata'!DF179+'[1]2006 baljdata'!DP179+'[1]2006 baljdata'!DZ179+'[1]2006 baljdata'!EJ179+'[1]2006 baljdata'!ET179+'[1]2006 baljdata'!FD179+'[1]2006 baljdata'!FN179+'[1]2006 baljdata'!FX179+'[1]2006 baljdata'!GH179+'[1]2006 baljdata'!GR179+'[1]2006 baljdata'!HB179+'[1]2006 baljdata'!HL179+'[1]2006 baljdata'!HV179+'[1]2006 baljdata'!IF179+'[1]2006 baljdata'!IP179</f>
        <v>0</v>
      </c>
      <c r="GA179" s="15">
        <f>'[1]2006 baljdata'!K179+'[1]2006 baljdata'!U179+'[1]2006 baljdata'!AE179+'[1]2006 baljdata'!AO179+'[1]2006 baljdata'!AY179+'[1]2006 baljdata'!BI179+'[1]2006 baljdata'!BS179+'[1]2006 baljdata'!CC179+'[1]2006 baljdata'!CM179+'[1]2006 baljdata'!CW179+'[1]2006 baljdata'!DG179+'[1]2006 baljdata'!DQ179+'[1]2006 baljdata'!EA179+'[1]2006 baljdata'!EK179+'[1]2006 baljdata'!EU179+'[1]2006 baljdata'!FE179+'[1]2006 baljdata'!FO179+'[1]2006 baljdata'!FY179+'[1]2006 baljdata'!GI179+'[1]2006 baljdata'!GS179+'[1]2006 baljdata'!HC179+'[1]2006 baljdata'!HM179+'[1]2006 baljdata'!HW179+'[1]2006 baljdata'!IG179+'[1]2006 baljdata'!IQ179</f>
        <v>0</v>
      </c>
      <c r="GB179" s="15" t="str">
        <f>IF(FZ179&gt;GA179,"P&gt;S",IF(FZ179=GA179,"P=S","P&lt;S"))</f>
        <v>P=S</v>
      </c>
      <c r="GC179" s="15">
        <f>IF(GB179="P&gt;S",FZ179,GA179)</f>
        <v>0</v>
      </c>
      <c r="GD179" s="15" t="s">
        <v>130</v>
      </c>
      <c r="GE179" s="15">
        <f>'[1]2006 baljdata'!L179+'[1]2006 baljdata'!V179+'[1]2006 baljdata'!AF179+'[1]2006 baljdata'!AP179+'[1]2006 baljdata'!AZ179+'[1]2006 baljdata'!BJ179+'[1]2006 baljdata'!BT179+'[1]2006 baljdata'!CD179+'[1]2006 baljdata'!CN179+'[1]2006 baljdata'!CX179+'[1]2006 baljdata'!DH179+'[1]2006 baljdata'!DR179+'[1]2006 baljdata'!EB179+'[1]2006 baljdata'!EL179+'[1]2006 baljdata'!EV179+'[1]2006 baljdata'!FF179+'[1]2006 baljdata'!FP179+'[1]2006 baljdata'!FZ179+'[1]2006 baljdata'!GJ179+'[1]2006 baljdata'!GT179+'[1]2006 baljdata'!HD179+'[1]2006 baljdata'!HN179+'[1]2006 baljdata'!HX179+'[1]2006 baljdata'!IH179+'[1]2006 baljdata'!IR179</f>
        <v>0</v>
      </c>
      <c r="GF179" s="15">
        <f>IF(GB179="P&gt;S",FZ179*(GE179/GA179),GE179)</f>
        <v>0</v>
      </c>
      <c r="GG179" s="15">
        <f t="shared" si="40"/>
        <v>0</v>
      </c>
      <c r="GH179" s="14"/>
      <c r="GI179" s="99"/>
      <c r="GJ179" s="102" t="s">
        <v>212</v>
      </c>
      <c r="GK179" s="20" t="s">
        <v>130</v>
      </c>
    </row>
    <row r="180" spans="1:193" ht="14.4" x14ac:dyDescent="0.3">
      <c r="A180" s="50">
        <v>175</v>
      </c>
      <c r="B180" s="88"/>
      <c r="C180" s="89"/>
      <c r="D180" s="88"/>
      <c r="E180" s="90"/>
      <c r="F180" s="91"/>
      <c r="G180" s="92"/>
      <c r="H180" s="91">
        <f t="shared" si="36"/>
        <v>0</v>
      </c>
      <c r="I180" s="13"/>
      <c r="J180" s="13"/>
      <c r="K180" s="13"/>
      <c r="L180" s="13"/>
      <c r="M180" s="13"/>
      <c r="N180" s="13"/>
      <c r="O180" s="13"/>
      <c r="P180" s="13"/>
      <c r="Q180" s="13"/>
      <c r="R180" s="13"/>
      <c r="S180" s="13"/>
      <c r="T180" s="13"/>
      <c r="U180" s="93">
        <f t="shared" si="37"/>
        <v>0</v>
      </c>
      <c r="V180" s="13"/>
      <c r="W180" s="13"/>
      <c r="X180" s="13"/>
      <c r="Y180" s="13"/>
      <c r="Z180" s="13"/>
      <c r="AA180" s="13"/>
      <c r="AB180" s="13"/>
      <c r="AC180" s="13"/>
      <c r="AD180" s="13"/>
      <c r="AE180" s="13"/>
      <c r="AF180" s="94"/>
      <c r="AG180" s="13"/>
      <c r="AH180" s="13"/>
      <c r="AI180" s="13"/>
      <c r="AJ180" s="13"/>
      <c r="AK180" s="13"/>
      <c r="AL180" s="13"/>
      <c r="AM180" s="13"/>
      <c r="AN180" s="13"/>
      <c r="AO180" s="13"/>
      <c r="AP180" s="13"/>
      <c r="AQ180" s="94"/>
      <c r="AR180" s="13"/>
      <c r="AS180" s="13"/>
      <c r="AT180" s="13"/>
      <c r="AU180" s="13"/>
      <c r="AV180" s="13"/>
      <c r="AW180" s="13"/>
      <c r="AX180" s="13"/>
      <c r="AY180" s="13"/>
      <c r="AZ180" s="13"/>
      <c r="BA180" s="94"/>
      <c r="BB180" s="70"/>
      <c r="BC180" s="70"/>
      <c r="BD180" s="70"/>
      <c r="BE180" s="70"/>
      <c r="BF180" s="70"/>
      <c r="BG180" s="70"/>
      <c r="BH180" s="70"/>
      <c r="BI180" s="70"/>
      <c r="BJ180" s="70"/>
      <c r="BK180" s="70"/>
      <c r="BL180" s="96" t="str">
        <f t="shared" si="34"/>
        <v>NA</v>
      </c>
      <c r="BM180" s="96" t="s">
        <v>130</v>
      </c>
      <c r="BN180" s="96"/>
      <c r="BO180" s="97"/>
      <c r="BP180" s="74"/>
      <c r="BQ180" s="74"/>
      <c r="BR180" s="97" t="s">
        <v>130</v>
      </c>
      <c r="BS180" s="118"/>
      <c r="BT180" s="13"/>
      <c r="BU180" s="13"/>
      <c r="BV180" s="13"/>
      <c r="BW180" s="13"/>
      <c r="BX180" s="13"/>
      <c r="BY180" s="94"/>
      <c r="BZ180" s="13"/>
      <c r="CA180" s="13"/>
      <c r="CB180" s="13"/>
      <c r="CC180" s="13"/>
      <c r="CD180" s="13"/>
      <c r="CE180" s="13"/>
      <c r="CF180" s="94"/>
      <c r="CG180" s="13"/>
      <c r="CH180" s="13"/>
      <c r="CI180" s="13"/>
      <c r="CJ180" s="13"/>
      <c r="CK180" s="13"/>
      <c r="CL180" s="13"/>
      <c r="CM180" s="13"/>
      <c r="CN180" s="13"/>
      <c r="CO180" s="13"/>
      <c r="CP180" s="94"/>
      <c r="CQ180" s="99" t="s">
        <v>130</v>
      </c>
      <c r="CR180" s="91"/>
      <c r="CS180" s="91"/>
      <c r="CT180" s="91"/>
      <c r="CU180" s="91"/>
      <c r="CV180" s="91"/>
      <c r="CW180" s="91"/>
      <c r="CX180" s="91"/>
      <c r="CY180" s="91"/>
      <c r="CZ180" s="91"/>
      <c r="DA180" s="92"/>
      <c r="DB180" s="50"/>
      <c r="DC180" s="50"/>
      <c r="DD180" s="50"/>
      <c r="DE180" s="50"/>
      <c r="DF180" s="50"/>
      <c r="DG180" s="50"/>
      <c r="DH180" s="50"/>
      <c r="DI180" s="50"/>
      <c r="DJ180" s="100">
        <f t="shared" si="38"/>
        <v>0</v>
      </c>
      <c r="EW180" s="161"/>
      <c r="EX180" s="22"/>
      <c r="EY180" s="103">
        <f t="shared" si="39"/>
        <v>0</v>
      </c>
      <c r="EZ180" s="104">
        <f t="shared" si="44"/>
        <v>0</v>
      </c>
      <c r="FA180" s="105" t="s">
        <v>130</v>
      </c>
      <c r="FB180" s="105" t="s">
        <v>130</v>
      </c>
      <c r="FC180" s="105" t="s">
        <v>130</v>
      </c>
      <c r="FD180" s="105"/>
      <c r="FE180" s="106"/>
      <c r="FF180" s="106"/>
      <c r="FG180" s="107">
        <v>175</v>
      </c>
      <c r="FH180" s="162"/>
      <c r="FI180" s="10">
        <v>175</v>
      </c>
      <c r="FJ180" s="13">
        <v>0</v>
      </c>
      <c r="FK180" s="13">
        <v>0</v>
      </c>
      <c r="FL180" s="14"/>
      <c r="FM180" s="109"/>
      <c r="FN180" s="122"/>
      <c r="FO180" s="111"/>
      <c r="FP180" s="15" t="s">
        <v>130</v>
      </c>
      <c r="FQ180" s="15" t="s">
        <v>130</v>
      </c>
      <c r="FS180" s="112"/>
      <c r="FT180" s="82"/>
      <c r="FU180" s="82"/>
      <c r="FV180" s="163" t="s">
        <v>130</v>
      </c>
      <c r="FW180" s="115" t="s">
        <v>130</v>
      </c>
      <c r="FX180" s="115" t="s">
        <v>130</v>
      </c>
      <c r="FY180" s="15" t="s">
        <v>130</v>
      </c>
      <c r="FZ180" s="15">
        <f>'[1]2006 baljdata'!J180+'[1]2006 baljdata'!T180+'[1]2006 baljdata'!AD180+'[1]2006 baljdata'!AN180+'[1]2006 baljdata'!AX180+'[1]2006 baljdata'!BH180+'[1]2006 baljdata'!BR180+'[1]2006 baljdata'!CB180+'[1]2006 baljdata'!CL180+'[1]2006 baljdata'!CV180+'[1]2006 baljdata'!DF180+'[1]2006 baljdata'!DP180+'[1]2006 baljdata'!DZ180+'[1]2006 baljdata'!EJ180+'[1]2006 baljdata'!ET180+'[1]2006 baljdata'!FD180+'[1]2006 baljdata'!FN180+'[1]2006 baljdata'!FX180+'[1]2006 baljdata'!GH180+'[1]2006 baljdata'!GR180+'[1]2006 baljdata'!HB180+'[1]2006 baljdata'!HL180+'[1]2006 baljdata'!HV180+'[1]2006 baljdata'!IF180+'[1]2006 baljdata'!IP180</f>
        <v>0</v>
      </c>
      <c r="GA180" s="15">
        <f>'[1]2006 baljdata'!K180+'[1]2006 baljdata'!U180+'[1]2006 baljdata'!AE180+'[1]2006 baljdata'!AO180+'[1]2006 baljdata'!AY180+'[1]2006 baljdata'!BI180+'[1]2006 baljdata'!BS180+'[1]2006 baljdata'!CC180+'[1]2006 baljdata'!CM180+'[1]2006 baljdata'!CW180+'[1]2006 baljdata'!DG180+'[1]2006 baljdata'!DQ180+'[1]2006 baljdata'!EA180+'[1]2006 baljdata'!EK180+'[1]2006 baljdata'!EU180+'[1]2006 baljdata'!FE180+'[1]2006 baljdata'!FO180+'[1]2006 baljdata'!FY180+'[1]2006 baljdata'!GI180+'[1]2006 baljdata'!GS180+'[1]2006 baljdata'!HC180+'[1]2006 baljdata'!HM180+'[1]2006 baljdata'!HW180+'[1]2006 baljdata'!IG180+'[1]2006 baljdata'!IQ180</f>
        <v>0</v>
      </c>
      <c r="GB180" s="15" t="str">
        <f>IF(FZ180&gt;GA180,"P&gt;S",IF(FZ180=GA180,"P=S","P&lt;S"))</f>
        <v>P=S</v>
      </c>
      <c r="GC180" s="15">
        <f>IF(GB180="P&gt;S",FZ180,GA180)</f>
        <v>0</v>
      </c>
      <c r="GD180" s="15" t="s">
        <v>130</v>
      </c>
      <c r="GE180" s="15">
        <f>'[1]2006 baljdata'!L180+'[1]2006 baljdata'!V180+'[1]2006 baljdata'!AF180+'[1]2006 baljdata'!AP180+'[1]2006 baljdata'!AZ180+'[1]2006 baljdata'!BJ180+'[1]2006 baljdata'!BT180+'[1]2006 baljdata'!CD180+'[1]2006 baljdata'!CN180+'[1]2006 baljdata'!CX180+'[1]2006 baljdata'!DH180+'[1]2006 baljdata'!DR180+'[1]2006 baljdata'!EB180+'[1]2006 baljdata'!EL180+'[1]2006 baljdata'!EV180+'[1]2006 baljdata'!FF180+'[1]2006 baljdata'!FP180+'[1]2006 baljdata'!FZ180+'[1]2006 baljdata'!GJ180+'[1]2006 baljdata'!GT180+'[1]2006 baljdata'!HD180+'[1]2006 baljdata'!HN180+'[1]2006 baljdata'!HX180+'[1]2006 baljdata'!IH180+'[1]2006 baljdata'!IR180</f>
        <v>0</v>
      </c>
      <c r="GF180" s="15">
        <f>IF(GB180="P&gt;S",FZ180*(GE180/GA180),GE180)</f>
        <v>0</v>
      </c>
      <c r="GG180" s="15">
        <f t="shared" si="40"/>
        <v>0</v>
      </c>
      <c r="GH180" s="14"/>
      <c r="GI180" s="99"/>
      <c r="GJ180" s="102" t="s">
        <v>212</v>
      </c>
      <c r="GK180" s="20" t="s">
        <v>130</v>
      </c>
    </row>
    <row r="181" spans="1:193" ht="14.4" x14ac:dyDescent="0.3">
      <c r="A181" s="50">
        <v>176</v>
      </c>
      <c r="B181" s="88"/>
      <c r="C181" s="89"/>
      <c r="D181" s="88"/>
      <c r="E181" s="90"/>
      <c r="F181" s="91"/>
      <c r="G181" s="92"/>
      <c r="H181" s="91">
        <f t="shared" si="36"/>
        <v>0</v>
      </c>
      <c r="I181" s="13"/>
      <c r="J181" s="13"/>
      <c r="K181" s="13"/>
      <c r="L181" s="13"/>
      <c r="M181" s="13"/>
      <c r="N181" s="13"/>
      <c r="O181" s="13"/>
      <c r="P181" s="13"/>
      <c r="Q181" s="13"/>
      <c r="R181" s="13"/>
      <c r="S181" s="13"/>
      <c r="T181" s="13"/>
      <c r="U181" s="93">
        <f t="shared" si="37"/>
        <v>0</v>
      </c>
      <c r="V181" s="13"/>
      <c r="W181" s="13"/>
      <c r="X181" s="13"/>
      <c r="Y181" s="13"/>
      <c r="Z181" s="13"/>
      <c r="AA181" s="13"/>
      <c r="AB181" s="13"/>
      <c r="AC181" s="13"/>
      <c r="AD181" s="13"/>
      <c r="AE181" s="13"/>
      <c r="AF181" s="94"/>
      <c r="AG181" s="13"/>
      <c r="AH181" s="13"/>
      <c r="AI181" s="13"/>
      <c r="AJ181" s="13"/>
      <c r="AK181" s="13"/>
      <c r="AL181" s="13"/>
      <c r="AM181" s="13"/>
      <c r="AN181" s="13"/>
      <c r="AO181" s="13"/>
      <c r="AP181" s="13"/>
      <c r="AQ181" s="94"/>
      <c r="AR181" s="13"/>
      <c r="AS181" s="13"/>
      <c r="AT181" s="13"/>
      <c r="AU181" s="13"/>
      <c r="AV181" s="13"/>
      <c r="AW181" s="13"/>
      <c r="AX181" s="13"/>
      <c r="AY181" s="13"/>
      <c r="AZ181" s="13"/>
      <c r="BA181" s="94"/>
      <c r="BB181" s="70"/>
      <c r="BC181" s="70"/>
      <c r="BD181" s="70"/>
      <c r="BE181" s="70"/>
      <c r="BF181" s="70"/>
      <c r="BG181" s="70"/>
      <c r="BH181" s="70"/>
      <c r="BI181" s="70"/>
      <c r="BJ181" s="70"/>
      <c r="BK181" s="70"/>
      <c r="BL181" s="96" t="str">
        <f t="shared" si="34"/>
        <v>NA</v>
      </c>
      <c r="BM181" s="96" t="s">
        <v>130</v>
      </c>
      <c r="BN181" s="96"/>
      <c r="BO181" s="97"/>
      <c r="BP181" s="74"/>
      <c r="BQ181" s="74"/>
      <c r="BR181" s="97" t="s">
        <v>130</v>
      </c>
      <c r="BS181" s="118"/>
      <c r="BT181" s="13"/>
      <c r="BU181" s="13"/>
      <c r="BV181" s="13"/>
      <c r="BW181" s="13"/>
      <c r="BX181" s="13"/>
      <c r="BY181" s="94"/>
      <c r="BZ181" s="13"/>
      <c r="CA181" s="13"/>
      <c r="CB181" s="13"/>
      <c r="CC181" s="13"/>
      <c r="CD181" s="13"/>
      <c r="CE181" s="13"/>
      <c r="CF181" s="94"/>
      <c r="CG181" s="13"/>
      <c r="CH181" s="13"/>
      <c r="CI181" s="13"/>
      <c r="CJ181" s="13"/>
      <c r="CK181" s="13"/>
      <c r="CL181" s="13"/>
      <c r="CM181" s="13"/>
      <c r="CN181" s="13"/>
      <c r="CO181" s="13"/>
      <c r="CP181" s="94"/>
      <c r="CQ181" s="99" t="s">
        <v>130</v>
      </c>
      <c r="CR181" s="91"/>
      <c r="CS181" s="91"/>
      <c r="CT181" s="91"/>
      <c r="CU181" s="91"/>
      <c r="CV181" s="91"/>
      <c r="CW181" s="91"/>
      <c r="CX181" s="91"/>
      <c r="CY181" s="91"/>
      <c r="CZ181" s="91"/>
      <c r="DA181" s="92"/>
      <c r="DB181" s="50"/>
      <c r="DC181" s="50"/>
      <c r="DD181" s="50"/>
      <c r="DE181" s="50"/>
      <c r="DF181" s="50"/>
      <c r="DG181" s="50"/>
      <c r="DH181" s="50"/>
      <c r="DI181" s="50"/>
      <c r="DJ181" s="100">
        <f t="shared" si="38"/>
        <v>0</v>
      </c>
      <c r="EW181" s="161"/>
      <c r="EX181" s="22"/>
      <c r="EY181" s="103">
        <f t="shared" si="39"/>
        <v>0</v>
      </c>
      <c r="EZ181" s="104">
        <f t="shared" si="44"/>
        <v>0</v>
      </c>
      <c r="FA181" s="105" t="s">
        <v>130</v>
      </c>
      <c r="FB181" s="105" t="s">
        <v>130</v>
      </c>
      <c r="FC181" s="105" t="s">
        <v>130</v>
      </c>
      <c r="FD181" s="105"/>
      <c r="FE181" s="106"/>
      <c r="FF181" s="106"/>
      <c r="FG181" s="107">
        <v>176</v>
      </c>
      <c r="FH181" s="162"/>
      <c r="FI181" s="10">
        <v>176</v>
      </c>
      <c r="FJ181" s="13">
        <v>0</v>
      </c>
      <c r="FK181" s="13">
        <v>0</v>
      </c>
      <c r="FL181" s="14"/>
      <c r="FM181" s="109"/>
      <c r="FN181" s="122"/>
      <c r="FO181" s="111"/>
      <c r="FP181" s="15" t="s">
        <v>130</v>
      </c>
      <c r="FQ181" s="15" t="s">
        <v>130</v>
      </c>
      <c r="FS181" s="112"/>
      <c r="FT181" s="82"/>
      <c r="FU181" s="82"/>
      <c r="FV181" s="163" t="s">
        <v>130</v>
      </c>
      <c r="FW181" s="115" t="s">
        <v>130</v>
      </c>
      <c r="FX181" s="115" t="s">
        <v>130</v>
      </c>
      <c r="FY181" s="15" t="s">
        <v>130</v>
      </c>
      <c r="FZ181" s="15">
        <f>'[1]2006 baljdata'!J181+'[1]2006 baljdata'!T181+'[1]2006 baljdata'!AD181+'[1]2006 baljdata'!AN181+'[1]2006 baljdata'!AX181+'[1]2006 baljdata'!BH181+'[1]2006 baljdata'!BR181+'[1]2006 baljdata'!CB181+'[1]2006 baljdata'!CL181+'[1]2006 baljdata'!CV181+'[1]2006 baljdata'!DF181+'[1]2006 baljdata'!DP181+'[1]2006 baljdata'!DZ181+'[1]2006 baljdata'!EJ181+'[1]2006 baljdata'!ET181+'[1]2006 baljdata'!FD181+'[1]2006 baljdata'!FN181+'[1]2006 baljdata'!FX181+'[1]2006 baljdata'!GH181+'[1]2006 baljdata'!GR181+'[1]2006 baljdata'!HB181+'[1]2006 baljdata'!HL181+'[1]2006 baljdata'!HV181+'[1]2006 baljdata'!IF181+'[1]2006 baljdata'!IP181</f>
        <v>0</v>
      </c>
      <c r="GA181" s="15">
        <f>'[1]2006 baljdata'!K181+'[1]2006 baljdata'!U181+'[1]2006 baljdata'!AE181+'[1]2006 baljdata'!AO181+'[1]2006 baljdata'!AY181+'[1]2006 baljdata'!BI181+'[1]2006 baljdata'!BS181+'[1]2006 baljdata'!CC181+'[1]2006 baljdata'!CM181+'[1]2006 baljdata'!CW181+'[1]2006 baljdata'!DG181+'[1]2006 baljdata'!DQ181+'[1]2006 baljdata'!EA181+'[1]2006 baljdata'!EK181+'[1]2006 baljdata'!EU181+'[1]2006 baljdata'!FE181+'[1]2006 baljdata'!FO181+'[1]2006 baljdata'!FY181+'[1]2006 baljdata'!GI181+'[1]2006 baljdata'!GS181+'[1]2006 baljdata'!HC181+'[1]2006 baljdata'!HM181+'[1]2006 baljdata'!HW181+'[1]2006 baljdata'!IG181+'[1]2006 baljdata'!IQ181</f>
        <v>0</v>
      </c>
      <c r="GB181" s="15" t="str">
        <f>IF(FZ181&gt;GA181,"P&gt;S",IF(FZ181=GA181,"P=S","P&lt;S"))</f>
        <v>P=S</v>
      </c>
      <c r="GC181" s="15">
        <f>IF(GB181="P&gt;S",FZ181,GA181)</f>
        <v>0</v>
      </c>
      <c r="GD181" s="15" t="s">
        <v>130</v>
      </c>
      <c r="GE181" s="15">
        <f>'[1]2006 baljdata'!L181+'[1]2006 baljdata'!V181+'[1]2006 baljdata'!AF181+'[1]2006 baljdata'!AP181+'[1]2006 baljdata'!AZ181+'[1]2006 baljdata'!BJ181+'[1]2006 baljdata'!BT181+'[1]2006 baljdata'!CD181+'[1]2006 baljdata'!CN181+'[1]2006 baljdata'!CX181+'[1]2006 baljdata'!DH181+'[1]2006 baljdata'!DR181+'[1]2006 baljdata'!EB181+'[1]2006 baljdata'!EL181+'[1]2006 baljdata'!EV181+'[1]2006 baljdata'!FF181+'[1]2006 baljdata'!FP181+'[1]2006 baljdata'!FZ181+'[1]2006 baljdata'!GJ181+'[1]2006 baljdata'!GT181+'[1]2006 baljdata'!HD181+'[1]2006 baljdata'!HN181+'[1]2006 baljdata'!HX181+'[1]2006 baljdata'!IH181+'[1]2006 baljdata'!IR181</f>
        <v>0</v>
      </c>
      <c r="GF181" s="15">
        <f>IF(GB181="P&gt;S",FZ181*(GE181/GA181),GE181)</f>
        <v>0</v>
      </c>
      <c r="GG181" s="15">
        <f t="shared" si="40"/>
        <v>0</v>
      </c>
      <c r="GH181" s="14"/>
      <c r="GI181" s="99"/>
      <c r="GJ181" s="102" t="s">
        <v>212</v>
      </c>
      <c r="GK181" s="20" t="s">
        <v>130</v>
      </c>
    </row>
    <row r="182" spans="1:193" ht="14.4" x14ac:dyDescent="0.3">
      <c r="A182" s="50">
        <v>177</v>
      </c>
      <c r="B182" s="88"/>
      <c r="C182" s="89"/>
      <c r="D182" s="88"/>
      <c r="E182" s="90"/>
      <c r="F182" s="91"/>
      <c r="G182" s="92"/>
      <c r="H182" s="91">
        <f t="shared" si="36"/>
        <v>0</v>
      </c>
      <c r="I182" s="13"/>
      <c r="J182" s="13"/>
      <c r="K182" s="13"/>
      <c r="L182" s="13"/>
      <c r="M182" s="13"/>
      <c r="N182" s="13"/>
      <c r="O182" s="13"/>
      <c r="P182" s="13"/>
      <c r="Q182" s="13"/>
      <c r="R182" s="13"/>
      <c r="S182" s="13"/>
      <c r="T182" s="13"/>
      <c r="U182" s="93">
        <f t="shared" si="37"/>
        <v>0</v>
      </c>
      <c r="V182" s="13"/>
      <c r="W182" s="13"/>
      <c r="X182" s="13"/>
      <c r="Y182" s="13"/>
      <c r="Z182" s="13"/>
      <c r="AA182" s="13"/>
      <c r="AB182" s="13"/>
      <c r="AC182" s="13"/>
      <c r="AD182" s="13"/>
      <c r="AE182" s="13"/>
      <c r="AF182" s="94"/>
      <c r="AG182" s="13"/>
      <c r="AH182" s="13"/>
      <c r="AI182" s="13"/>
      <c r="AJ182" s="13"/>
      <c r="AK182" s="13"/>
      <c r="AL182" s="13"/>
      <c r="AM182" s="13"/>
      <c r="AN182" s="13"/>
      <c r="AO182" s="13"/>
      <c r="AP182" s="13"/>
      <c r="AQ182" s="94"/>
      <c r="AR182" s="13"/>
      <c r="AS182" s="13"/>
      <c r="AT182" s="13"/>
      <c r="AU182" s="13"/>
      <c r="AV182" s="13"/>
      <c r="AW182" s="13"/>
      <c r="AX182" s="13"/>
      <c r="AY182" s="13"/>
      <c r="AZ182" s="13"/>
      <c r="BA182" s="94"/>
      <c r="BB182" s="70"/>
      <c r="BC182" s="70"/>
      <c r="BD182" s="70"/>
      <c r="BE182" s="70"/>
      <c r="BF182" s="70"/>
      <c r="BG182" s="70"/>
      <c r="BH182" s="70"/>
      <c r="BI182" s="70"/>
      <c r="BJ182" s="70"/>
      <c r="BK182" s="70"/>
      <c r="BL182" s="96" t="str">
        <f t="shared" si="34"/>
        <v>NA</v>
      </c>
      <c r="BM182" s="96" t="s">
        <v>130</v>
      </c>
      <c r="BN182" s="96"/>
      <c r="BO182" s="97"/>
      <c r="BP182" s="74"/>
      <c r="BQ182" s="74"/>
      <c r="BR182" s="97" t="s">
        <v>130</v>
      </c>
      <c r="BS182" s="118"/>
      <c r="BT182" s="13"/>
      <c r="BU182" s="13"/>
      <c r="BV182" s="13"/>
      <c r="BW182" s="13"/>
      <c r="BX182" s="13"/>
      <c r="BY182" s="94"/>
      <c r="BZ182" s="13"/>
      <c r="CA182" s="13"/>
      <c r="CB182" s="13"/>
      <c r="CC182" s="13"/>
      <c r="CD182" s="13"/>
      <c r="CE182" s="13"/>
      <c r="CF182" s="94"/>
      <c r="CG182" s="13"/>
      <c r="CH182" s="13"/>
      <c r="CI182" s="13"/>
      <c r="CJ182" s="13"/>
      <c r="CK182" s="13"/>
      <c r="CL182" s="13"/>
      <c r="CM182" s="13"/>
      <c r="CN182" s="13"/>
      <c r="CO182" s="13"/>
      <c r="CP182" s="94"/>
      <c r="CQ182" s="99" t="s">
        <v>130</v>
      </c>
      <c r="CR182" s="91"/>
      <c r="CS182" s="91"/>
      <c r="CT182" s="91"/>
      <c r="CU182" s="91"/>
      <c r="CV182" s="91"/>
      <c r="CW182" s="91"/>
      <c r="CX182" s="91"/>
      <c r="CY182" s="91"/>
      <c r="CZ182" s="91"/>
      <c r="DA182" s="92"/>
      <c r="DB182" s="50"/>
      <c r="DC182" s="50"/>
      <c r="DD182" s="50"/>
      <c r="DE182" s="50"/>
      <c r="DF182" s="50"/>
      <c r="DG182" s="50"/>
      <c r="DH182" s="50"/>
      <c r="DI182" s="50"/>
      <c r="DJ182" s="100">
        <f t="shared" si="38"/>
        <v>0</v>
      </c>
      <c r="EW182" s="161"/>
      <c r="EX182" s="22"/>
      <c r="EY182" s="103">
        <f t="shared" si="39"/>
        <v>0</v>
      </c>
      <c r="EZ182" s="104">
        <f t="shared" si="44"/>
        <v>0</v>
      </c>
      <c r="FA182" s="105" t="s">
        <v>130</v>
      </c>
      <c r="FB182" s="105" t="s">
        <v>130</v>
      </c>
      <c r="FC182" s="105" t="s">
        <v>130</v>
      </c>
      <c r="FD182" s="105"/>
      <c r="FE182" s="106"/>
      <c r="FF182" s="106"/>
      <c r="FG182" s="107">
        <v>177</v>
      </c>
      <c r="FH182" s="162"/>
      <c r="FI182" s="10">
        <v>177</v>
      </c>
      <c r="FJ182" s="13">
        <v>0</v>
      </c>
      <c r="FK182" s="13">
        <v>0</v>
      </c>
      <c r="FL182" s="14"/>
      <c r="FM182" s="109"/>
      <c r="FN182" s="122"/>
      <c r="FO182" s="111"/>
      <c r="FP182" s="15" t="s">
        <v>130</v>
      </c>
      <c r="FQ182" s="15" t="s">
        <v>130</v>
      </c>
      <c r="FS182" s="112"/>
      <c r="FT182" s="82"/>
      <c r="FU182" s="82"/>
      <c r="FV182" s="163" t="s">
        <v>130</v>
      </c>
      <c r="FW182" s="115" t="s">
        <v>130</v>
      </c>
      <c r="FX182" s="115" t="s">
        <v>130</v>
      </c>
      <c r="FY182" s="15" t="s">
        <v>130</v>
      </c>
      <c r="FZ182" s="15">
        <f>'[1]2006 baljdata'!J182+'[1]2006 baljdata'!T182+'[1]2006 baljdata'!AD182+'[1]2006 baljdata'!AN182+'[1]2006 baljdata'!AX182+'[1]2006 baljdata'!BH182+'[1]2006 baljdata'!BR182+'[1]2006 baljdata'!CB182+'[1]2006 baljdata'!CL182+'[1]2006 baljdata'!CV182+'[1]2006 baljdata'!DF182+'[1]2006 baljdata'!DP182+'[1]2006 baljdata'!DZ182+'[1]2006 baljdata'!EJ182+'[1]2006 baljdata'!ET182+'[1]2006 baljdata'!FD182+'[1]2006 baljdata'!FN182+'[1]2006 baljdata'!FX182+'[1]2006 baljdata'!GH182+'[1]2006 baljdata'!GR182+'[1]2006 baljdata'!HB182+'[1]2006 baljdata'!HL182+'[1]2006 baljdata'!HV182+'[1]2006 baljdata'!IF182+'[1]2006 baljdata'!IP182</f>
        <v>0</v>
      </c>
      <c r="GA182" s="15">
        <f>'[1]2006 baljdata'!K182+'[1]2006 baljdata'!U182+'[1]2006 baljdata'!AE182+'[1]2006 baljdata'!AO182+'[1]2006 baljdata'!AY182+'[1]2006 baljdata'!BI182+'[1]2006 baljdata'!BS182+'[1]2006 baljdata'!CC182+'[1]2006 baljdata'!CM182+'[1]2006 baljdata'!CW182+'[1]2006 baljdata'!DG182+'[1]2006 baljdata'!DQ182+'[1]2006 baljdata'!EA182+'[1]2006 baljdata'!EK182+'[1]2006 baljdata'!EU182+'[1]2006 baljdata'!FE182+'[1]2006 baljdata'!FO182+'[1]2006 baljdata'!FY182+'[1]2006 baljdata'!GI182+'[1]2006 baljdata'!GS182+'[1]2006 baljdata'!HC182+'[1]2006 baljdata'!HM182+'[1]2006 baljdata'!HW182+'[1]2006 baljdata'!IG182+'[1]2006 baljdata'!IQ182</f>
        <v>0</v>
      </c>
      <c r="GB182" s="15" t="str">
        <f>IF(FZ182&gt;GA182,"P&gt;S",IF(FZ182=GA182,"P=S","P&lt;S"))</f>
        <v>P=S</v>
      </c>
      <c r="GC182" s="15">
        <f>IF(GB182="P&gt;S",FZ182,GA182)</f>
        <v>0</v>
      </c>
      <c r="GD182" s="15" t="s">
        <v>130</v>
      </c>
      <c r="GE182" s="15">
        <f>'[1]2006 baljdata'!L182+'[1]2006 baljdata'!V182+'[1]2006 baljdata'!AF182+'[1]2006 baljdata'!AP182+'[1]2006 baljdata'!AZ182+'[1]2006 baljdata'!BJ182+'[1]2006 baljdata'!BT182+'[1]2006 baljdata'!CD182+'[1]2006 baljdata'!CN182+'[1]2006 baljdata'!CX182+'[1]2006 baljdata'!DH182+'[1]2006 baljdata'!DR182+'[1]2006 baljdata'!EB182+'[1]2006 baljdata'!EL182+'[1]2006 baljdata'!EV182+'[1]2006 baljdata'!FF182+'[1]2006 baljdata'!FP182+'[1]2006 baljdata'!FZ182+'[1]2006 baljdata'!GJ182+'[1]2006 baljdata'!GT182+'[1]2006 baljdata'!HD182+'[1]2006 baljdata'!HN182+'[1]2006 baljdata'!HX182+'[1]2006 baljdata'!IH182+'[1]2006 baljdata'!IR182</f>
        <v>0</v>
      </c>
      <c r="GF182" s="15">
        <f>IF(GB182="P&gt;S",FZ182*(GE182/GA182),GE182)</f>
        <v>0</v>
      </c>
      <c r="GG182" s="15">
        <f t="shared" si="40"/>
        <v>0</v>
      </c>
      <c r="GH182" s="14"/>
      <c r="GI182" s="99"/>
      <c r="GJ182" s="102" t="s">
        <v>212</v>
      </c>
      <c r="GK182" s="20" t="s">
        <v>130</v>
      </c>
    </row>
    <row r="183" spans="1:193" ht="14.4" x14ac:dyDescent="0.3">
      <c r="A183" s="50">
        <v>178</v>
      </c>
      <c r="B183" s="88"/>
      <c r="C183" s="89"/>
      <c r="D183" s="88"/>
      <c r="E183" s="90"/>
      <c r="F183" s="91"/>
      <c r="G183" s="92"/>
      <c r="H183" s="91">
        <f t="shared" si="36"/>
        <v>0</v>
      </c>
      <c r="I183" s="13"/>
      <c r="J183" s="13"/>
      <c r="K183" s="13"/>
      <c r="L183" s="13"/>
      <c r="M183" s="13"/>
      <c r="N183" s="13"/>
      <c r="O183" s="13"/>
      <c r="P183" s="13"/>
      <c r="Q183" s="13"/>
      <c r="R183" s="13"/>
      <c r="S183" s="13"/>
      <c r="T183" s="13"/>
      <c r="U183" s="93">
        <f t="shared" si="37"/>
        <v>0</v>
      </c>
      <c r="V183" s="13"/>
      <c r="W183" s="13"/>
      <c r="X183" s="13"/>
      <c r="Y183" s="13"/>
      <c r="Z183" s="13"/>
      <c r="AA183" s="13"/>
      <c r="AB183" s="13"/>
      <c r="AC183" s="13"/>
      <c r="AD183" s="13"/>
      <c r="AE183" s="13"/>
      <c r="AF183" s="94"/>
      <c r="AG183" s="13"/>
      <c r="AH183" s="13"/>
      <c r="AI183" s="13"/>
      <c r="AJ183" s="13"/>
      <c r="AK183" s="13"/>
      <c r="AL183" s="13"/>
      <c r="AM183" s="13"/>
      <c r="AN183" s="13"/>
      <c r="AO183" s="13"/>
      <c r="AP183" s="13"/>
      <c r="AQ183" s="94"/>
      <c r="AR183" s="13"/>
      <c r="AS183" s="13"/>
      <c r="AT183" s="13"/>
      <c r="AU183" s="13"/>
      <c r="AV183" s="13"/>
      <c r="AW183" s="13"/>
      <c r="AX183" s="13"/>
      <c r="AY183" s="13"/>
      <c r="AZ183" s="13"/>
      <c r="BA183" s="94"/>
      <c r="BB183" s="70"/>
      <c r="BC183" s="70"/>
      <c r="BD183" s="70"/>
      <c r="BE183" s="70"/>
      <c r="BF183" s="70"/>
      <c r="BG183" s="70"/>
      <c r="BH183" s="70"/>
      <c r="BI183" s="70"/>
      <c r="BJ183" s="70"/>
      <c r="BK183" s="70"/>
      <c r="BL183" s="96" t="str">
        <f t="shared" si="34"/>
        <v>NA</v>
      </c>
      <c r="BM183" s="96" t="s">
        <v>130</v>
      </c>
      <c r="BN183" s="96"/>
      <c r="BO183" s="97"/>
      <c r="BP183" s="74"/>
      <c r="BQ183" s="74"/>
      <c r="BR183" s="97" t="s">
        <v>130</v>
      </c>
      <c r="BS183" s="98"/>
      <c r="BT183" s="91"/>
      <c r="BU183" s="91"/>
      <c r="BV183" s="91"/>
      <c r="BW183" s="91"/>
      <c r="BX183" s="91"/>
      <c r="BY183" s="92"/>
      <c r="BZ183" s="91"/>
      <c r="CA183" s="91"/>
      <c r="CB183" s="91"/>
      <c r="CC183" s="91"/>
      <c r="CD183" s="91"/>
      <c r="CE183" s="91"/>
      <c r="CF183" s="92"/>
      <c r="CG183" s="91"/>
      <c r="CH183" s="91"/>
      <c r="CI183" s="91"/>
      <c r="CJ183" s="91"/>
      <c r="CK183" s="91"/>
      <c r="CL183" s="91"/>
      <c r="CM183" s="91"/>
      <c r="CN183" s="91"/>
      <c r="CO183" s="91"/>
      <c r="CP183" s="92"/>
      <c r="CQ183" s="99" t="s">
        <v>130</v>
      </c>
      <c r="CR183" s="91"/>
      <c r="CS183" s="91"/>
      <c r="CT183" s="91"/>
      <c r="CU183" s="91"/>
      <c r="CV183" s="91"/>
      <c r="CW183" s="91"/>
      <c r="CX183" s="91"/>
      <c r="CY183" s="91"/>
      <c r="CZ183" s="91"/>
      <c r="DA183" s="92"/>
      <c r="DB183" s="50"/>
      <c r="DC183" s="50"/>
      <c r="DD183" s="50"/>
      <c r="DE183" s="50"/>
      <c r="DF183" s="50"/>
      <c r="DG183" s="50"/>
      <c r="DH183" s="50"/>
      <c r="DI183" s="50"/>
      <c r="DJ183" s="100">
        <f t="shared" si="38"/>
        <v>0</v>
      </c>
      <c r="EW183" s="161"/>
      <c r="EX183" s="22"/>
      <c r="EY183" s="103">
        <f t="shared" si="39"/>
        <v>0</v>
      </c>
      <c r="EZ183" s="104">
        <f t="shared" si="44"/>
        <v>0</v>
      </c>
      <c r="FA183" s="105" t="s">
        <v>130</v>
      </c>
      <c r="FB183" s="105" t="s">
        <v>130</v>
      </c>
      <c r="FC183" s="105" t="s">
        <v>130</v>
      </c>
      <c r="FD183" s="105"/>
      <c r="FE183" s="106"/>
      <c r="FF183" s="106"/>
      <c r="FG183" s="107">
        <v>178</v>
      </c>
      <c r="FH183" s="162"/>
      <c r="FI183" s="10">
        <v>178</v>
      </c>
      <c r="FJ183" s="13">
        <v>0</v>
      </c>
      <c r="FK183" s="13">
        <v>0</v>
      </c>
      <c r="FL183" s="14"/>
      <c r="FM183" s="109"/>
      <c r="FN183" s="122"/>
      <c r="FO183" s="111"/>
      <c r="FP183" s="15" t="s">
        <v>130</v>
      </c>
      <c r="FQ183" s="15" t="s">
        <v>130</v>
      </c>
      <c r="FS183" s="112"/>
      <c r="FT183" s="82"/>
      <c r="FU183" s="82"/>
      <c r="FV183" s="163" t="s">
        <v>130</v>
      </c>
      <c r="FW183" s="115" t="s">
        <v>130</v>
      </c>
      <c r="FX183" s="115" t="s">
        <v>130</v>
      </c>
      <c r="FY183" s="15" t="s">
        <v>130</v>
      </c>
      <c r="FZ183" s="15">
        <f>'[1]2006 baljdata'!J183+'[1]2006 baljdata'!T183+'[1]2006 baljdata'!AD183+'[1]2006 baljdata'!AN183+'[1]2006 baljdata'!AX183+'[1]2006 baljdata'!BH183+'[1]2006 baljdata'!BR183+'[1]2006 baljdata'!CB183+'[1]2006 baljdata'!CL183+'[1]2006 baljdata'!CV183+'[1]2006 baljdata'!DF183+'[1]2006 baljdata'!DP183+'[1]2006 baljdata'!DZ183+'[1]2006 baljdata'!EJ183+'[1]2006 baljdata'!ET183+'[1]2006 baljdata'!FD183+'[1]2006 baljdata'!FN183+'[1]2006 baljdata'!FX183+'[1]2006 baljdata'!GH183+'[1]2006 baljdata'!GR183+'[1]2006 baljdata'!HB183+'[1]2006 baljdata'!HL183+'[1]2006 baljdata'!HV183+'[1]2006 baljdata'!IF183+'[1]2006 baljdata'!IP183</f>
        <v>0</v>
      </c>
      <c r="GA183" s="15">
        <f>'[1]2006 baljdata'!K183+'[1]2006 baljdata'!U183+'[1]2006 baljdata'!AE183+'[1]2006 baljdata'!AO183+'[1]2006 baljdata'!AY183+'[1]2006 baljdata'!BI183+'[1]2006 baljdata'!BS183+'[1]2006 baljdata'!CC183+'[1]2006 baljdata'!CM183+'[1]2006 baljdata'!CW183+'[1]2006 baljdata'!DG183+'[1]2006 baljdata'!DQ183+'[1]2006 baljdata'!EA183+'[1]2006 baljdata'!EK183+'[1]2006 baljdata'!EU183+'[1]2006 baljdata'!FE183+'[1]2006 baljdata'!FO183+'[1]2006 baljdata'!FY183+'[1]2006 baljdata'!GI183+'[1]2006 baljdata'!GS183+'[1]2006 baljdata'!HC183+'[1]2006 baljdata'!HM183+'[1]2006 baljdata'!HW183+'[1]2006 baljdata'!IG183+'[1]2006 baljdata'!IQ183</f>
        <v>0</v>
      </c>
      <c r="GB183" s="15" t="str">
        <f>IF(FZ183&gt;GA183,"P&gt;S",IF(FZ183=GA183,"P=S","P&lt;S"))</f>
        <v>P=S</v>
      </c>
      <c r="GC183" s="15">
        <f>IF(GB183="P&gt;S",FZ183,GA183)</f>
        <v>0</v>
      </c>
      <c r="GD183" s="15" t="s">
        <v>130</v>
      </c>
      <c r="GE183" s="15">
        <f>'[1]2006 baljdata'!L183+'[1]2006 baljdata'!V183+'[1]2006 baljdata'!AF183+'[1]2006 baljdata'!AP183+'[1]2006 baljdata'!AZ183+'[1]2006 baljdata'!BJ183+'[1]2006 baljdata'!BT183+'[1]2006 baljdata'!CD183+'[1]2006 baljdata'!CN183+'[1]2006 baljdata'!CX183+'[1]2006 baljdata'!DH183+'[1]2006 baljdata'!DR183+'[1]2006 baljdata'!EB183+'[1]2006 baljdata'!EL183+'[1]2006 baljdata'!EV183+'[1]2006 baljdata'!FF183+'[1]2006 baljdata'!FP183+'[1]2006 baljdata'!FZ183+'[1]2006 baljdata'!GJ183+'[1]2006 baljdata'!GT183+'[1]2006 baljdata'!HD183+'[1]2006 baljdata'!HN183+'[1]2006 baljdata'!HX183+'[1]2006 baljdata'!IH183+'[1]2006 baljdata'!IR183</f>
        <v>0</v>
      </c>
      <c r="GF183" s="15">
        <f>IF(GB183="P&gt;S",FZ183*(GE183/GA183),GE183)</f>
        <v>0</v>
      </c>
      <c r="GG183" s="15">
        <f t="shared" si="40"/>
        <v>0</v>
      </c>
      <c r="GH183" s="14"/>
      <c r="GI183" s="99"/>
      <c r="GJ183" s="102" t="s">
        <v>212</v>
      </c>
      <c r="GK183" s="20" t="s">
        <v>130</v>
      </c>
    </row>
    <row r="184" spans="1:193" ht="14.4" x14ac:dyDescent="0.3">
      <c r="A184" s="50">
        <v>179</v>
      </c>
      <c r="B184" s="88"/>
      <c r="C184" s="89"/>
      <c r="D184" s="88"/>
      <c r="E184" s="90"/>
      <c r="F184" s="91"/>
      <c r="G184" s="92"/>
      <c r="H184" s="91">
        <f t="shared" si="36"/>
        <v>0</v>
      </c>
      <c r="I184" s="13"/>
      <c r="J184" s="13"/>
      <c r="K184" s="13"/>
      <c r="L184" s="13"/>
      <c r="M184" s="13"/>
      <c r="N184" s="13"/>
      <c r="O184" s="13"/>
      <c r="P184" s="13"/>
      <c r="Q184" s="13"/>
      <c r="R184" s="13"/>
      <c r="S184" s="13"/>
      <c r="T184" s="13"/>
      <c r="U184" s="93">
        <f t="shared" si="37"/>
        <v>0</v>
      </c>
      <c r="V184" s="13"/>
      <c r="W184" s="13"/>
      <c r="X184" s="13"/>
      <c r="Y184" s="13"/>
      <c r="Z184" s="13"/>
      <c r="AA184" s="13"/>
      <c r="AB184" s="13"/>
      <c r="AC184" s="13"/>
      <c r="AD184" s="13"/>
      <c r="AE184" s="13"/>
      <c r="AF184" s="94"/>
      <c r="AG184" s="13"/>
      <c r="AH184" s="13"/>
      <c r="AI184" s="13"/>
      <c r="AJ184" s="13"/>
      <c r="AK184" s="13"/>
      <c r="AL184" s="13"/>
      <c r="AM184" s="13"/>
      <c r="AN184" s="13"/>
      <c r="AO184" s="13"/>
      <c r="AP184" s="13"/>
      <c r="AQ184" s="94"/>
      <c r="AR184" s="13"/>
      <c r="AS184" s="13"/>
      <c r="AT184" s="13"/>
      <c r="AU184" s="13"/>
      <c r="AV184" s="13"/>
      <c r="AW184" s="13"/>
      <c r="AX184" s="13"/>
      <c r="AY184" s="13"/>
      <c r="AZ184" s="13"/>
      <c r="BA184" s="94"/>
      <c r="BB184" s="70"/>
      <c r="BC184" s="70"/>
      <c r="BD184" s="70"/>
      <c r="BE184" s="70"/>
      <c r="BF184" s="70"/>
      <c r="BG184" s="70"/>
      <c r="BH184" s="70"/>
      <c r="BI184" s="70"/>
      <c r="BJ184" s="70"/>
      <c r="BK184" s="70"/>
      <c r="BL184" s="96" t="str">
        <f t="shared" si="34"/>
        <v>NA</v>
      </c>
      <c r="BM184" s="96" t="s">
        <v>130</v>
      </c>
      <c r="BN184" s="96"/>
      <c r="BO184" s="97"/>
      <c r="BP184" s="74"/>
      <c r="BQ184" s="74"/>
      <c r="BR184" s="97" t="s">
        <v>130</v>
      </c>
      <c r="BS184" s="98"/>
      <c r="BT184" s="91"/>
      <c r="BU184" s="91"/>
      <c r="BV184" s="91"/>
      <c r="BW184" s="91"/>
      <c r="BX184" s="91"/>
      <c r="BY184" s="92"/>
      <c r="BZ184" s="91"/>
      <c r="CA184" s="91"/>
      <c r="CB184" s="91"/>
      <c r="CC184" s="91"/>
      <c r="CD184" s="91"/>
      <c r="CE184" s="91"/>
      <c r="CF184" s="92"/>
      <c r="CG184" s="91"/>
      <c r="CH184" s="91"/>
      <c r="CI184" s="91"/>
      <c r="CJ184" s="91"/>
      <c r="CK184" s="91"/>
      <c r="CL184" s="91"/>
      <c r="CM184" s="91"/>
      <c r="CN184" s="91"/>
      <c r="CO184" s="91"/>
      <c r="CP184" s="92"/>
      <c r="CQ184" s="99" t="s">
        <v>130</v>
      </c>
      <c r="CR184" s="91"/>
      <c r="CS184" s="91"/>
      <c r="CT184" s="91"/>
      <c r="CU184" s="91"/>
      <c r="CV184" s="91"/>
      <c r="CW184" s="91"/>
      <c r="CX184" s="91"/>
      <c r="CY184" s="91"/>
      <c r="CZ184" s="91"/>
      <c r="DA184" s="92"/>
      <c r="DB184" s="50"/>
      <c r="DC184" s="50"/>
      <c r="DD184" s="50"/>
      <c r="DE184" s="50"/>
      <c r="DF184" s="50"/>
      <c r="DG184" s="50"/>
      <c r="DH184" s="50"/>
      <c r="DI184" s="50"/>
      <c r="DJ184" s="100">
        <f t="shared" si="38"/>
        <v>0</v>
      </c>
      <c r="EW184" s="161"/>
      <c r="EX184" s="22"/>
      <c r="EY184" s="103">
        <f t="shared" si="39"/>
        <v>0</v>
      </c>
      <c r="EZ184" s="104">
        <f t="shared" si="44"/>
        <v>0</v>
      </c>
      <c r="FA184" s="105" t="s">
        <v>130</v>
      </c>
      <c r="FB184" s="105" t="s">
        <v>130</v>
      </c>
      <c r="FC184" s="105" t="s">
        <v>130</v>
      </c>
      <c r="FD184" s="105"/>
      <c r="FE184" s="106"/>
      <c r="FF184" s="106"/>
      <c r="FG184" s="107">
        <v>179</v>
      </c>
      <c r="FH184" s="162"/>
      <c r="FI184" s="10">
        <v>179</v>
      </c>
      <c r="FJ184" s="13">
        <v>0</v>
      </c>
      <c r="FK184" s="13">
        <v>0</v>
      </c>
      <c r="FL184" s="14"/>
      <c r="FM184" s="109"/>
      <c r="FN184" s="122"/>
      <c r="FO184" s="111"/>
      <c r="FP184" s="15" t="s">
        <v>130</v>
      </c>
      <c r="FQ184" s="15" t="s">
        <v>130</v>
      </c>
      <c r="FS184" s="112"/>
      <c r="FT184" s="82"/>
      <c r="FU184" s="82"/>
      <c r="FV184" s="163" t="s">
        <v>130</v>
      </c>
      <c r="FW184" s="115" t="s">
        <v>130</v>
      </c>
      <c r="FX184" s="115" t="s">
        <v>130</v>
      </c>
      <c r="FY184" s="15" t="s">
        <v>130</v>
      </c>
      <c r="FZ184" s="15">
        <f>'[1]2006 baljdata'!J184+'[1]2006 baljdata'!T184+'[1]2006 baljdata'!AD184+'[1]2006 baljdata'!AN184+'[1]2006 baljdata'!AX184+'[1]2006 baljdata'!BH184+'[1]2006 baljdata'!BR184+'[1]2006 baljdata'!CB184+'[1]2006 baljdata'!CL184+'[1]2006 baljdata'!CV184+'[1]2006 baljdata'!DF184+'[1]2006 baljdata'!DP184+'[1]2006 baljdata'!DZ184+'[1]2006 baljdata'!EJ184+'[1]2006 baljdata'!ET184+'[1]2006 baljdata'!FD184+'[1]2006 baljdata'!FN184+'[1]2006 baljdata'!FX184+'[1]2006 baljdata'!GH184+'[1]2006 baljdata'!GR184+'[1]2006 baljdata'!HB184+'[1]2006 baljdata'!HL184+'[1]2006 baljdata'!HV184+'[1]2006 baljdata'!IF184+'[1]2006 baljdata'!IP184</f>
        <v>0</v>
      </c>
      <c r="GA184" s="15">
        <f>'[1]2006 baljdata'!K184+'[1]2006 baljdata'!U184+'[1]2006 baljdata'!AE184+'[1]2006 baljdata'!AO184+'[1]2006 baljdata'!AY184+'[1]2006 baljdata'!BI184+'[1]2006 baljdata'!BS184+'[1]2006 baljdata'!CC184+'[1]2006 baljdata'!CM184+'[1]2006 baljdata'!CW184+'[1]2006 baljdata'!DG184+'[1]2006 baljdata'!DQ184+'[1]2006 baljdata'!EA184+'[1]2006 baljdata'!EK184+'[1]2006 baljdata'!EU184+'[1]2006 baljdata'!FE184+'[1]2006 baljdata'!FO184+'[1]2006 baljdata'!FY184+'[1]2006 baljdata'!GI184+'[1]2006 baljdata'!GS184+'[1]2006 baljdata'!HC184+'[1]2006 baljdata'!HM184+'[1]2006 baljdata'!HW184+'[1]2006 baljdata'!IG184+'[1]2006 baljdata'!IQ184</f>
        <v>0</v>
      </c>
      <c r="GB184" s="15" t="str">
        <f>IF(FZ184&gt;GA184,"P&gt;S",IF(FZ184=GA184,"P=S","P&lt;S"))</f>
        <v>P=S</v>
      </c>
      <c r="GC184" s="15">
        <f>IF(GB184="P&gt;S",FZ184,GA184)</f>
        <v>0</v>
      </c>
      <c r="GD184" s="15" t="s">
        <v>130</v>
      </c>
      <c r="GE184" s="15">
        <f>'[1]2006 baljdata'!L184+'[1]2006 baljdata'!V184+'[1]2006 baljdata'!AF184+'[1]2006 baljdata'!AP184+'[1]2006 baljdata'!AZ184+'[1]2006 baljdata'!BJ184+'[1]2006 baljdata'!BT184+'[1]2006 baljdata'!CD184+'[1]2006 baljdata'!CN184+'[1]2006 baljdata'!CX184+'[1]2006 baljdata'!DH184+'[1]2006 baljdata'!DR184+'[1]2006 baljdata'!EB184+'[1]2006 baljdata'!EL184+'[1]2006 baljdata'!EV184+'[1]2006 baljdata'!FF184+'[1]2006 baljdata'!FP184+'[1]2006 baljdata'!FZ184+'[1]2006 baljdata'!GJ184+'[1]2006 baljdata'!GT184+'[1]2006 baljdata'!HD184+'[1]2006 baljdata'!HN184+'[1]2006 baljdata'!HX184+'[1]2006 baljdata'!IH184+'[1]2006 baljdata'!IR184</f>
        <v>0</v>
      </c>
      <c r="GF184" s="15">
        <f>IF(GB184="P&gt;S",FZ184*(GE184/GA184),GE184)</f>
        <v>0</v>
      </c>
      <c r="GG184" s="15">
        <f t="shared" si="40"/>
        <v>0</v>
      </c>
      <c r="GH184" s="14"/>
      <c r="GI184" s="99"/>
      <c r="GJ184" s="102" t="s">
        <v>212</v>
      </c>
      <c r="GK184" s="20" t="s">
        <v>130</v>
      </c>
    </row>
    <row r="185" spans="1:193" ht="14.4" x14ac:dyDescent="0.3">
      <c r="A185" s="50">
        <v>180</v>
      </c>
      <c r="B185" s="88"/>
      <c r="C185" s="89"/>
      <c r="D185" s="88"/>
      <c r="E185" s="90"/>
      <c r="F185" s="91"/>
      <c r="G185" s="92"/>
      <c r="H185" s="91">
        <f t="shared" si="36"/>
        <v>0</v>
      </c>
      <c r="I185" s="13"/>
      <c r="J185" s="13"/>
      <c r="K185" s="13"/>
      <c r="L185" s="13"/>
      <c r="M185" s="13"/>
      <c r="N185" s="13"/>
      <c r="O185" s="13"/>
      <c r="P185" s="13"/>
      <c r="Q185" s="13"/>
      <c r="R185" s="13"/>
      <c r="S185" s="13"/>
      <c r="T185" s="13"/>
      <c r="U185" s="93">
        <f t="shared" si="37"/>
        <v>0</v>
      </c>
      <c r="V185" s="13"/>
      <c r="W185" s="13"/>
      <c r="X185" s="13"/>
      <c r="Y185" s="13"/>
      <c r="Z185" s="13"/>
      <c r="AA185" s="13"/>
      <c r="AB185" s="13"/>
      <c r="AC185" s="13"/>
      <c r="AD185" s="13"/>
      <c r="AE185" s="13"/>
      <c r="AF185" s="94"/>
      <c r="AG185" s="13"/>
      <c r="AH185" s="13"/>
      <c r="AI185" s="13"/>
      <c r="AJ185" s="13"/>
      <c r="AK185" s="13"/>
      <c r="AL185" s="13"/>
      <c r="AM185" s="13"/>
      <c r="AN185" s="13"/>
      <c r="AO185" s="13"/>
      <c r="AP185" s="13"/>
      <c r="AQ185" s="94"/>
      <c r="AR185" s="13"/>
      <c r="AS185" s="13"/>
      <c r="AT185" s="13"/>
      <c r="AU185" s="13"/>
      <c r="AV185" s="13"/>
      <c r="AW185" s="13"/>
      <c r="AX185" s="13"/>
      <c r="AY185" s="13"/>
      <c r="AZ185" s="13"/>
      <c r="BA185" s="94"/>
      <c r="BB185" s="70"/>
      <c r="BC185" s="70"/>
      <c r="BD185" s="70"/>
      <c r="BE185" s="70"/>
      <c r="BF185" s="70"/>
      <c r="BG185" s="70"/>
      <c r="BH185" s="70"/>
      <c r="BI185" s="70"/>
      <c r="BJ185" s="70"/>
      <c r="BK185" s="70"/>
      <c r="BL185" s="96" t="str">
        <f t="shared" si="34"/>
        <v>NA</v>
      </c>
      <c r="BM185" s="96" t="s">
        <v>130</v>
      </c>
      <c r="BN185" s="96"/>
      <c r="BO185" s="97"/>
      <c r="BP185" s="74"/>
      <c r="BQ185" s="74"/>
      <c r="BR185" s="97" t="s">
        <v>130</v>
      </c>
      <c r="BS185" s="118"/>
      <c r="BT185" s="13"/>
      <c r="BU185" s="13"/>
      <c r="BV185" s="13"/>
      <c r="BW185" s="13"/>
      <c r="BX185" s="13"/>
      <c r="BY185" s="94"/>
      <c r="BZ185" s="13"/>
      <c r="CA185" s="13"/>
      <c r="CB185" s="13"/>
      <c r="CC185" s="13"/>
      <c r="CD185" s="13"/>
      <c r="CE185" s="13"/>
      <c r="CF185" s="94"/>
      <c r="CG185" s="13"/>
      <c r="CH185" s="13"/>
      <c r="CI185" s="13"/>
      <c r="CJ185" s="13"/>
      <c r="CK185" s="13"/>
      <c r="CL185" s="13"/>
      <c r="CM185" s="13"/>
      <c r="CN185" s="13"/>
      <c r="CO185" s="13"/>
      <c r="CP185" s="94"/>
      <c r="CQ185" s="99" t="s">
        <v>130</v>
      </c>
      <c r="CR185" s="91"/>
      <c r="CS185" s="91"/>
      <c r="CT185" s="91"/>
      <c r="CU185" s="91"/>
      <c r="CV185" s="91"/>
      <c r="CW185" s="91"/>
      <c r="CX185" s="91"/>
      <c r="CY185" s="91"/>
      <c r="CZ185" s="91"/>
      <c r="DA185" s="92"/>
      <c r="DB185" s="50"/>
      <c r="DC185" s="50"/>
      <c r="DD185" s="50"/>
      <c r="DE185" s="50"/>
      <c r="DF185" s="50"/>
      <c r="DG185" s="50"/>
      <c r="DH185" s="50"/>
      <c r="DI185" s="50"/>
      <c r="DJ185" s="100">
        <f t="shared" si="38"/>
        <v>0</v>
      </c>
      <c r="EW185" s="161"/>
      <c r="EX185" s="22"/>
      <c r="EY185" s="103">
        <f t="shared" si="39"/>
        <v>0</v>
      </c>
      <c r="EZ185" s="104">
        <f t="shared" si="44"/>
        <v>0</v>
      </c>
      <c r="FA185" s="105" t="s">
        <v>130</v>
      </c>
      <c r="FB185" s="105" t="s">
        <v>130</v>
      </c>
      <c r="FC185" s="105" t="s">
        <v>130</v>
      </c>
      <c r="FD185" s="105"/>
      <c r="FE185" s="106"/>
      <c r="FF185" s="106"/>
      <c r="FG185" s="107">
        <v>180</v>
      </c>
      <c r="FH185" s="162"/>
      <c r="FI185" s="10">
        <v>180</v>
      </c>
      <c r="FJ185" s="13">
        <v>0</v>
      </c>
      <c r="FK185" s="13">
        <v>0</v>
      </c>
      <c r="FL185" s="14"/>
      <c r="FM185" s="109"/>
      <c r="FN185" s="122"/>
      <c r="FO185" s="111"/>
      <c r="FP185" s="15" t="s">
        <v>130</v>
      </c>
      <c r="FQ185" s="15" t="s">
        <v>130</v>
      </c>
      <c r="FS185" s="112"/>
      <c r="FT185" s="82"/>
      <c r="FU185" s="82"/>
      <c r="FV185" s="163" t="s">
        <v>130</v>
      </c>
      <c r="FW185" s="115" t="s">
        <v>130</v>
      </c>
      <c r="FX185" s="115" t="s">
        <v>130</v>
      </c>
      <c r="FY185" s="15" t="s">
        <v>130</v>
      </c>
      <c r="FZ185" s="15">
        <f>'[1]2006 baljdata'!J185+'[1]2006 baljdata'!T185+'[1]2006 baljdata'!AD185+'[1]2006 baljdata'!AN185+'[1]2006 baljdata'!AX185+'[1]2006 baljdata'!BH185+'[1]2006 baljdata'!BR185+'[1]2006 baljdata'!CB185+'[1]2006 baljdata'!CL185+'[1]2006 baljdata'!CV185+'[1]2006 baljdata'!DF185+'[1]2006 baljdata'!DP185+'[1]2006 baljdata'!DZ185+'[1]2006 baljdata'!EJ185+'[1]2006 baljdata'!ET185+'[1]2006 baljdata'!FD185+'[1]2006 baljdata'!FN185+'[1]2006 baljdata'!FX185+'[1]2006 baljdata'!GH185+'[1]2006 baljdata'!GR185+'[1]2006 baljdata'!HB185+'[1]2006 baljdata'!HL185+'[1]2006 baljdata'!HV185+'[1]2006 baljdata'!IF185+'[1]2006 baljdata'!IP185</f>
        <v>0</v>
      </c>
      <c r="GA185" s="15">
        <f>'[1]2006 baljdata'!K185+'[1]2006 baljdata'!U185+'[1]2006 baljdata'!AE185+'[1]2006 baljdata'!AO185+'[1]2006 baljdata'!AY185+'[1]2006 baljdata'!BI185+'[1]2006 baljdata'!BS185+'[1]2006 baljdata'!CC185+'[1]2006 baljdata'!CM185+'[1]2006 baljdata'!CW185+'[1]2006 baljdata'!DG185+'[1]2006 baljdata'!DQ185+'[1]2006 baljdata'!EA185+'[1]2006 baljdata'!EK185+'[1]2006 baljdata'!EU185+'[1]2006 baljdata'!FE185+'[1]2006 baljdata'!FO185+'[1]2006 baljdata'!FY185+'[1]2006 baljdata'!GI185+'[1]2006 baljdata'!GS185+'[1]2006 baljdata'!HC185+'[1]2006 baljdata'!HM185+'[1]2006 baljdata'!HW185+'[1]2006 baljdata'!IG185+'[1]2006 baljdata'!IQ185</f>
        <v>0</v>
      </c>
      <c r="GB185" s="15" t="str">
        <f>IF(FZ185&gt;GA185,"P&gt;S",IF(FZ185=GA185,"P=S","P&lt;S"))</f>
        <v>P=S</v>
      </c>
      <c r="GC185" s="15">
        <f>IF(GB185="P&gt;S",FZ185,GA185)</f>
        <v>0</v>
      </c>
      <c r="GD185" s="15" t="s">
        <v>130</v>
      </c>
      <c r="GE185" s="15">
        <f>'[1]2006 baljdata'!L185+'[1]2006 baljdata'!V185+'[1]2006 baljdata'!AF185+'[1]2006 baljdata'!AP185+'[1]2006 baljdata'!AZ185+'[1]2006 baljdata'!BJ185+'[1]2006 baljdata'!BT185+'[1]2006 baljdata'!CD185+'[1]2006 baljdata'!CN185+'[1]2006 baljdata'!CX185+'[1]2006 baljdata'!DH185+'[1]2006 baljdata'!DR185+'[1]2006 baljdata'!EB185+'[1]2006 baljdata'!EL185+'[1]2006 baljdata'!EV185+'[1]2006 baljdata'!FF185+'[1]2006 baljdata'!FP185+'[1]2006 baljdata'!FZ185+'[1]2006 baljdata'!GJ185+'[1]2006 baljdata'!GT185+'[1]2006 baljdata'!HD185+'[1]2006 baljdata'!HN185+'[1]2006 baljdata'!HX185+'[1]2006 baljdata'!IH185+'[1]2006 baljdata'!IR185</f>
        <v>0</v>
      </c>
      <c r="GF185" s="15">
        <f>IF(GB185="P&gt;S",FZ185*(GE185/GA185),GE185)</f>
        <v>0</v>
      </c>
      <c r="GG185" s="15">
        <f t="shared" si="40"/>
        <v>0</v>
      </c>
      <c r="GH185" s="14"/>
      <c r="GI185" s="99"/>
      <c r="GJ185" s="102" t="s">
        <v>212</v>
      </c>
      <c r="GK185" s="20" t="s">
        <v>130</v>
      </c>
    </row>
    <row r="186" spans="1:193" ht="14.4" x14ac:dyDescent="0.3">
      <c r="A186" s="50">
        <v>181</v>
      </c>
      <c r="B186" s="88"/>
      <c r="C186" s="89"/>
      <c r="D186" s="88"/>
      <c r="E186" s="90"/>
      <c r="F186" s="91"/>
      <c r="G186" s="92"/>
      <c r="H186" s="91">
        <f t="shared" si="36"/>
        <v>0</v>
      </c>
      <c r="I186" s="13"/>
      <c r="J186" s="13"/>
      <c r="K186" s="13"/>
      <c r="L186" s="13"/>
      <c r="M186" s="13"/>
      <c r="N186" s="13"/>
      <c r="O186" s="13"/>
      <c r="P186" s="13"/>
      <c r="Q186" s="13"/>
      <c r="R186" s="13"/>
      <c r="S186" s="13"/>
      <c r="T186" s="13"/>
      <c r="U186" s="93">
        <f t="shared" si="37"/>
        <v>0</v>
      </c>
      <c r="V186" s="13"/>
      <c r="W186" s="13"/>
      <c r="X186" s="13"/>
      <c r="Y186" s="13"/>
      <c r="Z186" s="13"/>
      <c r="AA186" s="13"/>
      <c r="AB186" s="13"/>
      <c r="AC186" s="13"/>
      <c r="AD186" s="13"/>
      <c r="AE186" s="13"/>
      <c r="AF186" s="94"/>
      <c r="AG186" s="13"/>
      <c r="AH186" s="13"/>
      <c r="AI186" s="13"/>
      <c r="AJ186" s="13"/>
      <c r="AK186" s="13"/>
      <c r="AL186" s="13"/>
      <c r="AM186" s="13"/>
      <c r="AN186" s="13"/>
      <c r="AO186" s="13"/>
      <c r="AP186" s="13"/>
      <c r="AQ186" s="94"/>
      <c r="AR186" s="13"/>
      <c r="AS186" s="13"/>
      <c r="AT186" s="13"/>
      <c r="AU186" s="13"/>
      <c r="AV186" s="13"/>
      <c r="AW186" s="13"/>
      <c r="AX186" s="13"/>
      <c r="AY186" s="13"/>
      <c r="AZ186" s="13"/>
      <c r="BA186" s="94"/>
      <c r="BB186" s="70"/>
      <c r="BC186" s="70"/>
      <c r="BD186" s="70"/>
      <c r="BE186" s="70"/>
      <c r="BF186" s="70"/>
      <c r="BG186" s="70"/>
      <c r="BH186" s="70"/>
      <c r="BI186" s="70"/>
      <c r="BJ186" s="70"/>
      <c r="BK186" s="70"/>
      <c r="BL186" s="96" t="str">
        <f t="shared" si="34"/>
        <v>NA</v>
      </c>
      <c r="BM186" s="96" t="s">
        <v>130</v>
      </c>
      <c r="BN186" s="96"/>
      <c r="BO186" s="97"/>
      <c r="BP186" s="74"/>
      <c r="BQ186" s="74"/>
      <c r="BR186" s="97" t="s">
        <v>130</v>
      </c>
      <c r="BS186" s="98"/>
      <c r="BT186" s="91"/>
      <c r="BU186" s="91"/>
      <c r="BV186" s="91"/>
      <c r="BW186" s="91"/>
      <c r="BX186" s="91"/>
      <c r="BY186" s="92"/>
      <c r="BZ186" s="91"/>
      <c r="CA186" s="91"/>
      <c r="CB186" s="91"/>
      <c r="CC186" s="91"/>
      <c r="CD186" s="91"/>
      <c r="CE186" s="91"/>
      <c r="CF186" s="92"/>
      <c r="CG186" s="91"/>
      <c r="CH186" s="91"/>
      <c r="CI186" s="91"/>
      <c r="CJ186" s="91"/>
      <c r="CK186" s="91"/>
      <c r="CL186" s="91"/>
      <c r="CM186" s="91"/>
      <c r="CN186" s="91"/>
      <c r="CO186" s="91"/>
      <c r="CP186" s="92"/>
      <c r="CQ186" s="99" t="s">
        <v>130</v>
      </c>
      <c r="CR186" s="91"/>
      <c r="CS186" s="91"/>
      <c r="CT186" s="91"/>
      <c r="CU186" s="91"/>
      <c r="CV186" s="91"/>
      <c r="CW186" s="91"/>
      <c r="CX186" s="91"/>
      <c r="CY186" s="91"/>
      <c r="CZ186" s="91"/>
      <c r="DA186" s="92"/>
      <c r="DB186" s="50"/>
      <c r="DC186" s="50"/>
      <c r="DD186" s="50"/>
      <c r="DE186" s="50"/>
      <c r="DF186" s="50"/>
      <c r="DG186" s="50"/>
      <c r="DH186" s="50"/>
      <c r="DI186" s="50"/>
      <c r="DJ186" s="100">
        <f t="shared" si="38"/>
        <v>0</v>
      </c>
      <c r="EW186" s="161"/>
      <c r="EX186" s="22"/>
      <c r="EY186" s="103">
        <f t="shared" si="39"/>
        <v>0</v>
      </c>
      <c r="EZ186" s="104">
        <f t="shared" si="44"/>
        <v>0</v>
      </c>
      <c r="FA186" s="105" t="s">
        <v>130</v>
      </c>
      <c r="FB186" s="105" t="s">
        <v>130</v>
      </c>
      <c r="FC186" s="105" t="s">
        <v>130</v>
      </c>
      <c r="FD186" s="105"/>
      <c r="FE186" s="106"/>
      <c r="FF186" s="106"/>
      <c r="FG186" s="107">
        <v>181</v>
      </c>
      <c r="FH186" s="162"/>
      <c r="FI186" s="10">
        <v>181</v>
      </c>
      <c r="FJ186" s="13">
        <v>0</v>
      </c>
      <c r="FK186" s="13">
        <v>0</v>
      </c>
      <c r="FL186" s="14"/>
      <c r="FM186" s="109"/>
      <c r="FN186" s="122"/>
      <c r="FO186" s="111"/>
      <c r="FP186" s="15" t="s">
        <v>130</v>
      </c>
      <c r="FQ186" s="15" t="s">
        <v>130</v>
      </c>
      <c r="FS186" s="112"/>
      <c r="FT186" s="82"/>
      <c r="FU186" s="82"/>
      <c r="FV186" s="163" t="s">
        <v>130</v>
      </c>
      <c r="FW186" s="115" t="s">
        <v>130</v>
      </c>
      <c r="FX186" s="115" t="s">
        <v>130</v>
      </c>
      <c r="FY186" s="15" t="s">
        <v>130</v>
      </c>
      <c r="FZ186" s="15">
        <f>'[1]2006 baljdata'!J186+'[1]2006 baljdata'!T186+'[1]2006 baljdata'!AD186+'[1]2006 baljdata'!AN186+'[1]2006 baljdata'!AX186+'[1]2006 baljdata'!BH186+'[1]2006 baljdata'!BR186+'[1]2006 baljdata'!CB186+'[1]2006 baljdata'!CL186+'[1]2006 baljdata'!CV186+'[1]2006 baljdata'!DF186+'[1]2006 baljdata'!DP186+'[1]2006 baljdata'!DZ186+'[1]2006 baljdata'!EJ186+'[1]2006 baljdata'!ET186+'[1]2006 baljdata'!FD186+'[1]2006 baljdata'!FN186+'[1]2006 baljdata'!FX186+'[1]2006 baljdata'!GH186+'[1]2006 baljdata'!GR186+'[1]2006 baljdata'!HB186+'[1]2006 baljdata'!HL186+'[1]2006 baljdata'!HV186+'[1]2006 baljdata'!IF186+'[1]2006 baljdata'!IP186</f>
        <v>0</v>
      </c>
      <c r="GA186" s="15">
        <f>'[1]2006 baljdata'!K186+'[1]2006 baljdata'!U186+'[1]2006 baljdata'!AE186+'[1]2006 baljdata'!AO186+'[1]2006 baljdata'!AY186+'[1]2006 baljdata'!BI186+'[1]2006 baljdata'!BS186+'[1]2006 baljdata'!CC186+'[1]2006 baljdata'!CM186+'[1]2006 baljdata'!CW186+'[1]2006 baljdata'!DG186+'[1]2006 baljdata'!DQ186+'[1]2006 baljdata'!EA186+'[1]2006 baljdata'!EK186+'[1]2006 baljdata'!EU186+'[1]2006 baljdata'!FE186+'[1]2006 baljdata'!FO186+'[1]2006 baljdata'!FY186+'[1]2006 baljdata'!GI186+'[1]2006 baljdata'!GS186+'[1]2006 baljdata'!HC186+'[1]2006 baljdata'!HM186+'[1]2006 baljdata'!HW186+'[1]2006 baljdata'!IG186+'[1]2006 baljdata'!IQ186</f>
        <v>0</v>
      </c>
      <c r="GB186" s="15" t="str">
        <f>IF(FZ186&gt;GA186,"P&gt;S",IF(FZ186=GA186,"P=S","P&lt;S"))</f>
        <v>P=S</v>
      </c>
      <c r="GC186" s="15">
        <f>IF(GB186="P&gt;S",FZ186,GA186)</f>
        <v>0</v>
      </c>
      <c r="GD186" s="15" t="s">
        <v>130</v>
      </c>
      <c r="GE186" s="15">
        <f>'[1]2006 baljdata'!L186+'[1]2006 baljdata'!V186+'[1]2006 baljdata'!AF186+'[1]2006 baljdata'!AP186+'[1]2006 baljdata'!AZ186+'[1]2006 baljdata'!BJ186+'[1]2006 baljdata'!BT186+'[1]2006 baljdata'!CD186+'[1]2006 baljdata'!CN186+'[1]2006 baljdata'!CX186+'[1]2006 baljdata'!DH186+'[1]2006 baljdata'!DR186+'[1]2006 baljdata'!EB186+'[1]2006 baljdata'!EL186+'[1]2006 baljdata'!EV186+'[1]2006 baljdata'!FF186+'[1]2006 baljdata'!FP186+'[1]2006 baljdata'!FZ186+'[1]2006 baljdata'!GJ186+'[1]2006 baljdata'!GT186+'[1]2006 baljdata'!HD186+'[1]2006 baljdata'!HN186+'[1]2006 baljdata'!HX186+'[1]2006 baljdata'!IH186+'[1]2006 baljdata'!IR186</f>
        <v>0</v>
      </c>
      <c r="GF186" s="15">
        <f>IF(GB186="P&gt;S",FZ186*(GE186/GA186),GE186)</f>
        <v>0</v>
      </c>
      <c r="GG186" s="15">
        <f t="shared" si="40"/>
        <v>0</v>
      </c>
      <c r="GH186" s="14"/>
      <c r="GI186" s="99"/>
      <c r="GJ186" s="102" t="s">
        <v>212</v>
      </c>
      <c r="GK186" s="20" t="s">
        <v>130</v>
      </c>
    </row>
    <row r="187" spans="1:193" ht="14.4" x14ac:dyDescent="0.3">
      <c r="A187" s="50">
        <v>182</v>
      </c>
      <c r="B187" s="88"/>
      <c r="C187" s="89"/>
      <c r="D187" s="88"/>
      <c r="E187" s="90"/>
      <c r="F187" s="91"/>
      <c r="G187" s="92"/>
      <c r="H187" s="91">
        <f t="shared" si="36"/>
        <v>0</v>
      </c>
      <c r="I187" s="13"/>
      <c r="J187" s="13"/>
      <c r="K187" s="13"/>
      <c r="L187" s="13"/>
      <c r="M187" s="13"/>
      <c r="N187" s="13"/>
      <c r="O187" s="13"/>
      <c r="P187" s="13"/>
      <c r="Q187" s="13"/>
      <c r="R187" s="13"/>
      <c r="S187" s="13"/>
      <c r="T187" s="13"/>
      <c r="U187" s="93">
        <f t="shared" si="37"/>
        <v>0</v>
      </c>
      <c r="V187" s="13"/>
      <c r="W187" s="13"/>
      <c r="X187" s="13"/>
      <c r="Y187" s="13"/>
      <c r="Z187" s="13"/>
      <c r="AA187" s="13"/>
      <c r="AB187" s="13"/>
      <c r="AC187" s="13"/>
      <c r="AD187" s="13"/>
      <c r="AE187" s="13"/>
      <c r="AF187" s="94"/>
      <c r="AG187" s="13"/>
      <c r="AH187" s="13"/>
      <c r="AI187" s="13"/>
      <c r="AJ187" s="13"/>
      <c r="AK187" s="13"/>
      <c r="AL187" s="13"/>
      <c r="AM187" s="13"/>
      <c r="AN187" s="13"/>
      <c r="AO187" s="13"/>
      <c r="AP187" s="13"/>
      <c r="AQ187" s="94"/>
      <c r="AR187" s="13"/>
      <c r="AS187" s="13"/>
      <c r="AT187" s="13"/>
      <c r="AU187" s="13"/>
      <c r="AV187" s="13"/>
      <c r="AW187" s="13"/>
      <c r="AX187" s="13"/>
      <c r="AY187" s="13"/>
      <c r="AZ187" s="13"/>
      <c r="BA187" s="94"/>
      <c r="BB187" s="70"/>
      <c r="BC187" s="70"/>
      <c r="BD187" s="70"/>
      <c r="BE187" s="70"/>
      <c r="BF187" s="70"/>
      <c r="BG187" s="70"/>
      <c r="BH187" s="70"/>
      <c r="BI187" s="70"/>
      <c r="BJ187" s="70"/>
      <c r="BK187" s="70"/>
      <c r="BL187" s="96" t="str">
        <f t="shared" si="34"/>
        <v>NA</v>
      </c>
      <c r="BM187" s="96" t="s">
        <v>130</v>
      </c>
      <c r="BN187" s="96"/>
      <c r="BO187" s="97"/>
      <c r="BP187" s="74"/>
      <c r="BQ187" s="74"/>
      <c r="BR187" s="97" t="s">
        <v>130</v>
      </c>
      <c r="BS187" s="98"/>
      <c r="BT187" s="91"/>
      <c r="BU187" s="91"/>
      <c r="BV187" s="91"/>
      <c r="BW187" s="91"/>
      <c r="BX187" s="91"/>
      <c r="BY187" s="92"/>
      <c r="BZ187" s="91"/>
      <c r="CA187" s="91"/>
      <c r="CB187" s="91"/>
      <c r="CC187" s="91"/>
      <c r="CD187" s="91"/>
      <c r="CE187" s="91"/>
      <c r="CF187" s="92"/>
      <c r="CG187" s="91"/>
      <c r="CH187" s="91"/>
      <c r="CI187" s="91"/>
      <c r="CJ187" s="91"/>
      <c r="CK187" s="91"/>
      <c r="CL187" s="91"/>
      <c r="CM187" s="91"/>
      <c r="CN187" s="91"/>
      <c r="CO187" s="91"/>
      <c r="CP187" s="92"/>
      <c r="CQ187" s="99" t="s">
        <v>130</v>
      </c>
      <c r="CR187" s="91"/>
      <c r="CS187" s="91"/>
      <c r="CT187" s="91"/>
      <c r="CU187" s="91"/>
      <c r="CV187" s="91"/>
      <c r="CW187" s="91"/>
      <c r="CX187" s="91"/>
      <c r="CY187" s="91"/>
      <c r="CZ187" s="91"/>
      <c r="DA187" s="92"/>
      <c r="DB187" s="50"/>
      <c r="DC187" s="50"/>
      <c r="DD187" s="50"/>
      <c r="DE187" s="50"/>
      <c r="DF187" s="50"/>
      <c r="DG187" s="50"/>
      <c r="DH187" s="50"/>
      <c r="DI187" s="50"/>
      <c r="DJ187" s="100">
        <f t="shared" si="38"/>
        <v>0</v>
      </c>
      <c r="EW187" s="161"/>
      <c r="EX187" s="22"/>
      <c r="EY187" s="103">
        <f t="shared" si="39"/>
        <v>0</v>
      </c>
      <c r="EZ187" s="104">
        <f t="shared" si="44"/>
        <v>0</v>
      </c>
      <c r="FA187" s="105" t="s">
        <v>130</v>
      </c>
      <c r="FB187" s="105" t="s">
        <v>130</v>
      </c>
      <c r="FC187" s="105" t="s">
        <v>130</v>
      </c>
      <c r="FD187" s="105"/>
      <c r="FE187" s="106"/>
      <c r="FF187" s="106"/>
      <c r="FG187" s="107">
        <v>182</v>
      </c>
      <c r="FH187" s="162"/>
      <c r="FI187" s="10">
        <v>182</v>
      </c>
      <c r="FJ187" s="13">
        <v>0</v>
      </c>
      <c r="FK187" s="13">
        <v>0</v>
      </c>
      <c r="FL187" s="14"/>
      <c r="FM187" s="109"/>
      <c r="FN187" s="122"/>
      <c r="FO187" s="111"/>
      <c r="FP187" s="15" t="s">
        <v>130</v>
      </c>
      <c r="FQ187" s="15" t="s">
        <v>130</v>
      </c>
      <c r="FS187" s="112"/>
      <c r="FT187" s="82"/>
      <c r="FU187" s="82"/>
      <c r="FV187" s="163" t="s">
        <v>130</v>
      </c>
      <c r="FW187" s="115" t="s">
        <v>130</v>
      </c>
      <c r="FX187" s="115" t="s">
        <v>130</v>
      </c>
      <c r="FY187" s="15" t="s">
        <v>130</v>
      </c>
      <c r="FZ187" s="15">
        <f>'[1]2006 baljdata'!J187+'[1]2006 baljdata'!T187+'[1]2006 baljdata'!AD187+'[1]2006 baljdata'!AN187+'[1]2006 baljdata'!AX187+'[1]2006 baljdata'!BH187+'[1]2006 baljdata'!BR187+'[1]2006 baljdata'!CB187+'[1]2006 baljdata'!CL187+'[1]2006 baljdata'!CV187+'[1]2006 baljdata'!DF187+'[1]2006 baljdata'!DP187+'[1]2006 baljdata'!DZ187+'[1]2006 baljdata'!EJ187+'[1]2006 baljdata'!ET187+'[1]2006 baljdata'!FD187+'[1]2006 baljdata'!FN187+'[1]2006 baljdata'!FX187+'[1]2006 baljdata'!GH187+'[1]2006 baljdata'!GR187+'[1]2006 baljdata'!HB187+'[1]2006 baljdata'!HL187+'[1]2006 baljdata'!HV187+'[1]2006 baljdata'!IF187+'[1]2006 baljdata'!IP187</f>
        <v>0</v>
      </c>
      <c r="GA187" s="15">
        <f>'[1]2006 baljdata'!K187+'[1]2006 baljdata'!U187+'[1]2006 baljdata'!AE187+'[1]2006 baljdata'!AO187+'[1]2006 baljdata'!AY187+'[1]2006 baljdata'!BI187+'[1]2006 baljdata'!BS187+'[1]2006 baljdata'!CC187+'[1]2006 baljdata'!CM187+'[1]2006 baljdata'!CW187+'[1]2006 baljdata'!DG187+'[1]2006 baljdata'!DQ187+'[1]2006 baljdata'!EA187+'[1]2006 baljdata'!EK187+'[1]2006 baljdata'!EU187+'[1]2006 baljdata'!FE187+'[1]2006 baljdata'!FO187+'[1]2006 baljdata'!FY187+'[1]2006 baljdata'!GI187+'[1]2006 baljdata'!GS187+'[1]2006 baljdata'!HC187+'[1]2006 baljdata'!HM187+'[1]2006 baljdata'!HW187+'[1]2006 baljdata'!IG187+'[1]2006 baljdata'!IQ187</f>
        <v>0</v>
      </c>
      <c r="GB187" s="15" t="str">
        <f>IF(FZ187&gt;GA187,"P&gt;S",IF(FZ187=GA187,"P=S","P&lt;S"))</f>
        <v>P=S</v>
      </c>
      <c r="GC187" s="15">
        <f>IF(GB187="P&gt;S",FZ187,GA187)</f>
        <v>0</v>
      </c>
      <c r="GD187" s="15" t="s">
        <v>130</v>
      </c>
      <c r="GE187" s="15">
        <f>'[1]2006 baljdata'!L187+'[1]2006 baljdata'!V187+'[1]2006 baljdata'!AF187+'[1]2006 baljdata'!AP187+'[1]2006 baljdata'!AZ187+'[1]2006 baljdata'!BJ187+'[1]2006 baljdata'!BT187+'[1]2006 baljdata'!CD187+'[1]2006 baljdata'!CN187+'[1]2006 baljdata'!CX187+'[1]2006 baljdata'!DH187+'[1]2006 baljdata'!DR187+'[1]2006 baljdata'!EB187+'[1]2006 baljdata'!EL187+'[1]2006 baljdata'!EV187+'[1]2006 baljdata'!FF187+'[1]2006 baljdata'!FP187+'[1]2006 baljdata'!FZ187+'[1]2006 baljdata'!GJ187+'[1]2006 baljdata'!GT187+'[1]2006 baljdata'!HD187+'[1]2006 baljdata'!HN187+'[1]2006 baljdata'!HX187+'[1]2006 baljdata'!IH187+'[1]2006 baljdata'!IR187</f>
        <v>0</v>
      </c>
      <c r="GF187" s="15">
        <f>IF(GB187="P&gt;S",FZ187*(GE187/GA187),GE187)</f>
        <v>0</v>
      </c>
      <c r="GG187" s="15">
        <f t="shared" si="40"/>
        <v>0</v>
      </c>
      <c r="GH187" s="14"/>
      <c r="GI187" s="99"/>
      <c r="GJ187" s="102" t="s">
        <v>212</v>
      </c>
      <c r="GK187" s="20" t="s">
        <v>130</v>
      </c>
    </row>
    <row r="188" spans="1:193" ht="14.4" x14ac:dyDescent="0.3">
      <c r="A188" s="50">
        <v>183</v>
      </c>
      <c r="B188" s="88"/>
      <c r="C188" s="89"/>
      <c r="D188" s="88"/>
      <c r="E188" s="116"/>
      <c r="F188" s="14"/>
      <c r="G188" s="94"/>
      <c r="H188" s="91">
        <f t="shared" si="36"/>
        <v>0</v>
      </c>
      <c r="I188" s="13"/>
      <c r="J188" s="14"/>
      <c r="K188" s="14"/>
      <c r="L188" s="14"/>
      <c r="M188" s="14"/>
      <c r="N188" s="14"/>
      <c r="O188" s="14"/>
      <c r="P188" s="14"/>
      <c r="Q188" s="14"/>
      <c r="R188" s="14"/>
      <c r="S188" s="14"/>
      <c r="T188" s="13"/>
      <c r="U188" s="93">
        <f t="shared" si="37"/>
        <v>0</v>
      </c>
      <c r="V188" s="13"/>
      <c r="W188" s="14"/>
      <c r="X188" s="14"/>
      <c r="Y188" s="14"/>
      <c r="Z188" s="14"/>
      <c r="AA188" s="14"/>
      <c r="AB188" s="14"/>
      <c r="AC188" s="14"/>
      <c r="AD188" s="14"/>
      <c r="AE188" s="14"/>
      <c r="AF188" s="94"/>
      <c r="AG188" s="13"/>
      <c r="AH188" s="14"/>
      <c r="AI188" s="14"/>
      <c r="AJ188" s="14"/>
      <c r="AK188" s="14"/>
      <c r="AL188" s="14"/>
      <c r="AM188" s="14"/>
      <c r="AN188" s="14"/>
      <c r="AO188" s="14"/>
      <c r="AP188" s="14"/>
      <c r="AQ188" s="94"/>
      <c r="AR188" s="14"/>
      <c r="AS188" s="14"/>
      <c r="AT188" s="14"/>
      <c r="AU188" s="14"/>
      <c r="AV188" s="14"/>
      <c r="AW188" s="14"/>
      <c r="AX188" s="14"/>
      <c r="AY188" s="14"/>
      <c r="AZ188" s="14"/>
      <c r="BA188" s="94"/>
      <c r="BB188" s="13"/>
      <c r="BC188" s="14"/>
      <c r="BD188" s="14"/>
      <c r="BE188" s="14"/>
      <c r="BF188" s="14"/>
      <c r="BG188" s="14"/>
      <c r="BH188" s="14"/>
      <c r="BI188" s="14"/>
      <c r="BJ188" s="14"/>
      <c r="BK188" s="14"/>
      <c r="BL188" s="96" t="str">
        <f t="shared" si="34"/>
        <v>NA</v>
      </c>
      <c r="BM188" s="96" t="s">
        <v>130</v>
      </c>
      <c r="BN188" s="96"/>
      <c r="BO188" s="97"/>
      <c r="BP188" s="74"/>
      <c r="BQ188" s="74"/>
      <c r="BR188" s="97" t="s">
        <v>130</v>
      </c>
      <c r="BS188" s="118"/>
      <c r="BT188" s="14"/>
      <c r="BU188" s="14"/>
      <c r="BV188" s="14"/>
      <c r="BW188" s="14"/>
      <c r="BX188" s="14"/>
      <c r="BY188" s="94"/>
      <c r="BZ188" s="14"/>
      <c r="CA188" s="14"/>
      <c r="CB188" s="14"/>
      <c r="CC188" s="14"/>
      <c r="CD188" s="14"/>
      <c r="CE188" s="14"/>
      <c r="CF188" s="94"/>
      <c r="CG188" s="14"/>
      <c r="CH188" s="14"/>
      <c r="CI188" s="14"/>
      <c r="CJ188" s="14"/>
      <c r="CK188" s="14"/>
      <c r="CL188" s="14"/>
      <c r="CM188" s="14"/>
      <c r="CN188" s="14"/>
      <c r="CO188" s="14"/>
      <c r="CP188" s="94"/>
      <c r="CQ188" s="99" t="s">
        <v>130</v>
      </c>
      <c r="CR188" s="119"/>
      <c r="CS188" s="119"/>
      <c r="CT188" s="119"/>
      <c r="CU188" s="119"/>
      <c r="CV188" s="119"/>
      <c r="CW188" s="119"/>
      <c r="CX188" s="119"/>
      <c r="CY188" s="119"/>
      <c r="CZ188" s="119"/>
      <c r="DA188" s="92"/>
      <c r="DB188" s="102"/>
      <c r="DC188" s="102"/>
      <c r="DD188" s="102"/>
      <c r="DE188" s="102"/>
      <c r="DF188" s="102"/>
      <c r="DG188" s="102"/>
      <c r="DH188" s="102"/>
      <c r="DI188" s="50"/>
      <c r="DJ188" s="100">
        <f t="shared" si="38"/>
        <v>0</v>
      </c>
      <c r="EW188" s="161"/>
      <c r="EX188" s="22"/>
      <c r="EY188" s="103">
        <f t="shared" si="39"/>
        <v>0</v>
      </c>
      <c r="EZ188" s="104">
        <f t="shared" si="44"/>
        <v>0</v>
      </c>
      <c r="FA188" s="105" t="s">
        <v>130</v>
      </c>
      <c r="FB188" s="105" t="s">
        <v>130</v>
      </c>
      <c r="FC188" s="105" t="s">
        <v>130</v>
      </c>
      <c r="FD188" s="105"/>
      <c r="FE188" s="106"/>
      <c r="FF188" s="106"/>
      <c r="FG188" s="107">
        <v>183</v>
      </c>
      <c r="FH188" s="162"/>
      <c r="FI188" s="10">
        <v>183</v>
      </c>
      <c r="FJ188" s="13">
        <v>0</v>
      </c>
      <c r="FK188" s="13">
        <v>0</v>
      </c>
      <c r="FL188" s="14"/>
      <c r="FM188" s="109"/>
      <c r="FN188" s="122"/>
      <c r="FO188" s="111"/>
      <c r="FP188" s="15" t="s">
        <v>130</v>
      </c>
      <c r="FQ188" s="15" t="s">
        <v>130</v>
      </c>
      <c r="FS188" s="112"/>
      <c r="FT188" s="82"/>
      <c r="FU188" s="82"/>
      <c r="FV188" s="163" t="s">
        <v>130</v>
      </c>
      <c r="FW188" s="115" t="s">
        <v>130</v>
      </c>
      <c r="FX188" s="115" t="s">
        <v>130</v>
      </c>
      <c r="FY188" s="15" t="s">
        <v>130</v>
      </c>
      <c r="FZ188" s="15">
        <f>'[1]2006 baljdata'!J188+'[1]2006 baljdata'!T188+'[1]2006 baljdata'!AD188+'[1]2006 baljdata'!AN188+'[1]2006 baljdata'!AX188+'[1]2006 baljdata'!BH188+'[1]2006 baljdata'!BR188+'[1]2006 baljdata'!CB188+'[1]2006 baljdata'!CL188+'[1]2006 baljdata'!CV188+'[1]2006 baljdata'!DF188+'[1]2006 baljdata'!DP188+'[1]2006 baljdata'!DZ188+'[1]2006 baljdata'!EJ188+'[1]2006 baljdata'!ET188+'[1]2006 baljdata'!FD188+'[1]2006 baljdata'!FN188+'[1]2006 baljdata'!FX188+'[1]2006 baljdata'!GH188+'[1]2006 baljdata'!GR188+'[1]2006 baljdata'!HB188+'[1]2006 baljdata'!HL188+'[1]2006 baljdata'!HV188+'[1]2006 baljdata'!IF188+'[1]2006 baljdata'!IP188</f>
        <v>0</v>
      </c>
      <c r="GA188" s="15">
        <f>'[1]2006 baljdata'!K188+'[1]2006 baljdata'!U188+'[1]2006 baljdata'!AE188+'[1]2006 baljdata'!AO188+'[1]2006 baljdata'!AY188+'[1]2006 baljdata'!BI188+'[1]2006 baljdata'!BS188+'[1]2006 baljdata'!CC188+'[1]2006 baljdata'!CM188+'[1]2006 baljdata'!CW188+'[1]2006 baljdata'!DG188+'[1]2006 baljdata'!DQ188+'[1]2006 baljdata'!EA188+'[1]2006 baljdata'!EK188+'[1]2006 baljdata'!EU188+'[1]2006 baljdata'!FE188+'[1]2006 baljdata'!FO188+'[1]2006 baljdata'!FY188+'[1]2006 baljdata'!GI188+'[1]2006 baljdata'!GS188+'[1]2006 baljdata'!HC188+'[1]2006 baljdata'!HM188+'[1]2006 baljdata'!HW188+'[1]2006 baljdata'!IG188+'[1]2006 baljdata'!IQ188</f>
        <v>0</v>
      </c>
      <c r="GB188" s="15" t="str">
        <f>IF(FZ188&gt;GA188,"P&gt;S",IF(FZ188=GA188,"P=S","P&lt;S"))</f>
        <v>P=S</v>
      </c>
      <c r="GC188" s="15">
        <f>IF(GB188="P&gt;S",FZ188,GA188)</f>
        <v>0</v>
      </c>
      <c r="GD188" s="15" t="s">
        <v>130</v>
      </c>
      <c r="GE188" s="15">
        <f>'[1]2006 baljdata'!L188+'[1]2006 baljdata'!V188+'[1]2006 baljdata'!AF188+'[1]2006 baljdata'!AP188+'[1]2006 baljdata'!AZ188+'[1]2006 baljdata'!BJ188+'[1]2006 baljdata'!BT188+'[1]2006 baljdata'!CD188+'[1]2006 baljdata'!CN188+'[1]2006 baljdata'!CX188+'[1]2006 baljdata'!DH188+'[1]2006 baljdata'!DR188+'[1]2006 baljdata'!EB188+'[1]2006 baljdata'!EL188+'[1]2006 baljdata'!EV188+'[1]2006 baljdata'!FF188+'[1]2006 baljdata'!FP188+'[1]2006 baljdata'!FZ188+'[1]2006 baljdata'!GJ188+'[1]2006 baljdata'!GT188+'[1]2006 baljdata'!HD188+'[1]2006 baljdata'!HN188+'[1]2006 baljdata'!HX188+'[1]2006 baljdata'!IH188+'[1]2006 baljdata'!IR188</f>
        <v>0</v>
      </c>
      <c r="GF188" s="15">
        <f>IF(GB188="P&gt;S",FZ188*(GE188/GA188),GE188)</f>
        <v>0</v>
      </c>
      <c r="GG188" s="15">
        <f t="shared" si="40"/>
        <v>0</v>
      </c>
      <c r="GH188" s="14"/>
      <c r="GI188" s="145"/>
      <c r="GJ188" s="102" t="s">
        <v>212</v>
      </c>
      <c r="GK188" s="20" t="s">
        <v>130</v>
      </c>
    </row>
    <row r="189" spans="1:193" ht="14.4" x14ac:dyDescent="0.3">
      <c r="A189" s="50">
        <v>184</v>
      </c>
      <c r="B189" s="88"/>
      <c r="C189" s="89"/>
      <c r="D189" s="88"/>
      <c r="E189" s="90"/>
      <c r="F189" s="91"/>
      <c r="G189" s="92"/>
      <c r="H189" s="91">
        <f t="shared" si="36"/>
        <v>0</v>
      </c>
      <c r="I189" s="13"/>
      <c r="J189" s="13"/>
      <c r="K189" s="13"/>
      <c r="L189" s="13"/>
      <c r="M189" s="13"/>
      <c r="N189" s="13"/>
      <c r="O189" s="13"/>
      <c r="P189" s="13"/>
      <c r="Q189" s="13"/>
      <c r="R189" s="13"/>
      <c r="S189" s="13"/>
      <c r="T189" s="13"/>
      <c r="U189" s="93">
        <f t="shared" si="37"/>
        <v>0</v>
      </c>
      <c r="V189" s="13"/>
      <c r="W189" s="13"/>
      <c r="X189" s="13"/>
      <c r="Y189" s="13"/>
      <c r="Z189" s="13"/>
      <c r="AA189" s="13"/>
      <c r="AB189" s="13"/>
      <c r="AC189" s="13"/>
      <c r="AD189" s="13"/>
      <c r="AE189" s="13"/>
      <c r="AF189" s="94"/>
      <c r="AG189" s="13"/>
      <c r="AH189" s="13"/>
      <c r="AI189" s="13"/>
      <c r="AJ189" s="13"/>
      <c r="AK189" s="13"/>
      <c r="AL189" s="13"/>
      <c r="AM189" s="13"/>
      <c r="AN189" s="13"/>
      <c r="AO189" s="13"/>
      <c r="AP189" s="13"/>
      <c r="AQ189" s="94"/>
      <c r="AR189" s="13"/>
      <c r="AS189" s="13"/>
      <c r="AT189" s="13"/>
      <c r="AU189" s="13"/>
      <c r="AV189" s="13"/>
      <c r="AW189" s="13"/>
      <c r="AX189" s="13"/>
      <c r="AY189" s="13"/>
      <c r="AZ189" s="13"/>
      <c r="BA189" s="94"/>
      <c r="BB189" s="70"/>
      <c r="BC189" s="70"/>
      <c r="BD189" s="70"/>
      <c r="BE189" s="70"/>
      <c r="BF189" s="70"/>
      <c r="BG189" s="70"/>
      <c r="BH189" s="70"/>
      <c r="BI189" s="70"/>
      <c r="BJ189" s="70"/>
      <c r="BK189" s="70"/>
      <c r="BL189" s="96" t="str">
        <f t="shared" si="34"/>
        <v>NA</v>
      </c>
      <c r="BM189" s="96" t="s">
        <v>130</v>
      </c>
      <c r="BN189" s="96"/>
      <c r="BO189" s="97"/>
      <c r="BP189" s="74"/>
      <c r="BQ189" s="74"/>
      <c r="BR189" s="97" t="s">
        <v>130</v>
      </c>
      <c r="BS189" s="98"/>
      <c r="BT189" s="91"/>
      <c r="BU189" s="91"/>
      <c r="BV189" s="91"/>
      <c r="BW189" s="91"/>
      <c r="BX189" s="91"/>
      <c r="BY189" s="92"/>
      <c r="BZ189" s="91"/>
      <c r="CA189" s="91"/>
      <c r="CB189" s="91"/>
      <c r="CC189" s="91"/>
      <c r="CD189" s="91"/>
      <c r="CE189" s="91"/>
      <c r="CF189" s="92"/>
      <c r="CG189" s="91"/>
      <c r="CH189" s="91"/>
      <c r="CI189" s="91"/>
      <c r="CJ189" s="91"/>
      <c r="CK189" s="91"/>
      <c r="CL189" s="91"/>
      <c r="CM189" s="91"/>
      <c r="CN189" s="91"/>
      <c r="CO189" s="91"/>
      <c r="CP189" s="92"/>
      <c r="CQ189" s="99" t="s">
        <v>130</v>
      </c>
      <c r="CR189" s="91"/>
      <c r="CS189" s="91"/>
      <c r="CT189" s="91"/>
      <c r="CU189" s="91"/>
      <c r="CV189" s="91"/>
      <c r="CW189" s="91"/>
      <c r="CX189" s="91"/>
      <c r="CY189" s="91"/>
      <c r="CZ189" s="91"/>
      <c r="DA189" s="92"/>
      <c r="DB189" s="50"/>
      <c r="DC189" s="50"/>
      <c r="DD189" s="50"/>
      <c r="DE189" s="50"/>
      <c r="DF189" s="50"/>
      <c r="DG189" s="50"/>
      <c r="DH189" s="50"/>
      <c r="DI189" s="50"/>
      <c r="DJ189" s="100">
        <f t="shared" si="38"/>
        <v>0</v>
      </c>
      <c r="EW189" s="161"/>
      <c r="EX189" s="22"/>
      <c r="EY189" s="103">
        <f t="shared" si="39"/>
        <v>0</v>
      </c>
      <c r="EZ189" s="104">
        <f t="shared" si="44"/>
        <v>0</v>
      </c>
      <c r="FA189" s="105" t="s">
        <v>130</v>
      </c>
      <c r="FB189" s="105" t="s">
        <v>130</v>
      </c>
      <c r="FC189" s="105" t="s">
        <v>130</v>
      </c>
      <c r="FD189" s="105"/>
      <c r="FE189" s="106"/>
      <c r="FF189" s="106"/>
      <c r="FG189" s="107">
        <v>184</v>
      </c>
      <c r="FH189" s="162"/>
      <c r="FI189" s="10">
        <v>184</v>
      </c>
      <c r="FJ189" s="13">
        <v>0</v>
      </c>
      <c r="FK189" s="13">
        <v>0</v>
      </c>
      <c r="FL189" s="14"/>
      <c r="FM189" s="109"/>
      <c r="FN189" s="122"/>
      <c r="FO189" s="111"/>
      <c r="FP189" s="15" t="s">
        <v>130</v>
      </c>
      <c r="FQ189" s="15" t="s">
        <v>130</v>
      </c>
      <c r="FS189" s="112"/>
      <c r="FT189" s="82"/>
      <c r="FU189" s="82"/>
      <c r="FV189" s="163" t="s">
        <v>130</v>
      </c>
      <c r="FW189" s="115" t="s">
        <v>130</v>
      </c>
      <c r="FX189" s="115" t="s">
        <v>130</v>
      </c>
      <c r="FY189" s="15" t="s">
        <v>130</v>
      </c>
      <c r="FZ189" s="15">
        <f>'[1]2006 baljdata'!J189+'[1]2006 baljdata'!T189+'[1]2006 baljdata'!AD189+'[1]2006 baljdata'!AN189+'[1]2006 baljdata'!AX189+'[1]2006 baljdata'!BH189+'[1]2006 baljdata'!BR189+'[1]2006 baljdata'!CB189+'[1]2006 baljdata'!CL189+'[1]2006 baljdata'!CV189+'[1]2006 baljdata'!DF189+'[1]2006 baljdata'!DP189+'[1]2006 baljdata'!DZ189+'[1]2006 baljdata'!EJ189+'[1]2006 baljdata'!ET189+'[1]2006 baljdata'!FD189+'[1]2006 baljdata'!FN189+'[1]2006 baljdata'!FX189+'[1]2006 baljdata'!GH189+'[1]2006 baljdata'!GR189+'[1]2006 baljdata'!HB189+'[1]2006 baljdata'!HL189+'[1]2006 baljdata'!HV189+'[1]2006 baljdata'!IF189+'[1]2006 baljdata'!IP189</f>
        <v>0</v>
      </c>
      <c r="GA189" s="15">
        <f>'[1]2006 baljdata'!K189+'[1]2006 baljdata'!U189+'[1]2006 baljdata'!AE189+'[1]2006 baljdata'!AO189+'[1]2006 baljdata'!AY189+'[1]2006 baljdata'!BI189+'[1]2006 baljdata'!BS189+'[1]2006 baljdata'!CC189+'[1]2006 baljdata'!CM189+'[1]2006 baljdata'!CW189+'[1]2006 baljdata'!DG189+'[1]2006 baljdata'!DQ189+'[1]2006 baljdata'!EA189+'[1]2006 baljdata'!EK189+'[1]2006 baljdata'!EU189+'[1]2006 baljdata'!FE189+'[1]2006 baljdata'!FO189+'[1]2006 baljdata'!FY189+'[1]2006 baljdata'!GI189+'[1]2006 baljdata'!GS189+'[1]2006 baljdata'!HC189+'[1]2006 baljdata'!HM189+'[1]2006 baljdata'!HW189+'[1]2006 baljdata'!IG189+'[1]2006 baljdata'!IQ189</f>
        <v>0</v>
      </c>
      <c r="GB189" s="15" t="str">
        <f>IF(FZ189&gt;GA189,"P&gt;S",IF(FZ189=GA189,"P=S","P&lt;S"))</f>
        <v>P=S</v>
      </c>
      <c r="GC189" s="15">
        <f>IF(GB189="P&gt;S",FZ189,GA189)</f>
        <v>0</v>
      </c>
      <c r="GD189" s="15" t="s">
        <v>130</v>
      </c>
      <c r="GE189" s="15">
        <f>'[1]2006 baljdata'!L189+'[1]2006 baljdata'!V189+'[1]2006 baljdata'!AF189+'[1]2006 baljdata'!AP189+'[1]2006 baljdata'!AZ189+'[1]2006 baljdata'!BJ189+'[1]2006 baljdata'!BT189+'[1]2006 baljdata'!CD189+'[1]2006 baljdata'!CN189+'[1]2006 baljdata'!CX189+'[1]2006 baljdata'!DH189+'[1]2006 baljdata'!DR189+'[1]2006 baljdata'!EB189+'[1]2006 baljdata'!EL189+'[1]2006 baljdata'!EV189+'[1]2006 baljdata'!FF189+'[1]2006 baljdata'!FP189+'[1]2006 baljdata'!FZ189+'[1]2006 baljdata'!GJ189+'[1]2006 baljdata'!GT189+'[1]2006 baljdata'!HD189+'[1]2006 baljdata'!HN189+'[1]2006 baljdata'!HX189+'[1]2006 baljdata'!IH189+'[1]2006 baljdata'!IR189</f>
        <v>0</v>
      </c>
      <c r="GF189" s="15">
        <f>IF(GB189="P&gt;S",FZ189*(GE189/GA189),GE189)</f>
        <v>0</v>
      </c>
      <c r="GG189" s="15">
        <f t="shared" si="40"/>
        <v>0</v>
      </c>
      <c r="GH189" s="14"/>
      <c r="GI189" s="99"/>
      <c r="GJ189" s="102" t="s">
        <v>212</v>
      </c>
      <c r="GK189" s="20" t="s">
        <v>130</v>
      </c>
    </row>
    <row r="190" spans="1:193" ht="14.4" x14ac:dyDescent="0.3">
      <c r="A190" s="50">
        <v>185</v>
      </c>
      <c r="B190" s="88"/>
      <c r="C190" s="89"/>
      <c r="D190" s="88"/>
      <c r="E190" s="90"/>
      <c r="F190" s="91"/>
      <c r="G190" s="92"/>
      <c r="H190" s="91">
        <f t="shared" si="36"/>
        <v>0</v>
      </c>
      <c r="I190" s="91"/>
      <c r="J190" s="91"/>
      <c r="K190" s="91"/>
      <c r="L190" s="91"/>
      <c r="M190" s="91"/>
      <c r="N190" s="91"/>
      <c r="O190" s="91"/>
      <c r="P190" s="91"/>
      <c r="Q190" s="91"/>
      <c r="R190" s="91"/>
      <c r="S190" s="91"/>
      <c r="T190" s="91"/>
      <c r="U190" s="93">
        <f t="shared" si="37"/>
        <v>0</v>
      </c>
      <c r="V190" s="91"/>
      <c r="W190" s="91"/>
      <c r="X190" s="91"/>
      <c r="Y190" s="91"/>
      <c r="Z190" s="91"/>
      <c r="AA190" s="91"/>
      <c r="AB190" s="91"/>
      <c r="AC190" s="91"/>
      <c r="AD190" s="91"/>
      <c r="AE190" s="91"/>
      <c r="AF190" s="92"/>
      <c r="AG190" s="91"/>
      <c r="AH190" s="91"/>
      <c r="AI190" s="91"/>
      <c r="AJ190" s="91"/>
      <c r="AK190" s="91"/>
      <c r="AL190" s="91"/>
      <c r="AM190" s="91"/>
      <c r="AN190" s="91"/>
      <c r="AO190" s="91"/>
      <c r="AP190" s="91"/>
      <c r="AQ190" s="92"/>
      <c r="AR190" s="91"/>
      <c r="AS190" s="91"/>
      <c r="AT190" s="91"/>
      <c r="AU190" s="91"/>
      <c r="AV190" s="91"/>
      <c r="AW190" s="91"/>
      <c r="AX190" s="91"/>
      <c r="AY190" s="91"/>
      <c r="AZ190" s="91"/>
      <c r="BA190" s="92"/>
      <c r="BB190" s="70"/>
      <c r="BC190" s="70"/>
      <c r="BD190" s="70"/>
      <c r="BE190" s="70"/>
      <c r="BF190" s="70"/>
      <c r="BG190" s="70"/>
      <c r="BH190" s="70"/>
      <c r="BI190" s="70"/>
      <c r="BJ190" s="70"/>
      <c r="BK190" s="70"/>
      <c r="BL190" s="96" t="str">
        <f t="shared" si="34"/>
        <v>NA</v>
      </c>
      <c r="BM190" s="96" t="s">
        <v>130</v>
      </c>
      <c r="BN190" s="96"/>
      <c r="BO190" s="97"/>
      <c r="BP190" s="74"/>
      <c r="BQ190" s="74"/>
      <c r="BR190" s="97" t="s">
        <v>130</v>
      </c>
      <c r="BS190" s="98"/>
      <c r="BT190" s="91"/>
      <c r="BU190" s="91"/>
      <c r="BV190" s="91"/>
      <c r="BW190" s="91"/>
      <c r="BX190" s="91"/>
      <c r="BY190" s="92"/>
      <c r="BZ190" s="91"/>
      <c r="CA190" s="91"/>
      <c r="CB190" s="91"/>
      <c r="CC190" s="91"/>
      <c r="CD190" s="91"/>
      <c r="CE190" s="91"/>
      <c r="CF190" s="92"/>
      <c r="CG190" s="91"/>
      <c r="CH190" s="91"/>
      <c r="CI190" s="91"/>
      <c r="CJ190" s="91"/>
      <c r="CK190" s="91"/>
      <c r="CL190" s="91"/>
      <c r="CM190" s="91"/>
      <c r="CN190" s="91"/>
      <c r="CO190" s="91"/>
      <c r="CP190" s="92"/>
      <c r="CQ190" s="99" t="s">
        <v>130</v>
      </c>
      <c r="CR190" s="91"/>
      <c r="CS190" s="91"/>
      <c r="CT190" s="91"/>
      <c r="CU190" s="91"/>
      <c r="CV190" s="91"/>
      <c r="CW190" s="91"/>
      <c r="CX190" s="91"/>
      <c r="CY190" s="91"/>
      <c r="CZ190" s="91"/>
      <c r="DA190" s="92"/>
      <c r="DB190" s="148"/>
      <c r="DC190" s="148"/>
      <c r="DD190" s="148"/>
      <c r="DE190" s="148"/>
      <c r="DF190" s="148"/>
      <c r="DG190" s="148"/>
      <c r="DH190" s="148"/>
      <c r="DI190" s="148"/>
      <c r="DJ190" s="100">
        <f t="shared" si="38"/>
        <v>0</v>
      </c>
      <c r="EW190" s="161"/>
      <c r="EX190" s="22"/>
      <c r="EY190" s="103">
        <f t="shared" si="39"/>
        <v>0</v>
      </c>
      <c r="EZ190" s="104">
        <f t="shared" si="44"/>
        <v>0</v>
      </c>
      <c r="FA190" s="105" t="s">
        <v>130</v>
      </c>
      <c r="FB190" s="105" t="s">
        <v>130</v>
      </c>
      <c r="FC190" s="105" t="s">
        <v>130</v>
      </c>
      <c r="FD190" s="105"/>
      <c r="FE190" s="106"/>
      <c r="FF190" s="106"/>
      <c r="FG190" s="107">
        <v>185</v>
      </c>
      <c r="FH190" s="162"/>
      <c r="FI190" s="10">
        <v>185</v>
      </c>
      <c r="FJ190" s="13">
        <v>0</v>
      </c>
      <c r="FK190" s="13">
        <v>0</v>
      </c>
      <c r="FL190" s="14"/>
      <c r="FM190" s="109"/>
      <c r="FN190" s="122"/>
      <c r="FO190" s="111"/>
      <c r="FP190" s="15" t="s">
        <v>130</v>
      </c>
      <c r="FQ190" s="15" t="s">
        <v>130</v>
      </c>
      <c r="FS190" s="112"/>
      <c r="FT190" s="82"/>
      <c r="FU190" s="82"/>
      <c r="FV190" s="163" t="s">
        <v>130</v>
      </c>
      <c r="FW190" s="115" t="s">
        <v>130</v>
      </c>
      <c r="FX190" s="115" t="s">
        <v>130</v>
      </c>
      <c r="FY190" s="15" t="s">
        <v>130</v>
      </c>
      <c r="FZ190" s="15">
        <f>'[1]2006 baljdata'!J190+'[1]2006 baljdata'!T190+'[1]2006 baljdata'!AD190+'[1]2006 baljdata'!AN190+'[1]2006 baljdata'!AX190+'[1]2006 baljdata'!BH190+'[1]2006 baljdata'!BR190+'[1]2006 baljdata'!CB190+'[1]2006 baljdata'!CL190+'[1]2006 baljdata'!CV190+'[1]2006 baljdata'!DF190+'[1]2006 baljdata'!DP190+'[1]2006 baljdata'!DZ190+'[1]2006 baljdata'!EJ190+'[1]2006 baljdata'!ET190+'[1]2006 baljdata'!FD190+'[1]2006 baljdata'!FN190+'[1]2006 baljdata'!FX190+'[1]2006 baljdata'!GH190+'[1]2006 baljdata'!GR190+'[1]2006 baljdata'!HB190+'[1]2006 baljdata'!HL190+'[1]2006 baljdata'!HV190+'[1]2006 baljdata'!IF190+'[1]2006 baljdata'!IP190</f>
        <v>0</v>
      </c>
      <c r="GA190" s="15">
        <f>'[1]2006 baljdata'!K190+'[1]2006 baljdata'!U190+'[1]2006 baljdata'!AE190+'[1]2006 baljdata'!AO190+'[1]2006 baljdata'!AY190+'[1]2006 baljdata'!BI190+'[1]2006 baljdata'!BS190+'[1]2006 baljdata'!CC190+'[1]2006 baljdata'!CM190+'[1]2006 baljdata'!CW190+'[1]2006 baljdata'!DG190+'[1]2006 baljdata'!DQ190+'[1]2006 baljdata'!EA190+'[1]2006 baljdata'!EK190+'[1]2006 baljdata'!EU190+'[1]2006 baljdata'!FE190+'[1]2006 baljdata'!FO190+'[1]2006 baljdata'!FY190+'[1]2006 baljdata'!GI190+'[1]2006 baljdata'!GS190+'[1]2006 baljdata'!HC190+'[1]2006 baljdata'!HM190+'[1]2006 baljdata'!HW190+'[1]2006 baljdata'!IG190+'[1]2006 baljdata'!IQ190</f>
        <v>0</v>
      </c>
      <c r="GB190" s="15" t="str">
        <f>IF(FZ190&gt;GA190,"P&gt;S",IF(FZ190=GA190,"P=S","P&lt;S"))</f>
        <v>P=S</v>
      </c>
      <c r="GC190" s="15">
        <f>IF(GB190="P&gt;S",FZ190,GA190)</f>
        <v>0</v>
      </c>
      <c r="GD190" s="15" t="s">
        <v>130</v>
      </c>
      <c r="GE190" s="15">
        <f>'[1]2006 baljdata'!L190+'[1]2006 baljdata'!V190+'[1]2006 baljdata'!AF190+'[1]2006 baljdata'!AP190+'[1]2006 baljdata'!AZ190+'[1]2006 baljdata'!BJ190+'[1]2006 baljdata'!BT190+'[1]2006 baljdata'!CD190+'[1]2006 baljdata'!CN190+'[1]2006 baljdata'!CX190+'[1]2006 baljdata'!DH190+'[1]2006 baljdata'!DR190+'[1]2006 baljdata'!EB190+'[1]2006 baljdata'!EL190+'[1]2006 baljdata'!EV190+'[1]2006 baljdata'!FF190+'[1]2006 baljdata'!FP190+'[1]2006 baljdata'!FZ190+'[1]2006 baljdata'!GJ190+'[1]2006 baljdata'!GT190+'[1]2006 baljdata'!HD190+'[1]2006 baljdata'!HN190+'[1]2006 baljdata'!HX190+'[1]2006 baljdata'!IH190+'[1]2006 baljdata'!IR190</f>
        <v>0</v>
      </c>
      <c r="GF190" s="15">
        <f>IF(GB190="P&gt;S",FZ190*(GE190/GA190),GE190)</f>
        <v>0</v>
      </c>
      <c r="GG190" s="15">
        <f t="shared" si="40"/>
        <v>0</v>
      </c>
      <c r="GH190" s="14"/>
      <c r="GI190" s="99"/>
      <c r="GJ190" s="102" t="s">
        <v>212</v>
      </c>
      <c r="GK190" s="20" t="s">
        <v>130</v>
      </c>
    </row>
    <row r="191" spans="1:193" ht="14.4" x14ac:dyDescent="0.3">
      <c r="A191" s="50">
        <v>186</v>
      </c>
      <c r="B191" s="88"/>
      <c r="C191" s="89"/>
      <c r="D191" s="88"/>
      <c r="E191" s="90"/>
      <c r="F191" s="138"/>
      <c r="G191" s="149"/>
      <c r="H191" s="91">
        <f t="shared" si="36"/>
        <v>0</v>
      </c>
      <c r="I191" s="88"/>
      <c r="J191" s="88"/>
      <c r="K191" s="88"/>
      <c r="L191" s="88"/>
      <c r="M191" s="88"/>
      <c r="N191" s="88"/>
      <c r="O191" s="88"/>
      <c r="P191" s="88"/>
      <c r="Q191" s="88"/>
      <c r="R191" s="88"/>
      <c r="S191" s="88"/>
      <c r="T191" s="88"/>
      <c r="U191" s="93">
        <f t="shared" si="37"/>
        <v>0</v>
      </c>
      <c r="V191" s="88"/>
      <c r="W191" s="88"/>
      <c r="X191" s="88"/>
      <c r="Y191" s="88"/>
      <c r="Z191" s="88"/>
      <c r="AA191" s="88"/>
      <c r="AB191" s="88"/>
      <c r="AC191" s="88"/>
      <c r="AD191" s="88"/>
      <c r="AE191" s="88"/>
      <c r="AF191" s="150"/>
      <c r="AG191" s="88"/>
      <c r="AH191" s="88"/>
      <c r="AI191" s="88"/>
      <c r="AJ191" s="88"/>
      <c r="AK191" s="88"/>
      <c r="AL191" s="88"/>
      <c r="AM191" s="88"/>
      <c r="AN191" s="88"/>
      <c r="AO191" s="88"/>
      <c r="AP191" s="88"/>
      <c r="AQ191" s="150"/>
      <c r="AR191" s="88"/>
      <c r="AS191" s="88"/>
      <c r="AT191" s="88"/>
      <c r="AU191" s="88"/>
      <c r="AV191" s="88"/>
      <c r="AW191" s="88"/>
      <c r="AX191" s="88"/>
      <c r="AY191" s="88"/>
      <c r="AZ191" s="88"/>
      <c r="BA191" s="150"/>
      <c r="BB191" s="112"/>
      <c r="BC191" s="112"/>
      <c r="BD191" s="112"/>
      <c r="BE191" s="112"/>
      <c r="BF191" s="112"/>
      <c r="BG191" s="112"/>
      <c r="BH191" s="112"/>
      <c r="BI191" s="112"/>
      <c r="BJ191" s="112"/>
      <c r="BK191" s="112"/>
      <c r="BL191" s="96" t="str">
        <f t="shared" ref="BL191:BL254" si="45">IF(COUNTBLANK(BB191:BK191)=10,"NA",MIN(BB191:BK191))</f>
        <v>NA</v>
      </c>
      <c r="BM191" s="96" t="s">
        <v>130</v>
      </c>
      <c r="BN191" s="96"/>
      <c r="BO191" s="97"/>
      <c r="BP191" s="74"/>
      <c r="BQ191" s="74"/>
      <c r="BR191" s="97" t="s">
        <v>130</v>
      </c>
      <c r="BS191" s="151"/>
      <c r="BT191" s="138"/>
      <c r="BU191" s="138"/>
      <c r="BV191" s="138"/>
      <c r="BW191" s="138"/>
      <c r="BX191" s="138"/>
      <c r="BY191" s="149"/>
      <c r="BZ191" s="138"/>
      <c r="CA191" s="138"/>
      <c r="CB191" s="138"/>
      <c r="CC191" s="138"/>
      <c r="CD191" s="138"/>
      <c r="CE191" s="138"/>
      <c r="CF191" s="149"/>
      <c r="CG191" s="138"/>
      <c r="CH191" s="138"/>
      <c r="CI191" s="138"/>
      <c r="CJ191" s="138"/>
      <c r="CK191" s="138"/>
      <c r="CL191" s="138"/>
      <c r="CM191" s="138"/>
      <c r="CN191" s="138"/>
      <c r="CO191" s="138"/>
      <c r="CP191" s="149"/>
      <c r="CQ191" s="99" t="s">
        <v>130</v>
      </c>
      <c r="CR191" s="138"/>
      <c r="CS191" s="138"/>
      <c r="CT191" s="138"/>
      <c r="CU191" s="138"/>
      <c r="CV191" s="138"/>
      <c r="CW191" s="138"/>
      <c r="CX191" s="138"/>
      <c r="CY191" s="138"/>
      <c r="CZ191" s="138"/>
      <c r="DA191" s="149"/>
      <c r="DB191" s="152"/>
      <c r="DC191" s="152"/>
      <c r="DD191" s="152"/>
      <c r="DE191" s="152"/>
      <c r="DF191" s="152"/>
      <c r="DG191" s="152"/>
      <c r="DH191" s="152"/>
      <c r="DI191" s="152"/>
      <c r="DJ191" s="100">
        <f t="shared" si="38"/>
        <v>0</v>
      </c>
      <c r="EW191" s="161"/>
      <c r="EX191" s="22"/>
      <c r="EY191" s="103">
        <f t="shared" si="39"/>
        <v>0</v>
      </c>
      <c r="EZ191" s="104">
        <f t="shared" si="44"/>
        <v>0</v>
      </c>
      <c r="FA191" s="105" t="s">
        <v>130</v>
      </c>
      <c r="FB191" s="105" t="s">
        <v>130</v>
      </c>
      <c r="FC191" s="105" t="s">
        <v>130</v>
      </c>
      <c r="FD191" s="105"/>
      <c r="FE191" s="106"/>
      <c r="FF191" s="106"/>
      <c r="FG191" s="107">
        <v>186</v>
      </c>
      <c r="FH191" s="162"/>
      <c r="FI191" s="10">
        <v>186</v>
      </c>
      <c r="FJ191" s="13">
        <v>0</v>
      </c>
      <c r="FK191" s="13">
        <v>0</v>
      </c>
      <c r="FL191" s="14"/>
      <c r="FM191" s="109"/>
      <c r="FN191" s="122"/>
      <c r="FO191" s="111"/>
      <c r="FP191" s="15" t="s">
        <v>130</v>
      </c>
      <c r="FQ191" s="15" t="s">
        <v>130</v>
      </c>
      <c r="FS191" s="112"/>
      <c r="FT191" s="82"/>
      <c r="FU191" s="82"/>
      <c r="FV191" s="163" t="s">
        <v>130</v>
      </c>
      <c r="FW191" s="115" t="s">
        <v>130</v>
      </c>
      <c r="FX191" s="115" t="s">
        <v>130</v>
      </c>
      <c r="FY191" s="15" t="s">
        <v>130</v>
      </c>
      <c r="FZ191" s="15">
        <f>'[1]2006 baljdata'!J191+'[1]2006 baljdata'!T191+'[1]2006 baljdata'!AD191+'[1]2006 baljdata'!AN191+'[1]2006 baljdata'!AX191+'[1]2006 baljdata'!BH191+'[1]2006 baljdata'!BR191+'[1]2006 baljdata'!CB191+'[1]2006 baljdata'!CL191+'[1]2006 baljdata'!CV191+'[1]2006 baljdata'!DF191+'[1]2006 baljdata'!DP191+'[1]2006 baljdata'!DZ191+'[1]2006 baljdata'!EJ191+'[1]2006 baljdata'!ET191+'[1]2006 baljdata'!FD191+'[1]2006 baljdata'!FN191+'[1]2006 baljdata'!FX191+'[1]2006 baljdata'!GH191+'[1]2006 baljdata'!GR191+'[1]2006 baljdata'!HB191+'[1]2006 baljdata'!HL191+'[1]2006 baljdata'!HV191+'[1]2006 baljdata'!IF191+'[1]2006 baljdata'!IP191</f>
        <v>0</v>
      </c>
      <c r="GA191" s="15">
        <f>'[1]2006 baljdata'!K191+'[1]2006 baljdata'!U191+'[1]2006 baljdata'!AE191+'[1]2006 baljdata'!AO191+'[1]2006 baljdata'!AY191+'[1]2006 baljdata'!BI191+'[1]2006 baljdata'!BS191+'[1]2006 baljdata'!CC191+'[1]2006 baljdata'!CM191+'[1]2006 baljdata'!CW191+'[1]2006 baljdata'!DG191+'[1]2006 baljdata'!DQ191+'[1]2006 baljdata'!EA191+'[1]2006 baljdata'!EK191+'[1]2006 baljdata'!EU191+'[1]2006 baljdata'!FE191+'[1]2006 baljdata'!FO191+'[1]2006 baljdata'!FY191+'[1]2006 baljdata'!GI191+'[1]2006 baljdata'!GS191+'[1]2006 baljdata'!HC191+'[1]2006 baljdata'!HM191+'[1]2006 baljdata'!HW191+'[1]2006 baljdata'!IG191+'[1]2006 baljdata'!IQ191</f>
        <v>0</v>
      </c>
      <c r="GB191" s="15" t="str">
        <f>IF(FZ191&gt;GA191,"P&gt;S",IF(FZ191=GA191,"P=S","P&lt;S"))</f>
        <v>P=S</v>
      </c>
      <c r="GC191" s="15">
        <f>IF(GB191="P&gt;S",FZ191,GA191)</f>
        <v>0</v>
      </c>
      <c r="GD191" s="15" t="s">
        <v>130</v>
      </c>
      <c r="GE191" s="15">
        <f>'[1]2006 baljdata'!L191+'[1]2006 baljdata'!V191+'[1]2006 baljdata'!AF191+'[1]2006 baljdata'!AP191+'[1]2006 baljdata'!AZ191+'[1]2006 baljdata'!BJ191+'[1]2006 baljdata'!BT191+'[1]2006 baljdata'!CD191+'[1]2006 baljdata'!CN191+'[1]2006 baljdata'!CX191+'[1]2006 baljdata'!DH191+'[1]2006 baljdata'!DR191+'[1]2006 baljdata'!EB191+'[1]2006 baljdata'!EL191+'[1]2006 baljdata'!EV191+'[1]2006 baljdata'!FF191+'[1]2006 baljdata'!FP191+'[1]2006 baljdata'!FZ191+'[1]2006 baljdata'!GJ191+'[1]2006 baljdata'!GT191+'[1]2006 baljdata'!HD191+'[1]2006 baljdata'!HN191+'[1]2006 baljdata'!HX191+'[1]2006 baljdata'!IH191+'[1]2006 baljdata'!IR191</f>
        <v>0</v>
      </c>
      <c r="GF191" s="15">
        <f>IF(GB191="P&gt;S",FZ191*(GE191/GA191),GE191)</f>
        <v>0</v>
      </c>
      <c r="GG191" s="15">
        <f t="shared" si="40"/>
        <v>0</v>
      </c>
      <c r="GH191" s="14"/>
      <c r="GI191" s="145"/>
      <c r="GJ191" s="102" t="s">
        <v>212</v>
      </c>
      <c r="GK191" s="20" t="s">
        <v>130</v>
      </c>
    </row>
    <row r="192" spans="1:193" ht="14.4" x14ac:dyDescent="0.3">
      <c r="A192" s="50">
        <v>187</v>
      </c>
      <c r="B192" s="88"/>
      <c r="C192" s="89"/>
      <c r="D192" s="88"/>
      <c r="E192" s="90"/>
      <c r="F192" s="91"/>
      <c r="G192" s="92"/>
      <c r="H192" s="91">
        <f t="shared" si="36"/>
        <v>0</v>
      </c>
      <c r="I192" s="13"/>
      <c r="J192" s="13"/>
      <c r="K192" s="13"/>
      <c r="L192" s="13"/>
      <c r="M192" s="13"/>
      <c r="N192" s="13"/>
      <c r="O192" s="13"/>
      <c r="P192" s="13"/>
      <c r="Q192" s="13"/>
      <c r="R192" s="13"/>
      <c r="S192" s="13"/>
      <c r="T192" s="13"/>
      <c r="U192" s="93">
        <f t="shared" si="37"/>
        <v>0</v>
      </c>
      <c r="V192" s="13"/>
      <c r="W192" s="13"/>
      <c r="X192" s="13"/>
      <c r="Y192" s="13"/>
      <c r="Z192" s="13"/>
      <c r="AA192" s="13"/>
      <c r="AB192" s="13"/>
      <c r="AC192" s="13"/>
      <c r="AD192" s="13"/>
      <c r="AE192" s="13"/>
      <c r="AF192" s="94"/>
      <c r="AG192" s="13"/>
      <c r="AH192" s="13"/>
      <c r="AI192" s="13"/>
      <c r="AJ192" s="13"/>
      <c r="AK192" s="13"/>
      <c r="AL192" s="13"/>
      <c r="AM192" s="13"/>
      <c r="AN192" s="13"/>
      <c r="AO192" s="13"/>
      <c r="AP192" s="13"/>
      <c r="AQ192" s="94"/>
      <c r="AR192" s="13"/>
      <c r="AS192" s="13"/>
      <c r="AT192" s="13"/>
      <c r="AU192" s="13"/>
      <c r="AV192" s="13"/>
      <c r="AW192" s="13"/>
      <c r="AX192" s="13"/>
      <c r="AY192" s="13"/>
      <c r="AZ192" s="13"/>
      <c r="BA192" s="94"/>
      <c r="BB192" s="70"/>
      <c r="BC192" s="70"/>
      <c r="BD192" s="70"/>
      <c r="BE192" s="70"/>
      <c r="BF192" s="70"/>
      <c r="BG192" s="70"/>
      <c r="BH192" s="70"/>
      <c r="BI192" s="70"/>
      <c r="BJ192" s="70"/>
      <c r="BK192" s="70"/>
      <c r="BL192" s="96" t="str">
        <f t="shared" si="45"/>
        <v>NA</v>
      </c>
      <c r="BM192" s="96" t="s">
        <v>130</v>
      </c>
      <c r="BN192" s="96"/>
      <c r="BO192" s="97"/>
      <c r="BP192" s="74"/>
      <c r="BQ192" s="74"/>
      <c r="BR192" s="97" t="s">
        <v>130</v>
      </c>
      <c r="BS192" s="98"/>
      <c r="BT192" s="91"/>
      <c r="BU192" s="91"/>
      <c r="BV192" s="91"/>
      <c r="BW192" s="91"/>
      <c r="BX192" s="91"/>
      <c r="BY192" s="92"/>
      <c r="BZ192" s="91"/>
      <c r="CA192" s="91"/>
      <c r="CB192" s="91"/>
      <c r="CC192" s="91"/>
      <c r="CD192" s="91"/>
      <c r="CE192" s="91"/>
      <c r="CF192" s="92"/>
      <c r="CG192" s="91"/>
      <c r="CH192" s="91"/>
      <c r="CI192" s="91"/>
      <c r="CJ192" s="91"/>
      <c r="CK192" s="91"/>
      <c r="CL192" s="91"/>
      <c r="CM192" s="91"/>
      <c r="CN192" s="91"/>
      <c r="CO192" s="91"/>
      <c r="CP192" s="92"/>
      <c r="CQ192" s="99" t="s">
        <v>130</v>
      </c>
      <c r="CR192" s="91"/>
      <c r="CS192" s="91"/>
      <c r="CT192" s="91"/>
      <c r="CU192" s="91"/>
      <c r="CV192" s="91"/>
      <c r="CW192" s="91"/>
      <c r="CX192" s="91"/>
      <c r="CY192" s="91"/>
      <c r="CZ192" s="91"/>
      <c r="DA192" s="92"/>
      <c r="DB192" s="50"/>
      <c r="DC192" s="50"/>
      <c r="DD192" s="50"/>
      <c r="DE192" s="50"/>
      <c r="DF192" s="50"/>
      <c r="DG192" s="50"/>
      <c r="DH192" s="50"/>
      <c r="DI192" s="50"/>
      <c r="DJ192" s="100">
        <f t="shared" si="38"/>
        <v>0</v>
      </c>
      <c r="EW192" s="161"/>
      <c r="EX192" s="22"/>
      <c r="EY192" s="103">
        <f t="shared" si="39"/>
        <v>0</v>
      </c>
      <c r="EZ192" s="104">
        <f t="shared" si="44"/>
        <v>0</v>
      </c>
      <c r="FA192" s="105" t="s">
        <v>130</v>
      </c>
      <c r="FB192" s="105" t="s">
        <v>130</v>
      </c>
      <c r="FC192" s="105" t="s">
        <v>130</v>
      </c>
      <c r="FD192" s="105"/>
      <c r="FE192" s="106"/>
      <c r="FF192" s="106"/>
      <c r="FG192" s="107">
        <v>187</v>
      </c>
      <c r="FH192" s="162"/>
      <c r="FI192" s="10">
        <v>187</v>
      </c>
      <c r="FJ192" s="13">
        <v>0</v>
      </c>
      <c r="FK192" s="13">
        <v>0</v>
      </c>
      <c r="FL192" s="14"/>
      <c r="FM192" s="109"/>
      <c r="FN192" s="122"/>
      <c r="FO192" s="111"/>
      <c r="FP192" s="15" t="s">
        <v>130</v>
      </c>
      <c r="FQ192" s="15" t="s">
        <v>130</v>
      </c>
      <c r="FS192" s="112"/>
      <c r="FT192" s="82"/>
      <c r="FU192" s="82"/>
      <c r="FV192" s="163" t="s">
        <v>130</v>
      </c>
      <c r="FW192" s="115" t="s">
        <v>130</v>
      </c>
      <c r="FX192" s="115" t="s">
        <v>130</v>
      </c>
      <c r="FY192" s="15" t="s">
        <v>130</v>
      </c>
      <c r="FZ192" s="15">
        <f>'[1]2006 baljdata'!J192+'[1]2006 baljdata'!T192+'[1]2006 baljdata'!AD192+'[1]2006 baljdata'!AN192+'[1]2006 baljdata'!AX192+'[1]2006 baljdata'!BH192+'[1]2006 baljdata'!BR192+'[1]2006 baljdata'!CB192+'[1]2006 baljdata'!CL192+'[1]2006 baljdata'!CV192+'[1]2006 baljdata'!DF192+'[1]2006 baljdata'!DP192+'[1]2006 baljdata'!DZ192+'[1]2006 baljdata'!EJ192+'[1]2006 baljdata'!ET192+'[1]2006 baljdata'!FD192+'[1]2006 baljdata'!FN192+'[1]2006 baljdata'!FX192+'[1]2006 baljdata'!GH192+'[1]2006 baljdata'!GR192+'[1]2006 baljdata'!HB192+'[1]2006 baljdata'!HL192+'[1]2006 baljdata'!HV192+'[1]2006 baljdata'!IF192+'[1]2006 baljdata'!IP192</f>
        <v>0</v>
      </c>
      <c r="GA192" s="15">
        <f>'[1]2006 baljdata'!K192+'[1]2006 baljdata'!U192+'[1]2006 baljdata'!AE192+'[1]2006 baljdata'!AO192+'[1]2006 baljdata'!AY192+'[1]2006 baljdata'!BI192+'[1]2006 baljdata'!BS192+'[1]2006 baljdata'!CC192+'[1]2006 baljdata'!CM192+'[1]2006 baljdata'!CW192+'[1]2006 baljdata'!DG192+'[1]2006 baljdata'!DQ192+'[1]2006 baljdata'!EA192+'[1]2006 baljdata'!EK192+'[1]2006 baljdata'!EU192+'[1]2006 baljdata'!FE192+'[1]2006 baljdata'!FO192+'[1]2006 baljdata'!FY192+'[1]2006 baljdata'!GI192+'[1]2006 baljdata'!GS192+'[1]2006 baljdata'!HC192+'[1]2006 baljdata'!HM192+'[1]2006 baljdata'!HW192+'[1]2006 baljdata'!IG192+'[1]2006 baljdata'!IQ192</f>
        <v>0</v>
      </c>
      <c r="GB192" s="15" t="str">
        <f>IF(FZ192&gt;GA192,"P&gt;S",IF(FZ192=GA192,"P=S","P&lt;S"))</f>
        <v>P=S</v>
      </c>
      <c r="GC192" s="15">
        <f>IF(GB192="P&gt;S",FZ192,GA192)</f>
        <v>0</v>
      </c>
      <c r="GD192" s="15" t="s">
        <v>130</v>
      </c>
      <c r="GE192" s="15">
        <f>'[1]2006 baljdata'!L192+'[1]2006 baljdata'!V192+'[1]2006 baljdata'!AF192+'[1]2006 baljdata'!AP192+'[1]2006 baljdata'!AZ192+'[1]2006 baljdata'!BJ192+'[1]2006 baljdata'!BT192+'[1]2006 baljdata'!CD192+'[1]2006 baljdata'!CN192+'[1]2006 baljdata'!CX192+'[1]2006 baljdata'!DH192+'[1]2006 baljdata'!DR192+'[1]2006 baljdata'!EB192+'[1]2006 baljdata'!EL192+'[1]2006 baljdata'!EV192+'[1]2006 baljdata'!FF192+'[1]2006 baljdata'!FP192+'[1]2006 baljdata'!FZ192+'[1]2006 baljdata'!GJ192+'[1]2006 baljdata'!GT192+'[1]2006 baljdata'!HD192+'[1]2006 baljdata'!HN192+'[1]2006 baljdata'!HX192+'[1]2006 baljdata'!IH192+'[1]2006 baljdata'!IR192</f>
        <v>0</v>
      </c>
      <c r="GF192" s="15">
        <f>IF(GB192="P&gt;S",FZ192*(GE192/GA192),GE192)</f>
        <v>0</v>
      </c>
      <c r="GG192" s="15">
        <f t="shared" si="40"/>
        <v>0</v>
      </c>
      <c r="GH192" s="14"/>
      <c r="GI192" s="99"/>
      <c r="GJ192" s="102" t="s">
        <v>212</v>
      </c>
      <c r="GK192" s="20" t="s">
        <v>130</v>
      </c>
    </row>
    <row r="193" spans="1:193" ht="14.4" x14ac:dyDescent="0.3">
      <c r="A193" s="50">
        <v>188</v>
      </c>
      <c r="B193" s="88"/>
      <c r="C193" s="89"/>
      <c r="D193" s="88"/>
      <c r="E193" s="90"/>
      <c r="F193" s="91"/>
      <c r="G193" s="92"/>
      <c r="H193" s="91">
        <f t="shared" si="36"/>
        <v>0</v>
      </c>
      <c r="I193" s="13"/>
      <c r="J193" s="13"/>
      <c r="K193" s="13"/>
      <c r="L193" s="13"/>
      <c r="M193" s="13"/>
      <c r="N193" s="13"/>
      <c r="O193" s="13"/>
      <c r="P193" s="13"/>
      <c r="Q193" s="13"/>
      <c r="R193" s="13"/>
      <c r="S193" s="13"/>
      <c r="T193" s="13"/>
      <c r="U193" s="93">
        <f t="shared" si="37"/>
        <v>0</v>
      </c>
      <c r="V193" s="13"/>
      <c r="W193" s="13"/>
      <c r="X193" s="13"/>
      <c r="Y193" s="13"/>
      <c r="Z193" s="13"/>
      <c r="AA193" s="13"/>
      <c r="AB193" s="13"/>
      <c r="AC193" s="13"/>
      <c r="AD193" s="13"/>
      <c r="AE193" s="13"/>
      <c r="AF193" s="94"/>
      <c r="AG193" s="13"/>
      <c r="AH193" s="13"/>
      <c r="AI193" s="13"/>
      <c r="AJ193" s="13"/>
      <c r="AK193" s="13"/>
      <c r="AL193" s="13"/>
      <c r="AM193" s="13"/>
      <c r="AN193" s="13"/>
      <c r="AO193" s="13"/>
      <c r="AP193" s="13"/>
      <c r="AQ193" s="94"/>
      <c r="AR193" s="13"/>
      <c r="AS193" s="13"/>
      <c r="AT193" s="13"/>
      <c r="AU193" s="13"/>
      <c r="AV193" s="13"/>
      <c r="AW193" s="13"/>
      <c r="AX193" s="13"/>
      <c r="AY193" s="13"/>
      <c r="AZ193" s="13"/>
      <c r="BA193" s="94"/>
      <c r="BB193" s="70"/>
      <c r="BC193" s="70"/>
      <c r="BD193" s="70"/>
      <c r="BE193" s="70"/>
      <c r="BF193" s="70"/>
      <c r="BG193" s="70"/>
      <c r="BH193" s="70"/>
      <c r="BI193" s="70"/>
      <c r="BJ193" s="70"/>
      <c r="BK193" s="70"/>
      <c r="BL193" s="96" t="str">
        <f t="shared" si="45"/>
        <v>NA</v>
      </c>
      <c r="BM193" s="96" t="s">
        <v>130</v>
      </c>
      <c r="BN193" s="96"/>
      <c r="BO193" s="97"/>
      <c r="BP193" s="74"/>
      <c r="BQ193" s="74"/>
      <c r="BR193" s="97" t="s">
        <v>130</v>
      </c>
      <c r="BS193" s="98"/>
      <c r="BT193" s="91"/>
      <c r="BU193" s="91"/>
      <c r="BV193" s="91"/>
      <c r="BW193" s="91"/>
      <c r="BX193" s="91"/>
      <c r="BY193" s="92"/>
      <c r="BZ193" s="91"/>
      <c r="CA193" s="91"/>
      <c r="CB193" s="91"/>
      <c r="CC193" s="91"/>
      <c r="CD193" s="91"/>
      <c r="CE193" s="91"/>
      <c r="CF193" s="92"/>
      <c r="CG193" s="91"/>
      <c r="CH193" s="91"/>
      <c r="CI193" s="91"/>
      <c r="CJ193" s="91"/>
      <c r="CK193" s="91"/>
      <c r="CL193" s="91"/>
      <c r="CM193" s="91"/>
      <c r="CN193" s="91"/>
      <c r="CO193" s="91"/>
      <c r="CP193" s="92"/>
      <c r="CQ193" s="99" t="s">
        <v>130</v>
      </c>
      <c r="CR193" s="91"/>
      <c r="CS193" s="91"/>
      <c r="CT193" s="91"/>
      <c r="CU193" s="91"/>
      <c r="CV193" s="91"/>
      <c r="CW193" s="91"/>
      <c r="CX193" s="91"/>
      <c r="CY193" s="91"/>
      <c r="CZ193" s="91"/>
      <c r="DA193" s="92"/>
      <c r="DB193" s="50"/>
      <c r="DC193" s="50"/>
      <c r="DD193" s="50"/>
      <c r="DE193" s="50"/>
      <c r="DF193" s="50"/>
      <c r="DG193" s="50"/>
      <c r="DH193" s="50"/>
      <c r="DI193" s="50"/>
      <c r="DJ193" s="100">
        <f t="shared" si="38"/>
        <v>0</v>
      </c>
      <c r="EW193" s="161"/>
      <c r="EX193" s="22"/>
      <c r="EY193" s="103">
        <f t="shared" si="39"/>
        <v>0</v>
      </c>
      <c r="EZ193" s="104">
        <f t="shared" si="44"/>
        <v>0</v>
      </c>
      <c r="FA193" s="105" t="s">
        <v>130</v>
      </c>
      <c r="FB193" s="105" t="s">
        <v>130</v>
      </c>
      <c r="FC193" s="105" t="s">
        <v>130</v>
      </c>
      <c r="FD193" s="105"/>
      <c r="FE193" s="106"/>
      <c r="FF193" s="106"/>
      <c r="FG193" s="107">
        <v>188</v>
      </c>
      <c r="FH193" s="162"/>
      <c r="FI193" s="10">
        <v>188</v>
      </c>
      <c r="FJ193" s="13">
        <v>0</v>
      </c>
      <c r="FK193" s="13">
        <v>0</v>
      </c>
      <c r="FL193" s="14"/>
      <c r="FM193" s="109"/>
      <c r="FN193" s="122"/>
      <c r="FO193" s="111"/>
      <c r="FP193" s="15" t="s">
        <v>130</v>
      </c>
      <c r="FQ193" s="15" t="s">
        <v>130</v>
      </c>
      <c r="FS193" s="112"/>
      <c r="FT193" s="82"/>
      <c r="FU193" s="82"/>
      <c r="FV193" s="163" t="s">
        <v>130</v>
      </c>
      <c r="FW193" s="115" t="s">
        <v>130</v>
      </c>
      <c r="FX193" s="115" t="s">
        <v>130</v>
      </c>
      <c r="FY193" s="15" t="s">
        <v>130</v>
      </c>
      <c r="FZ193" s="15">
        <f>'[1]2006 baljdata'!J193+'[1]2006 baljdata'!T193+'[1]2006 baljdata'!AD193+'[1]2006 baljdata'!AN193+'[1]2006 baljdata'!AX193+'[1]2006 baljdata'!BH193+'[1]2006 baljdata'!BR193+'[1]2006 baljdata'!CB193+'[1]2006 baljdata'!CL193+'[1]2006 baljdata'!CV193+'[1]2006 baljdata'!DF193+'[1]2006 baljdata'!DP193+'[1]2006 baljdata'!DZ193+'[1]2006 baljdata'!EJ193+'[1]2006 baljdata'!ET193+'[1]2006 baljdata'!FD193+'[1]2006 baljdata'!FN193+'[1]2006 baljdata'!FX193+'[1]2006 baljdata'!GH193+'[1]2006 baljdata'!GR193+'[1]2006 baljdata'!HB193+'[1]2006 baljdata'!HL193+'[1]2006 baljdata'!HV193+'[1]2006 baljdata'!IF193+'[1]2006 baljdata'!IP193</f>
        <v>0</v>
      </c>
      <c r="GA193" s="15">
        <f>'[1]2006 baljdata'!K193+'[1]2006 baljdata'!U193+'[1]2006 baljdata'!AE193+'[1]2006 baljdata'!AO193+'[1]2006 baljdata'!AY193+'[1]2006 baljdata'!BI193+'[1]2006 baljdata'!BS193+'[1]2006 baljdata'!CC193+'[1]2006 baljdata'!CM193+'[1]2006 baljdata'!CW193+'[1]2006 baljdata'!DG193+'[1]2006 baljdata'!DQ193+'[1]2006 baljdata'!EA193+'[1]2006 baljdata'!EK193+'[1]2006 baljdata'!EU193+'[1]2006 baljdata'!FE193+'[1]2006 baljdata'!FO193+'[1]2006 baljdata'!FY193+'[1]2006 baljdata'!GI193+'[1]2006 baljdata'!GS193+'[1]2006 baljdata'!HC193+'[1]2006 baljdata'!HM193+'[1]2006 baljdata'!HW193+'[1]2006 baljdata'!IG193+'[1]2006 baljdata'!IQ193</f>
        <v>0</v>
      </c>
      <c r="GB193" s="15" t="str">
        <f>IF(FZ193&gt;GA193,"P&gt;S",IF(FZ193=GA193,"P=S","P&lt;S"))</f>
        <v>P=S</v>
      </c>
      <c r="GC193" s="15">
        <f>IF(GB193="P&gt;S",FZ193,GA193)</f>
        <v>0</v>
      </c>
      <c r="GD193" s="15" t="s">
        <v>130</v>
      </c>
      <c r="GE193" s="15">
        <f>'[1]2006 baljdata'!L193+'[1]2006 baljdata'!V193+'[1]2006 baljdata'!AF193+'[1]2006 baljdata'!AP193+'[1]2006 baljdata'!AZ193+'[1]2006 baljdata'!BJ193+'[1]2006 baljdata'!BT193+'[1]2006 baljdata'!CD193+'[1]2006 baljdata'!CN193+'[1]2006 baljdata'!CX193+'[1]2006 baljdata'!DH193+'[1]2006 baljdata'!DR193+'[1]2006 baljdata'!EB193+'[1]2006 baljdata'!EL193+'[1]2006 baljdata'!EV193+'[1]2006 baljdata'!FF193+'[1]2006 baljdata'!FP193+'[1]2006 baljdata'!FZ193+'[1]2006 baljdata'!GJ193+'[1]2006 baljdata'!GT193+'[1]2006 baljdata'!HD193+'[1]2006 baljdata'!HN193+'[1]2006 baljdata'!HX193+'[1]2006 baljdata'!IH193+'[1]2006 baljdata'!IR193</f>
        <v>0</v>
      </c>
      <c r="GF193" s="15">
        <f>IF(GB193="P&gt;S",FZ193*(GE193/GA193),GE193)</f>
        <v>0</v>
      </c>
      <c r="GG193" s="15">
        <f t="shared" si="40"/>
        <v>0</v>
      </c>
      <c r="GH193" s="14"/>
      <c r="GI193" s="99"/>
      <c r="GJ193" s="102" t="s">
        <v>212</v>
      </c>
      <c r="GK193" s="20" t="s">
        <v>130</v>
      </c>
    </row>
    <row r="194" spans="1:193" ht="14.4" x14ac:dyDescent="0.3">
      <c r="A194" s="50">
        <v>189</v>
      </c>
      <c r="B194" s="88"/>
      <c r="C194" s="89"/>
      <c r="D194" s="88"/>
      <c r="E194" s="90"/>
      <c r="F194" s="91"/>
      <c r="G194" s="92"/>
      <c r="H194" s="91">
        <f t="shared" si="36"/>
        <v>0</v>
      </c>
      <c r="I194" s="13"/>
      <c r="J194" s="13"/>
      <c r="K194" s="13"/>
      <c r="L194" s="13"/>
      <c r="M194" s="13"/>
      <c r="N194" s="13"/>
      <c r="O194" s="13"/>
      <c r="P194" s="13"/>
      <c r="Q194" s="13"/>
      <c r="R194" s="13"/>
      <c r="S194" s="13"/>
      <c r="T194" s="13"/>
      <c r="U194" s="93">
        <f t="shared" si="37"/>
        <v>0</v>
      </c>
      <c r="V194" s="13"/>
      <c r="W194" s="13"/>
      <c r="X194" s="13"/>
      <c r="Y194" s="13"/>
      <c r="Z194" s="13"/>
      <c r="AA194" s="13"/>
      <c r="AB194" s="13"/>
      <c r="AC194" s="13"/>
      <c r="AD194" s="13"/>
      <c r="AE194" s="13"/>
      <c r="AF194" s="94"/>
      <c r="AG194" s="13"/>
      <c r="AH194" s="13"/>
      <c r="AI194" s="13"/>
      <c r="AJ194" s="13"/>
      <c r="AK194" s="13"/>
      <c r="AL194" s="13"/>
      <c r="AM194" s="13"/>
      <c r="AN194" s="13"/>
      <c r="AO194" s="13"/>
      <c r="AP194" s="13"/>
      <c r="AQ194" s="94"/>
      <c r="AR194" s="13"/>
      <c r="AS194" s="13"/>
      <c r="AT194" s="13"/>
      <c r="AU194" s="13"/>
      <c r="AV194" s="13"/>
      <c r="AW194" s="13"/>
      <c r="AX194" s="13"/>
      <c r="AY194" s="13"/>
      <c r="AZ194" s="13"/>
      <c r="BA194" s="94"/>
      <c r="BB194" s="70"/>
      <c r="BC194" s="70"/>
      <c r="BD194" s="70"/>
      <c r="BE194" s="70"/>
      <c r="BF194" s="70"/>
      <c r="BG194" s="70"/>
      <c r="BH194" s="70"/>
      <c r="BI194" s="70"/>
      <c r="BJ194" s="70"/>
      <c r="BK194" s="70"/>
      <c r="BL194" s="96" t="str">
        <f t="shared" si="45"/>
        <v>NA</v>
      </c>
      <c r="BM194" s="96" t="s">
        <v>130</v>
      </c>
      <c r="BN194" s="96"/>
      <c r="BO194" s="97"/>
      <c r="BP194" s="74"/>
      <c r="BQ194" s="74"/>
      <c r="BR194" s="97" t="s">
        <v>130</v>
      </c>
      <c r="BS194" s="98"/>
      <c r="BT194" s="91"/>
      <c r="BU194" s="91"/>
      <c r="BV194" s="91"/>
      <c r="BW194" s="91"/>
      <c r="BX194" s="91"/>
      <c r="BY194" s="92"/>
      <c r="BZ194" s="91"/>
      <c r="CA194" s="91"/>
      <c r="CB194" s="91"/>
      <c r="CC194" s="91"/>
      <c r="CD194" s="91"/>
      <c r="CE194" s="91"/>
      <c r="CF194" s="92"/>
      <c r="CG194" s="91"/>
      <c r="CH194" s="91"/>
      <c r="CI194" s="91"/>
      <c r="CJ194" s="91"/>
      <c r="CK194" s="91"/>
      <c r="CL194" s="91"/>
      <c r="CM194" s="91"/>
      <c r="CN194" s="91"/>
      <c r="CO194" s="91"/>
      <c r="CP194" s="92"/>
      <c r="CQ194" s="99" t="s">
        <v>130</v>
      </c>
      <c r="CR194" s="91"/>
      <c r="CS194" s="91"/>
      <c r="CT194" s="91"/>
      <c r="CU194" s="91"/>
      <c r="CV194" s="91"/>
      <c r="CW194" s="91"/>
      <c r="CX194" s="91"/>
      <c r="CY194" s="91"/>
      <c r="CZ194" s="91"/>
      <c r="DA194" s="92"/>
      <c r="DB194" s="50"/>
      <c r="DC194" s="50"/>
      <c r="DD194" s="50"/>
      <c r="DE194" s="50"/>
      <c r="DF194" s="50"/>
      <c r="DG194" s="50"/>
      <c r="DH194" s="50"/>
      <c r="DI194" s="50"/>
      <c r="DJ194" s="100">
        <f t="shared" si="38"/>
        <v>0</v>
      </c>
      <c r="EW194" s="161"/>
      <c r="EX194" s="22"/>
      <c r="EY194" s="103">
        <f t="shared" si="39"/>
        <v>0</v>
      </c>
      <c r="EZ194" s="104">
        <f t="shared" si="44"/>
        <v>0</v>
      </c>
      <c r="FA194" s="105" t="s">
        <v>130</v>
      </c>
      <c r="FB194" s="105" t="s">
        <v>130</v>
      </c>
      <c r="FC194" s="105" t="s">
        <v>130</v>
      </c>
      <c r="FD194" s="105"/>
      <c r="FE194" s="106"/>
      <c r="FF194" s="106"/>
      <c r="FG194" s="107">
        <v>189</v>
      </c>
      <c r="FH194" s="162"/>
      <c r="FI194" s="10">
        <v>189</v>
      </c>
      <c r="FJ194" s="13">
        <v>0</v>
      </c>
      <c r="FK194" s="13">
        <v>0</v>
      </c>
      <c r="FL194" s="14"/>
      <c r="FM194" s="109"/>
      <c r="FN194" s="122"/>
      <c r="FO194" s="111"/>
      <c r="FP194" s="15" t="s">
        <v>130</v>
      </c>
      <c r="FQ194" s="15" t="s">
        <v>130</v>
      </c>
      <c r="FS194" s="112"/>
      <c r="FT194" s="82"/>
      <c r="FU194" s="82"/>
      <c r="FV194" s="163" t="s">
        <v>130</v>
      </c>
      <c r="FW194" s="115" t="s">
        <v>130</v>
      </c>
      <c r="FX194" s="115" t="s">
        <v>130</v>
      </c>
      <c r="FY194" s="15" t="s">
        <v>130</v>
      </c>
      <c r="FZ194" s="15">
        <f>'[1]2006 baljdata'!J194+'[1]2006 baljdata'!T194+'[1]2006 baljdata'!AD194+'[1]2006 baljdata'!AN194+'[1]2006 baljdata'!AX194+'[1]2006 baljdata'!BH194+'[1]2006 baljdata'!BR194+'[1]2006 baljdata'!CB194+'[1]2006 baljdata'!CL194+'[1]2006 baljdata'!CV194+'[1]2006 baljdata'!DF194+'[1]2006 baljdata'!DP194+'[1]2006 baljdata'!DZ194+'[1]2006 baljdata'!EJ194+'[1]2006 baljdata'!ET194+'[1]2006 baljdata'!FD194+'[1]2006 baljdata'!FN194+'[1]2006 baljdata'!FX194+'[1]2006 baljdata'!GH194+'[1]2006 baljdata'!GR194+'[1]2006 baljdata'!HB194+'[1]2006 baljdata'!HL194+'[1]2006 baljdata'!HV194+'[1]2006 baljdata'!IF194+'[1]2006 baljdata'!IP194</f>
        <v>0</v>
      </c>
      <c r="GA194" s="15">
        <f>'[1]2006 baljdata'!K194+'[1]2006 baljdata'!U194+'[1]2006 baljdata'!AE194+'[1]2006 baljdata'!AO194+'[1]2006 baljdata'!AY194+'[1]2006 baljdata'!BI194+'[1]2006 baljdata'!BS194+'[1]2006 baljdata'!CC194+'[1]2006 baljdata'!CM194+'[1]2006 baljdata'!CW194+'[1]2006 baljdata'!DG194+'[1]2006 baljdata'!DQ194+'[1]2006 baljdata'!EA194+'[1]2006 baljdata'!EK194+'[1]2006 baljdata'!EU194+'[1]2006 baljdata'!FE194+'[1]2006 baljdata'!FO194+'[1]2006 baljdata'!FY194+'[1]2006 baljdata'!GI194+'[1]2006 baljdata'!GS194+'[1]2006 baljdata'!HC194+'[1]2006 baljdata'!HM194+'[1]2006 baljdata'!HW194+'[1]2006 baljdata'!IG194+'[1]2006 baljdata'!IQ194</f>
        <v>0</v>
      </c>
      <c r="GB194" s="15" t="str">
        <f>IF(FZ194&gt;GA194,"P&gt;S",IF(FZ194=GA194,"P=S","P&lt;S"))</f>
        <v>P=S</v>
      </c>
      <c r="GC194" s="15">
        <f>IF(GB194="P&gt;S",FZ194,GA194)</f>
        <v>0</v>
      </c>
      <c r="GD194" s="15" t="s">
        <v>130</v>
      </c>
      <c r="GE194" s="15">
        <f>'[1]2006 baljdata'!L194+'[1]2006 baljdata'!V194+'[1]2006 baljdata'!AF194+'[1]2006 baljdata'!AP194+'[1]2006 baljdata'!AZ194+'[1]2006 baljdata'!BJ194+'[1]2006 baljdata'!BT194+'[1]2006 baljdata'!CD194+'[1]2006 baljdata'!CN194+'[1]2006 baljdata'!CX194+'[1]2006 baljdata'!DH194+'[1]2006 baljdata'!DR194+'[1]2006 baljdata'!EB194+'[1]2006 baljdata'!EL194+'[1]2006 baljdata'!EV194+'[1]2006 baljdata'!FF194+'[1]2006 baljdata'!FP194+'[1]2006 baljdata'!FZ194+'[1]2006 baljdata'!GJ194+'[1]2006 baljdata'!GT194+'[1]2006 baljdata'!HD194+'[1]2006 baljdata'!HN194+'[1]2006 baljdata'!HX194+'[1]2006 baljdata'!IH194+'[1]2006 baljdata'!IR194</f>
        <v>0</v>
      </c>
      <c r="GF194" s="15">
        <f>IF(GB194="P&gt;S",FZ194*(GE194/GA194),GE194)</f>
        <v>0</v>
      </c>
      <c r="GG194" s="15">
        <f t="shared" si="40"/>
        <v>0</v>
      </c>
      <c r="GH194" s="14"/>
      <c r="GI194" s="99"/>
      <c r="GJ194" s="102" t="s">
        <v>212</v>
      </c>
      <c r="GK194" s="20" t="s">
        <v>130</v>
      </c>
    </row>
    <row r="195" spans="1:193" ht="14.4" x14ac:dyDescent="0.3">
      <c r="A195" s="50">
        <v>190</v>
      </c>
      <c r="B195" s="88"/>
      <c r="C195" s="89"/>
      <c r="D195" s="88"/>
      <c r="E195" s="90"/>
      <c r="F195" s="91"/>
      <c r="G195" s="92"/>
      <c r="H195" s="91">
        <f t="shared" si="36"/>
        <v>0</v>
      </c>
      <c r="I195" s="13"/>
      <c r="J195" s="13"/>
      <c r="K195" s="13"/>
      <c r="L195" s="13"/>
      <c r="M195" s="13"/>
      <c r="N195" s="13"/>
      <c r="O195" s="13"/>
      <c r="P195" s="13"/>
      <c r="Q195" s="13"/>
      <c r="R195" s="13"/>
      <c r="S195" s="13"/>
      <c r="T195" s="13"/>
      <c r="U195" s="93">
        <f t="shared" si="37"/>
        <v>0</v>
      </c>
      <c r="V195" s="13"/>
      <c r="W195" s="13"/>
      <c r="X195" s="13"/>
      <c r="Y195" s="13"/>
      <c r="Z195" s="13"/>
      <c r="AA195" s="13"/>
      <c r="AB195" s="13"/>
      <c r="AC195" s="13"/>
      <c r="AD195" s="13"/>
      <c r="AE195" s="13"/>
      <c r="AF195" s="94"/>
      <c r="AG195" s="13"/>
      <c r="AH195" s="13"/>
      <c r="AI195" s="13"/>
      <c r="AJ195" s="13"/>
      <c r="AK195" s="13"/>
      <c r="AL195" s="13"/>
      <c r="AM195" s="13"/>
      <c r="AN195" s="13"/>
      <c r="AO195" s="13"/>
      <c r="AP195" s="13"/>
      <c r="AQ195" s="94"/>
      <c r="AR195" s="13"/>
      <c r="AS195" s="13"/>
      <c r="AT195" s="13"/>
      <c r="AU195" s="13"/>
      <c r="AV195" s="13"/>
      <c r="AW195" s="13"/>
      <c r="AX195" s="13"/>
      <c r="AY195" s="13"/>
      <c r="AZ195" s="13"/>
      <c r="BA195" s="94"/>
      <c r="BB195" s="70"/>
      <c r="BC195" s="70"/>
      <c r="BD195" s="70"/>
      <c r="BE195" s="70"/>
      <c r="BF195" s="70"/>
      <c r="BG195" s="70"/>
      <c r="BH195" s="70"/>
      <c r="BI195" s="70"/>
      <c r="BJ195" s="70"/>
      <c r="BK195" s="70"/>
      <c r="BL195" s="96" t="str">
        <f t="shared" si="45"/>
        <v>NA</v>
      </c>
      <c r="BM195" s="96" t="s">
        <v>130</v>
      </c>
      <c r="BN195" s="96"/>
      <c r="BO195" s="97"/>
      <c r="BP195" s="74"/>
      <c r="BQ195" s="74"/>
      <c r="BR195" s="97" t="s">
        <v>130</v>
      </c>
      <c r="BS195" s="98"/>
      <c r="BT195" s="91"/>
      <c r="BU195" s="91"/>
      <c r="BV195" s="91"/>
      <c r="BW195" s="91"/>
      <c r="BX195" s="91"/>
      <c r="BY195" s="92"/>
      <c r="BZ195" s="91"/>
      <c r="CA195" s="91"/>
      <c r="CB195" s="91"/>
      <c r="CC195" s="91"/>
      <c r="CD195" s="91"/>
      <c r="CE195" s="91"/>
      <c r="CF195" s="92"/>
      <c r="CG195" s="91"/>
      <c r="CH195" s="91"/>
      <c r="CI195" s="91"/>
      <c r="CJ195" s="91"/>
      <c r="CK195" s="91"/>
      <c r="CL195" s="91"/>
      <c r="CM195" s="91"/>
      <c r="CN195" s="91"/>
      <c r="CO195" s="91"/>
      <c r="CP195" s="92"/>
      <c r="CQ195" s="99" t="s">
        <v>130</v>
      </c>
      <c r="CR195" s="91"/>
      <c r="CS195" s="91"/>
      <c r="CT195" s="91"/>
      <c r="CU195" s="91"/>
      <c r="CV195" s="91"/>
      <c r="CW195" s="91"/>
      <c r="CX195" s="91"/>
      <c r="CY195" s="91"/>
      <c r="CZ195" s="91"/>
      <c r="DA195" s="92"/>
      <c r="DB195" s="50"/>
      <c r="DC195" s="50"/>
      <c r="DD195" s="50"/>
      <c r="DE195" s="50"/>
      <c r="DF195" s="50"/>
      <c r="DG195" s="50"/>
      <c r="DH195" s="50"/>
      <c r="DI195" s="50"/>
      <c r="DJ195" s="100">
        <f t="shared" si="38"/>
        <v>0</v>
      </c>
      <c r="EW195" s="161"/>
      <c r="EX195" s="22"/>
      <c r="EY195" s="103">
        <f t="shared" si="39"/>
        <v>0</v>
      </c>
      <c r="EZ195" s="104">
        <f t="shared" si="44"/>
        <v>0</v>
      </c>
      <c r="FA195" s="105" t="s">
        <v>130</v>
      </c>
      <c r="FB195" s="105" t="s">
        <v>130</v>
      </c>
      <c r="FC195" s="105" t="s">
        <v>130</v>
      </c>
      <c r="FD195" s="105"/>
      <c r="FE195" s="106"/>
      <c r="FF195" s="106"/>
      <c r="FG195" s="107">
        <v>190</v>
      </c>
      <c r="FH195" s="162"/>
      <c r="FI195" s="10">
        <v>190</v>
      </c>
      <c r="FJ195" s="13">
        <v>0</v>
      </c>
      <c r="FK195" s="13">
        <v>0</v>
      </c>
      <c r="FL195" s="14"/>
      <c r="FM195" s="109"/>
      <c r="FN195" s="122"/>
      <c r="FO195" s="111"/>
      <c r="FP195" s="15" t="s">
        <v>130</v>
      </c>
      <c r="FQ195" s="15" t="s">
        <v>130</v>
      </c>
      <c r="FS195" s="112"/>
      <c r="FT195" s="82"/>
      <c r="FU195" s="82"/>
      <c r="FV195" s="163" t="s">
        <v>130</v>
      </c>
      <c r="FW195" s="115" t="s">
        <v>130</v>
      </c>
      <c r="FX195" s="115" t="s">
        <v>130</v>
      </c>
      <c r="FY195" s="15" t="s">
        <v>130</v>
      </c>
      <c r="FZ195" s="15">
        <f>'[1]2006 baljdata'!J195+'[1]2006 baljdata'!T195+'[1]2006 baljdata'!AD195+'[1]2006 baljdata'!AN195+'[1]2006 baljdata'!AX195+'[1]2006 baljdata'!BH195+'[1]2006 baljdata'!BR195+'[1]2006 baljdata'!CB195+'[1]2006 baljdata'!CL195+'[1]2006 baljdata'!CV195+'[1]2006 baljdata'!DF195+'[1]2006 baljdata'!DP195+'[1]2006 baljdata'!DZ195+'[1]2006 baljdata'!EJ195+'[1]2006 baljdata'!ET195+'[1]2006 baljdata'!FD195+'[1]2006 baljdata'!FN195+'[1]2006 baljdata'!FX195+'[1]2006 baljdata'!GH195+'[1]2006 baljdata'!GR195+'[1]2006 baljdata'!HB195+'[1]2006 baljdata'!HL195+'[1]2006 baljdata'!HV195+'[1]2006 baljdata'!IF195+'[1]2006 baljdata'!IP195</f>
        <v>0</v>
      </c>
      <c r="GA195" s="15">
        <f>'[1]2006 baljdata'!K195+'[1]2006 baljdata'!U195+'[1]2006 baljdata'!AE195+'[1]2006 baljdata'!AO195+'[1]2006 baljdata'!AY195+'[1]2006 baljdata'!BI195+'[1]2006 baljdata'!BS195+'[1]2006 baljdata'!CC195+'[1]2006 baljdata'!CM195+'[1]2006 baljdata'!CW195+'[1]2006 baljdata'!DG195+'[1]2006 baljdata'!DQ195+'[1]2006 baljdata'!EA195+'[1]2006 baljdata'!EK195+'[1]2006 baljdata'!EU195+'[1]2006 baljdata'!FE195+'[1]2006 baljdata'!FO195+'[1]2006 baljdata'!FY195+'[1]2006 baljdata'!GI195+'[1]2006 baljdata'!GS195+'[1]2006 baljdata'!HC195+'[1]2006 baljdata'!HM195+'[1]2006 baljdata'!HW195+'[1]2006 baljdata'!IG195+'[1]2006 baljdata'!IQ195</f>
        <v>0</v>
      </c>
      <c r="GB195" s="15" t="str">
        <f>IF(FZ195&gt;GA195,"P&gt;S",IF(FZ195=GA195,"P=S","P&lt;S"))</f>
        <v>P=S</v>
      </c>
      <c r="GC195" s="15">
        <f>IF(GB195="P&gt;S",FZ195,GA195)</f>
        <v>0</v>
      </c>
      <c r="GD195" s="15" t="s">
        <v>130</v>
      </c>
      <c r="GE195" s="15">
        <f>'[1]2006 baljdata'!L195+'[1]2006 baljdata'!V195+'[1]2006 baljdata'!AF195+'[1]2006 baljdata'!AP195+'[1]2006 baljdata'!AZ195+'[1]2006 baljdata'!BJ195+'[1]2006 baljdata'!BT195+'[1]2006 baljdata'!CD195+'[1]2006 baljdata'!CN195+'[1]2006 baljdata'!CX195+'[1]2006 baljdata'!DH195+'[1]2006 baljdata'!DR195+'[1]2006 baljdata'!EB195+'[1]2006 baljdata'!EL195+'[1]2006 baljdata'!EV195+'[1]2006 baljdata'!FF195+'[1]2006 baljdata'!FP195+'[1]2006 baljdata'!FZ195+'[1]2006 baljdata'!GJ195+'[1]2006 baljdata'!GT195+'[1]2006 baljdata'!HD195+'[1]2006 baljdata'!HN195+'[1]2006 baljdata'!HX195+'[1]2006 baljdata'!IH195+'[1]2006 baljdata'!IR195</f>
        <v>0</v>
      </c>
      <c r="GF195" s="15">
        <f>IF(GB195="P&gt;S",FZ195*(GE195/GA195),GE195)</f>
        <v>0</v>
      </c>
      <c r="GG195" s="15">
        <f t="shared" si="40"/>
        <v>0</v>
      </c>
      <c r="GH195" s="14"/>
      <c r="GI195" s="99"/>
      <c r="GJ195" s="102" t="s">
        <v>212</v>
      </c>
      <c r="GK195" s="20" t="s">
        <v>130</v>
      </c>
    </row>
    <row r="196" spans="1:193" ht="14.4" x14ac:dyDescent="0.3">
      <c r="A196" s="50">
        <v>191</v>
      </c>
      <c r="B196" s="88"/>
      <c r="C196" s="89"/>
      <c r="D196" s="88"/>
      <c r="E196" s="90"/>
      <c r="F196" s="91"/>
      <c r="G196" s="92"/>
      <c r="H196" s="91">
        <f t="shared" si="36"/>
        <v>0</v>
      </c>
      <c r="I196" s="13"/>
      <c r="J196" s="13"/>
      <c r="K196" s="13"/>
      <c r="L196" s="13"/>
      <c r="M196" s="13"/>
      <c r="N196" s="13"/>
      <c r="O196" s="13"/>
      <c r="P196" s="13"/>
      <c r="Q196" s="13"/>
      <c r="R196" s="13"/>
      <c r="S196" s="13"/>
      <c r="T196" s="13"/>
      <c r="U196" s="93">
        <f t="shared" si="37"/>
        <v>0</v>
      </c>
      <c r="V196" s="13"/>
      <c r="W196" s="13"/>
      <c r="X196" s="13"/>
      <c r="Y196" s="13"/>
      <c r="Z196" s="13"/>
      <c r="AA196" s="13"/>
      <c r="AB196" s="13"/>
      <c r="AC196" s="13"/>
      <c r="AD196" s="13"/>
      <c r="AE196" s="13"/>
      <c r="AF196" s="94"/>
      <c r="AG196" s="13"/>
      <c r="AH196" s="13"/>
      <c r="AI196" s="13"/>
      <c r="AJ196" s="13"/>
      <c r="AK196" s="13"/>
      <c r="AL196" s="13"/>
      <c r="AM196" s="13"/>
      <c r="AN196" s="13"/>
      <c r="AO196" s="13"/>
      <c r="AP196" s="13"/>
      <c r="AQ196" s="94"/>
      <c r="AR196" s="13"/>
      <c r="AS196" s="13"/>
      <c r="AT196" s="13"/>
      <c r="AU196" s="13"/>
      <c r="AV196" s="13"/>
      <c r="AW196" s="13"/>
      <c r="AX196" s="13"/>
      <c r="AY196" s="13"/>
      <c r="AZ196" s="13"/>
      <c r="BA196" s="94"/>
      <c r="BB196" s="70"/>
      <c r="BC196" s="70"/>
      <c r="BD196" s="70"/>
      <c r="BE196" s="70"/>
      <c r="BF196" s="70"/>
      <c r="BG196" s="70"/>
      <c r="BH196" s="70"/>
      <c r="BI196" s="70"/>
      <c r="BJ196" s="70"/>
      <c r="BK196" s="70"/>
      <c r="BL196" s="96" t="str">
        <f t="shared" si="45"/>
        <v>NA</v>
      </c>
      <c r="BM196" s="96" t="s">
        <v>130</v>
      </c>
      <c r="BN196" s="96"/>
      <c r="BO196" s="97"/>
      <c r="BP196" s="74"/>
      <c r="BQ196" s="74"/>
      <c r="BR196" s="97" t="s">
        <v>130</v>
      </c>
      <c r="BS196" s="98"/>
      <c r="BT196" s="91"/>
      <c r="BU196" s="91"/>
      <c r="BV196" s="91"/>
      <c r="BW196" s="91"/>
      <c r="BX196" s="91"/>
      <c r="BY196" s="92"/>
      <c r="BZ196" s="91"/>
      <c r="CA196" s="91"/>
      <c r="CB196" s="91"/>
      <c r="CC196" s="91"/>
      <c r="CD196" s="91"/>
      <c r="CE196" s="91"/>
      <c r="CF196" s="92"/>
      <c r="CG196" s="91"/>
      <c r="CH196" s="91"/>
      <c r="CI196" s="91"/>
      <c r="CJ196" s="91"/>
      <c r="CK196" s="91"/>
      <c r="CL196" s="91"/>
      <c r="CM196" s="91"/>
      <c r="CN196" s="91"/>
      <c r="CO196" s="91"/>
      <c r="CP196" s="92"/>
      <c r="CQ196" s="99" t="s">
        <v>130</v>
      </c>
      <c r="CR196" s="91"/>
      <c r="CS196" s="91"/>
      <c r="CT196" s="91"/>
      <c r="CU196" s="91"/>
      <c r="CV196" s="91"/>
      <c r="CW196" s="91"/>
      <c r="CX196" s="91"/>
      <c r="CY196" s="91"/>
      <c r="CZ196" s="91"/>
      <c r="DA196" s="92"/>
      <c r="DB196" s="50"/>
      <c r="DC196" s="50"/>
      <c r="DD196" s="50"/>
      <c r="DE196" s="50"/>
      <c r="DF196" s="50"/>
      <c r="DG196" s="50"/>
      <c r="DH196" s="50"/>
      <c r="DI196" s="50"/>
      <c r="DJ196" s="100">
        <f t="shared" si="38"/>
        <v>0</v>
      </c>
      <c r="EW196" s="161"/>
      <c r="EX196" s="22"/>
      <c r="EY196" s="103">
        <f t="shared" si="39"/>
        <v>0</v>
      </c>
      <c r="EZ196" s="104">
        <f t="shared" si="44"/>
        <v>0</v>
      </c>
      <c r="FA196" s="105" t="s">
        <v>130</v>
      </c>
      <c r="FB196" s="105" t="s">
        <v>130</v>
      </c>
      <c r="FC196" s="105" t="s">
        <v>130</v>
      </c>
      <c r="FD196" s="105"/>
      <c r="FE196" s="106"/>
      <c r="FF196" s="106"/>
      <c r="FG196" s="107">
        <v>191</v>
      </c>
      <c r="FH196" s="162"/>
      <c r="FI196" s="10">
        <v>191</v>
      </c>
      <c r="FJ196" s="13">
        <v>0</v>
      </c>
      <c r="FK196" s="13">
        <v>0</v>
      </c>
      <c r="FL196" s="14"/>
      <c r="FM196" s="109"/>
      <c r="FN196" s="122"/>
      <c r="FO196" s="111"/>
      <c r="FP196" s="15" t="s">
        <v>130</v>
      </c>
      <c r="FQ196" s="15" t="s">
        <v>130</v>
      </c>
      <c r="FS196" s="112"/>
      <c r="FT196" s="82"/>
      <c r="FU196" s="82"/>
      <c r="FV196" s="163" t="s">
        <v>130</v>
      </c>
      <c r="FW196" s="115" t="s">
        <v>130</v>
      </c>
      <c r="FX196" s="115" t="s">
        <v>130</v>
      </c>
      <c r="FY196" s="15" t="s">
        <v>130</v>
      </c>
      <c r="FZ196" s="15">
        <f>'[1]2006 baljdata'!J196+'[1]2006 baljdata'!T196+'[1]2006 baljdata'!AD196+'[1]2006 baljdata'!AN196+'[1]2006 baljdata'!AX196+'[1]2006 baljdata'!BH196+'[1]2006 baljdata'!BR196+'[1]2006 baljdata'!CB196+'[1]2006 baljdata'!CL196+'[1]2006 baljdata'!CV196+'[1]2006 baljdata'!DF196+'[1]2006 baljdata'!DP196+'[1]2006 baljdata'!DZ196+'[1]2006 baljdata'!EJ196+'[1]2006 baljdata'!ET196+'[1]2006 baljdata'!FD196+'[1]2006 baljdata'!FN196+'[1]2006 baljdata'!FX196+'[1]2006 baljdata'!GH196+'[1]2006 baljdata'!GR196+'[1]2006 baljdata'!HB196+'[1]2006 baljdata'!HL196+'[1]2006 baljdata'!HV196+'[1]2006 baljdata'!IF196+'[1]2006 baljdata'!IP196</f>
        <v>0</v>
      </c>
      <c r="GA196" s="15">
        <f>'[1]2006 baljdata'!K196+'[1]2006 baljdata'!U196+'[1]2006 baljdata'!AE196+'[1]2006 baljdata'!AO196+'[1]2006 baljdata'!AY196+'[1]2006 baljdata'!BI196+'[1]2006 baljdata'!BS196+'[1]2006 baljdata'!CC196+'[1]2006 baljdata'!CM196+'[1]2006 baljdata'!CW196+'[1]2006 baljdata'!DG196+'[1]2006 baljdata'!DQ196+'[1]2006 baljdata'!EA196+'[1]2006 baljdata'!EK196+'[1]2006 baljdata'!EU196+'[1]2006 baljdata'!FE196+'[1]2006 baljdata'!FO196+'[1]2006 baljdata'!FY196+'[1]2006 baljdata'!GI196+'[1]2006 baljdata'!GS196+'[1]2006 baljdata'!HC196+'[1]2006 baljdata'!HM196+'[1]2006 baljdata'!HW196+'[1]2006 baljdata'!IG196+'[1]2006 baljdata'!IQ196</f>
        <v>0</v>
      </c>
      <c r="GB196" s="15" t="str">
        <f>IF(FZ196&gt;GA196,"P&gt;S",IF(FZ196=GA196,"P=S","P&lt;S"))</f>
        <v>P=S</v>
      </c>
      <c r="GC196" s="15">
        <f>IF(GB196="P&gt;S",FZ196,GA196)</f>
        <v>0</v>
      </c>
      <c r="GD196" s="15" t="s">
        <v>130</v>
      </c>
      <c r="GE196" s="15">
        <f>'[1]2006 baljdata'!L196+'[1]2006 baljdata'!V196+'[1]2006 baljdata'!AF196+'[1]2006 baljdata'!AP196+'[1]2006 baljdata'!AZ196+'[1]2006 baljdata'!BJ196+'[1]2006 baljdata'!BT196+'[1]2006 baljdata'!CD196+'[1]2006 baljdata'!CN196+'[1]2006 baljdata'!CX196+'[1]2006 baljdata'!DH196+'[1]2006 baljdata'!DR196+'[1]2006 baljdata'!EB196+'[1]2006 baljdata'!EL196+'[1]2006 baljdata'!EV196+'[1]2006 baljdata'!FF196+'[1]2006 baljdata'!FP196+'[1]2006 baljdata'!FZ196+'[1]2006 baljdata'!GJ196+'[1]2006 baljdata'!GT196+'[1]2006 baljdata'!HD196+'[1]2006 baljdata'!HN196+'[1]2006 baljdata'!HX196+'[1]2006 baljdata'!IH196+'[1]2006 baljdata'!IR196</f>
        <v>0</v>
      </c>
      <c r="GF196" s="15">
        <f>IF(GB196="P&gt;S",FZ196*(GE196/GA196),GE196)</f>
        <v>0</v>
      </c>
      <c r="GG196" s="15">
        <f t="shared" si="40"/>
        <v>0</v>
      </c>
      <c r="GH196" s="14"/>
      <c r="GI196" s="99"/>
      <c r="GJ196" s="102" t="s">
        <v>212</v>
      </c>
      <c r="GK196" s="20" t="s">
        <v>130</v>
      </c>
    </row>
    <row r="197" spans="1:193" ht="14.4" x14ac:dyDescent="0.3">
      <c r="A197" s="50">
        <v>192</v>
      </c>
      <c r="B197" s="88"/>
      <c r="C197" s="89"/>
      <c r="D197" s="88"/>
      <c r="E197" s="90"/>
      <c r="F197" s="91"/>
      <c r="G197" s="92"/>
      <c r="H197" s="91">
        <f t="shared" si="36"/>
        <v>0</v>
      </c>
      <c r="I197" s="13"/>
      <c r="J197" s="13"/>
      <c r="K197" s="13"/>
      <c r="L197" s="13"/>
      <c r="M197" s="13"/>
      <c r="N197" s="13"/>
      <c r="O197" s="13"/>
      <c r="P197" s="13"/>
      <c r="Q197" s="13"/>
      <c r="R197" s="13"/>
      <c r="S197" s="13"/>
      <c r="T197" s="13"/>
      <c r="U197" s="93">
        <f t="shared" si="37"/>
        <v>0</v>
      </c>
      <c r="V197" s="13"/>
      <c r="W197" s="13"/>
      <c r="X197" s="13"/>
      <c r="Y197" s="13"/>
      <c r="Z197" s="13"/>
      <c r="AA197" s="13"/>
      <c r="AB197" s="13"/>
      <c r="AC197" s="13"/>
      <c r="AD197" s="13"/>
      <c r="AE197" s="13"/>
      <c r="AF197" s="94"/>
      <c r="AG197" s="13"/>
      <c r="AH197" s="13"/>
      <c r="AI197" s="13"/>
      <c r="AJ197" s="13"/>
      <c r="AK197" s="13"/>
      <c r="AL197" s="13"/>
      <c r="AM197" s="13"/>
      <c r="AN197" s="13"/>
      <c r="AO197" s="13"/>
      <c r="AP197" s="13"/>
      <c r="AQ197" s="94"/>
      <c r="AR197" s="13"/>
      <c r="AS197" s="13"/>
      <c r="AT197" s="13"/>
      <c r="AU197" s="13"/>
      <c r="AV197" s="13"/>
      <c r="AW197" s="13"/>
      <c r="AX197" s="13"/>
      <c r="AY197" s="13"/>
      <c r="AZ197" s="13"/>
      <c r="BA197" s="94"/>
      <c r="BB197" s="70"/>
      <c r="BC197" s="70"/>
      <c r="BD197" s="70"/>
      <c r="BE197" s="70"/>
      <c r="BF197" s="70"/>
      <c r="BG197" s="70"/>
      <c r="BH197" s="70"/>
      <c r="BI197" s="70"/>
      <c r="BJ197" s="70"/>
      <c r="BK197" s="70"/>
      <c r="BL197" s="96" t="str">
        <f t="shared" si="45"/>
        <v>NA</v>
      </c>
      <c r="BM197" s="96" t="s">
        <v>130</v>
      </c>
      <c r="BN197" s="96"/>
      <c r="BO197" s="97"/>
      <c r="BP197" s="74"/>
      <c r="BQ197" s="74"/>
      <c r="BR197" s="97" t="s">
        <v>130</v>
      </c>
      <c r="BS197" s="98"/>
      <c r="BT197" s="91"/>
      <c r="BU197" s="91"/>
      <c r="BV197" s="91"/>
      <c r="BW197" s="91"/>
      <c r="BX197" s="91"/>
      <c r="BY197" s="92"/>
      <c r="BZ197" s="91"/>
      <c r="CA197" s="91"/>
      <c r="CB197" s="91"/>
      <c r="CC197" s="91"/>
      <c r="CD197" s="91"/>
      <c r="CE197" s="91"/>
      <c r="CF197" s="92"/>
      <c r="CG197" s="91"/>
      <c r="CH197" s="91"/>
      <c r="CI197" s="91"/>
      <c r="CJ197" s="91"/>
      <c r="CK197" s="91"/>
      <c r="CL197" s="91"/>
      <c r="CM197" s="91"/>
      <c r="CN197" s="91"/>
      <c r="CO197" s="91"/>
      <c r="CP197" s="92"/>
      <c r="CQ197" s="99" t="s">
        <v>130</v>
      </c>
      <c r="CR197" s="91"/>
      <c r="CS197" s="91"/>
      <c r="CT197" s="91"/>
      <c r="CU197" s="91"/>
      <c r="CV197" s="91"/>
      <c r="CW197" s="91"/>
      <c r="CX197" s="91"/>
      <c r="CY197" s="91"/>
      <c r="CZ197" s="91"/>
      <c r="DA197" s="92"/>
      <c r="DB197" s="50"/>
      <c r="DC197" s="50"/>
      <c r="DD197" s="50"/>
      <c r="DE197" s="50"/>
      <c r="DF197" s="50"/>
      <c r="DG197" s="50"/>
      <c r="DH197" s="50"/>
      <c r="DI197" s="50"/>
      <c r="DJ197" s="100">
        <f t="shared" si="38"/>
        <v>0</v>
      </c>
      <c r="EW197" s="161"/>
      <c r="EX197" s="22"/>
      <c r="EY197" s="103">
        <f t="shared" si="39"/>
        <v>0</v>
      </c>
      <c r="EZ197" s="104">
        <f t="shared" si="44"/>
        <v>0</v>
      </c>
      <c r="FA197" s="105" t="s">
        <v>130</v>
      </c>
      <c r="FB197" s="105" t="s">
        <v>130</v>
      </c>
      <c r="FC197" s="105" t="s">
        <v>130</v>
      </c>
      <c r="FD197" s="105"/>
      <c r="FE197" s="106"/>
      <c r="FF197" s="106"/>
      <c r="FG197" s="107">
        <v>192</v>
      </c>
      <c r="FH197" s="162"/>
      <c r="FI197" s="10">
        <v>192</v>
      </c>
      <c r="FJ197" s="13">
        <v>0</v>
      </c>
      <c r="FK197" s="13">
        <v>0</v>
      </c>
      <c r="FL197" s="14"/>
      <c r="FM197" s="109"/>
      <c r="FN197" s="122"/>
      <c r="FO197" s="111"/>
      <c r="FP197" s="15" t="s">
        <v>130</v>
      </c>
      <c r="FQ197" s="15" t="s">
        <v>130</v>
      </c>
      <c r="FS197" s="112"/>
      <c r="FT197" s="82"/>
      <c r="FU197" s="82"/>
      <c r="FV197" s="163" t="s">
        <v>130</v>
      </c>
      <c r="FW197" s="115" t="s">
        <v>130</v>
      </c>
      <c r="FX197" s="115" t="s">
        <v>130</v>
      </c>
      <c r="FY197" s="15" t="s">
        <v>130</v>
      </c>
      <c r="FZ197" s="15">
        <f>'[1]2006 baljdata'!J197+'[1]2006 baljdata'!T197+'[1]2006 baljdata'!AD197+'[1]2006 baljdata'!AN197+'[1]2006 baljdata'!AX197+'[1]2006 baljdata'!BH197+'[1]2006 baljdata'!BR197+'[1]2006 baljdata'!CB197+'[1]2006 baljdata'!CL197+'[1]2006 baljdata'!CV197+'[1]2006 baljdata'!DF197+'[1]2006 baljdata'!DP197+'[1]2006 baljdata'!DZ197+'[1]2006 baljdata'!EJ197+'[1]2006 baljdata'!ET197+'[1]2006 baljdata'!FD197+'[1]2006 baljdata'!FN197+'[1]2006 baljdata'!FX197+'[1]2006 baljdata'!GH197+'[1]2006 baljdata'!GR197+'[1]2006 baljdata'!HB197+'[1]2006 baljdata'!HL197+'[1]2006 baljdata'!HV197+'[1]2006 baljdata'!IF197+'[1]2006 baljdata'!IP197</f>
        <v>0</v>
      </c>
      <c r="GA197" s="15">
        <f>'[1]2006 baljdata'!K197+'[1]2006 baljdata'!U197+'[1]2006 baljdata'!AE197+'[1]2006 baljdata'!AO197+'[1]2006 baljdata'!AY197+'[1]2006 baljdata'!BI197+'[1]2006 baljdata'!BS197+'[1]2006 baljdata'!CC197+'[1]2006 baljdata'!CM197+'[1]2006 baljdata'!CW197+'[1]2006 baljdata'!DG197+'[1]2006 baljdata'!DQ197+'[1]2006 baljdata'!EA197+'[1]2006 baljdata'!EK197+'[1]2006 baljdata'!EU197+'[1]2006 baljdata'!FE197+'[1]2006 baljdata'!FO197+'[1]2006 baljdata'!FY197+'[1]2006 baljdata'!GI197+'[1]2006 baljdata'!GS197+'[1]2006 baljdata'!HC197+'[1]2006 baljdata'!HM197+'[1]2006 baljdata'!HW197+'[1]2006 baljdata'!IG197+'[1]2006 baljdata'!IQ197</f>
        <v>0</v>
      </c>
      <c r="GB197" s="15" t="str">
        <f>IF(FZ197&gt;GA197,"P&gt;S",IF(FZ197=GA197,"P=S","P&lt;S"))</f>
        <v>P=S</v>
      </c>
      <c r="GC197" s="15">
        <f>IF(GB197="P&gt;S",FZ197,GA197)</f>
        <v>0</v>
      </c>
      <c r="GD197" s="15" t="s">
        <v>130</v>
      </c>
      <c r="GE197" s="15">
        <f>'[1]2006 baljdata'!L197+'[1]2006 baljdata'!V197+'[1]2006 baljdata'!AF197+'[1]2006 baljdata'!AP197+'[1]2006 baljdata'!AZ197+'[1]2006 baljdata'!BJ197+'[1]2006 baljdata'!BT197+'[1]2006 baljdata'!CD197+'[1]2006 baljdata'!CN197+'[1]2006 baljdata'!CX197+'[1]2006 baljdata'!DH197+'[1]2006 baljdata'!DR197+'[1]2006 baljdata'!EB197+'[1]2006 baljdata'!EL197+'[1]2006 baljdata'!EV197+'[1]2006 baljdata'!FF197+'[1]2006 baljdata'!FP197+'[1]2006 baljdata'!FZ197+'[1]2006 baljdata'!GJ197+'[1]2006 baljdata'!GT197+'[1]2006 baljdata'!HD197+'[1]2006 baljdata'!HN197+'[1]2006 baljdata'!HX197+'[1]2006 baljdata'!IH197+'[1]2006 baljdata'!IR197</f>
        <v>0</v>
      </c>
      <c r="GF197" s="15">
        <f>IF(GB197="P&gt;S",FZ197*(GE197/GA197),GE197)</f>
        <v>0</v>
      </c>
      <c r="GG197" s="15">
        <f t="shared" si="40"/>
        <v>0</v>
      </c>
      <c r="GH197" s="14"/>
      <c r="GI197" s="99"/>
      <c r="GJ197" s="102" t="s">
        <v>212</v>
      </c>
      <c r="GK197" s="20" t="s">
        <v>130</v>
      </c>
    </row>
    <row r="198" spans="1:193" ht="14.4" x14ac:dyDescent="0.3">
      <c r="A198" s="50">
        <v>193</v>
      </c>
      <c r="B198" s="88"/>
      <c r="C198" s="89"/>
      <c r="D198" s="88"/>
      <c r="E198" s="90"/>
      <c r="F198" s="91"/>
      <c r="G198" s="92"/>
      <c r="H198" s="91">
        <f t="shared" ref="H198:H257" si="46">IF(G198=1,1,0)</f>
        <v>0</v>
      </c>
      <c r="I198" s="13"/>
      <c r="J198" s="13"/>
      <c r="K198" s="13"/>
      <c r="L198" s="13"/>
      <c r="M198" s="13"/>
      <c r="N198" s="13"/>
      <c r="O198" s="13"/>
      <c r="P198" s="13"/>
      <c r="Q198" s="13"/>
      <c r="R198" s="13"/>
      <c r="S198" s="13"/>
      <c r="T198" s="13"/>
      <c r="U198" s="93">
        <f t="shared" ref="U198:U250" si="47">MAX(I198:T198)</f>
        <v>0</v>
      </c>
      <c r="V198" s="13"/>
      <c r="W198" s="13"/>
      <c r="X198" s="13"/>
      <c r="Y198" s="13"/>
      <c r="Z198" s="13"/>
      <c r="AA198" s="13"/>
      <c r="AB198" s="13"/>
      <c r="AC198" s="13"/>
      <c r="AD198" s="13"/>
      <c r="AE198" s="13"/>
      <c r="AF198" s="94"/>
      <c r="AG198" s="13"/>
      <c r="AH198" s="13"/>
      <c r="AI198" s="13"/>
      <c r="AJ198" s="13"/>
      <c r="AK198" s="13"/>
      <c r="AL198" s="13"/>
      <c r="AM198" s="13"/>
      <c r="AN198" s="13"/>
      <c r="AO198" s="13"/>
      <c r="AP198" s="13"/>
      <c r="AQ198" s="94"/>
      <c r="AR198" s="13"/>
      <c r="AS198" s="13"/>
      <c r="AT198" s="13"/>
      <c r="AU198" s="13"/>
      <c r="AV198" s="13"/>
      <c r="AW198" s="13"/>
      <c r="AX198" s="13"/>
      <c r="AY198" s="13"/>
      <c r="AZ198" s="13"/>
      <c r="BA198" s="94"/>
      <c r="BB198" s="70"/>
      <c r="BC198" s="70"/>
      <c r="BD198" s="70"/>
      <c r="BE198" s="70"/>
      <c r="BF198" s="70"/>
      <c r="BG198" s="70"/>
      <c r="BH198" s="70"/>
      <c r="BI198" s="70"/>
      <c r="BJ198" s="70"/>
      <c r="BK198" s="70"/>
      <c r="BL198" s="96" t="str">
        <f t="shared" si="45"/>
        <v>NA</v>
      </c>
      <c r="BM198" s="96" t="s">
        <v>130</v>
      </c>
      <c r="BN198" s="96"/>
      <c r="BO198" s="97"/>
      <c r="BP198" s="74"/>
      <c r="BQ198" s="74"/>
      <c r="BR198" s="97" t="s">
        <v>130</v>
      </c>
      <c r="BS198" s="98"/>
      <c r="BT198" s="91"/>
      <c r="BU198" s="91"/>
      <c r="BV198" s="91"/>
      <c r="BW198" s="91"/>
      <c r="BX198" s="91"/>
      <c r="BY198" s="92"/>
      <c r="BZ198" s="91"/>
      <c r="CA198" s="91"/>
      <c r="CB198" s="91"/>
      <c r="CC198" s="91"/>
      <c r="CD198" s="91"/>
      <c r="CE198" s="91"/>
      <c r="CF198" s="92"/>
      <c r="CG198" s="91"/>
      <c r="CH198" s="91"/>
      <c r="CI198" s="91"/>
      <c r="CJ198" s="91"/>
      <c r="CK198" s="91"/>
      <c r="CL198" s="91"/>
      <c r="CM198" s="91"/>
      <c r="CN198" s="91"/>
      <c r="CO198" s="91"/>
      <c r="CP198" s="92"/>
      <c r="CQ198" s="99" t="s">
        <v>130</v>
      </c>
      <c r="CR198" s="91"/>
      <c r="CS198" s="91"/>
      <c r="CT198" s="91"/>
      <c r="CU198" s="91"/>
      <c r="CV198" s="91"/>
      <c r="CW198" s="91"/>
      <c r="CX198" s="91"/>
      <c r="CY198" s="91"/>
      <c r="CZ198" s="91"/>
      <c r="DA198" s="92"/>
      <c r="DB198" s="155"/>
      <c r="DC198" s="155"/>
      <c r="DD198" s="155"/>
      <c r="DE198" s="155"/>
      <c r="DF198" s="155"/>
      <c r="DG198" s="155"/>
      <c r="DH198" s="155"/>
      <c r="DI198" s="50"/>
      <c r="DJ198" s="100">
        <f t="shared" ref="DJ198:DJ250" si="48">DK198+EL198</f>
        <v>0</v>
      </c>
      <c r="EW198" s="161"/>
      <c r="EX198" s="22"/>
      <c r="EY198" s="103">
        <f t="shared" ref="EY198:EY257" si="49">((DL198^2*PI()*DY198)/4)+((DM198^2*PI()*DZ198)/4)+((DN198^2*PI()*EA198)/4)+((DO198^2*PI()*EB198)/4)+((DP198^2*PI()*EC198)/4)+((DQ198^2*PI()*ED198)/4)+((DR198^2*PI()*EE198)/4)+((DS198^2*PI()*EF198)/4)+((DT198^2*PI()*EG198)/4)+((DU198^2*PI()*EH198)/4)+((DV198^2*PI()*EI198)/4)+((DW198^2*PI()*EJ198)/4)+((DX198^2*PI()*EK198)/4)</f>
        <v>0</v>
      </c>
      <c r="EZ198" s="104">
        <f t="shared" si="44"/>
        <v>0</v>
      </c>
      <c r="FA198" s="105" t="s">
        <v>130</v>
      </c>
      <c r="FB198" s="105" t="s">
        <v>130</v>
      </c>
      <c r="FC198" s="105" t="s">
        <v>130</v>
      </c>
      <c r="FD198" s="105"/>
      <c r="FE198" s="106"/>
      <c r="FF198" s="106"/>
      <c r="FG198" s="107">
        <v>193</v>
      </c>
      <c r="FH198" s="162"/>
      <c r="FI198" s="10">
        <v>193</v>
      </c>
      <c r="FJ198" s="13">
        <v>0</v>
      </c>
      <c r="FK198" s="13">
        <v>0</v>
      </c>
      <c r="FL198" s="14"/>
      <c r="FM198" s="109"/>
      <c r="FN198" s="122"/>
      <c r="FO198" s="111"/>
      <c r="FP198" s="15" t="s">
        <v>130</v>
      </c>
      <c r="FQ198" s="15" t="s">
        <v>130</v>
      </c>
      <c r="FS198" s="112"/>
      <c r="FT198" s="82"/>
      <c r="FU198" s="82"/>
      <c r="FV198" s="163" t="s">
        <v>130</v>
      </c>
      <c r="FW198" s="115" t="s">
        <v>130</v>
      </c>
      <c r="FX198" s="115" t="s">
        <v>130</v>
      </c>
      <c r="FY198" s="15" t="s">
        <v>130</v>
      </c>
      <c r="FZ198" s="15">
        <f>'[1]2006 baljdata'!J198+'[1]2006 baljdata'!T198+'[1]2006 baljdata'!AD198+'[1]2006 baljdata'!AN198+'[1]2006 baljdata'!AX198+'[1]2006 baljdata'!BH198+'[1]2006 baljdata'!BR198+'[1]2006 baljdata'!CB198+'[1]2006 baljdata'!CL198+'[1]2006 baljdata'!CV198+'[1]2006 baljdata'!DF198+'[1]2006 baljdata'!DP198+'[1]2006 baljdata'!DZ198+'[1]2006 baljdata'!EJ198+'[1]2006 baljdata'!ET198+'[1]2006 baljdata'!FD198+'[1]2006 baljdata'!FN198+'[1]2006 baljdata'!FX198+'[1]2006 baljdata'!GH198+'[1]2006 baljdata'!GR198+'[1]2006 baljdata'!HB198+'[1]2006 baljdata'!HL198+'[1]2006 baljdata'!HV198+'[1]2006 baljdata'!IF198+'[1]2006 baljdata'!IP198</f>
        <v>0</v>
      </c>
      <c r="GA198" s="15">
        <f>'[1]2006 baljdata'!K198+'[1]2006 baljdata'!U198+'[1]2006 baljdata'!AE198+'[1]2006 baljdata'!AO198+'[1]2006 baljdata'!AY198+'[1]2006 baljdata'!BI198+'[1]2006 baljdata'!BS198+'[1]2006 baljdata'!CC198+'[1]2006 baljdata'!CM198+'[1]2006 baljdata'!CW198+'[1]2006 baljdata'!DG198+'[1]2006 baljdata'!DQ198+'[1]2006 baljdata'!EA198+'[1]2006 baljdata'!EK198+'[1]2006 baljdata'!EU198+'[1]2006 baljdata'!FE198+'[1]2006 baljdata'!FO198+'[1]2006 baljdata'!FY198+'[1]2006 baljdata'!GI198+'[1]2006 baljdata'!GS198+'[1]2006 baljdata'!HC198+'[1]2006 baljdata'!HM198+'[1]2006 baljdata'!HW198+'[1]2006 baljdata'!IG198+'[1]2006 baljdata'!IQ198</f>
        <v>0</v>
      </c>
      <c r="GB198" s="15" t="str">
        <f>IF(FZ198&gt;GA198,"P&gt;S",IF(FZ198=GA198,"P=S","P&lt;S"))</f>
        <v>P=S</v>
      </c>
      <c r="GC198" s="15">
        <f>IF(GB198="P&gt;S",FZ198,GA198)</f>
        <v>0</v>
      </c>
      <c r="GD198" s="15" t="s">
        <v>130</v>
      </c>
      <c r="GE198" s="15">
        <f>'[1]2006 baljdata'!L198+'[1]2006 baljdata'!V198+'[1]2006 baljdata'!AF198+'[1]2006 baljdata'!AP198+'[1]2006 baljdata'!AZ198+'[1]2006 baljdata'!BJ198+'[1]2006 baljdata'!BT198+'[1]2006 baljdata'!CD198+'[1]2006 baljdata'!CN198+'[1]2006 baljdata'!CX198+'[1]2006 baljdata'!DH198+'[1]2006 baljdata'!DR198+'[1]2006 baljdata'!EB198+'[1]2006 baljdata'!EL198+'[1]2006 baljdata'!EV198+'[1]2006 baljdata'!FF198+'[1]2006 baljdata'!FP198+'[1]2006 baljdata'!FZ198+'[1]2006 baljdata'!GJ198+'[1]2006 baljdata'!GT198+'[1]2006 baljdata'!HD198+'[1]2006 baljdata'!HN198+'[1]2006 baljdata'!HX198+'[1]2006 baljdata'!IH198+'[1]2006 baljdata'!IR198</f>
        <v>0</v>
      </c>
      <c r="GF198" s="15">
        <f>IF(GB198="P&gt;S",FZ198*(GE198/GA198),GE198)</f>
        <v>0</v>
      </c>
      <c r="GG198" s="15">
        <f t="shared" si="40"/>
        <v>0</v>
      </c>
      <c r="GH198" s="14"/>
      <c r="GI198" s="99"/>
      <c r="GJ198" s="102" t="s">
        <v>212</v>
      </c>
      <c r="GK198" s="20" t="s">
        <v>130</v>
      </c>
    </row>
    <row r="199" spans="1:193" ht="14.4" x14ac:dyDescent="0.3">
      <c r="A199" s="50">
        <v>194</v>
      </c>
      <c r="B199" s="88"/>
      <c r="C199" s="89"/>
      <c r="D199" s="88"/>
      <c r="E199" s="90"/>
      <c r="F199" s="91"/>
      <c r="G199" s="92"/>
      <c r="H199" s="91">
        <f t="shared" si="46"/>
        <v>0</v>
      </c>
      <c r="I199" s="13"/>
      <c r="J199" s="13"/>
      <c r="K199" s="13"/>
      <c r="L199" s="13"/>
      <c r="M199" s="13"/>
      <c r="N199" s="13"/>
      <c r="O199" s="13"/>
      <c r="P199" s="13"/>
      <c r="Q199" s="13"/>
      <c r="R199" s="13"/>
      <c r="S199" s="13"/>
      <c r="T199" s="13"/>
      <c r="U199" s="93">
        <f t="shared" si="47"/>
        <v>0</v>
      </c>
      <c r="V199" s="13"/>
      <c r="W199" s="13"/>
      <c r="X199" s="13"/>
      <c r="Y199" s="13"/>
      <c r="Z199" s="13"/>
      <c r="AA199" s="13"/>
      <c r="AB199" s="13"/>
      <c r="AC199" s="13"/>
      <c r="AD199" s="13"/>
      <c r="AE199" s="13"/>
      <c r="AF199" s="94"/>
      <c r="AG199" s="13"/>
      <c r="AH199" s="13"/>
      <c r="AI199" s="13"/>
      <c r="AJ199" s="13"/>
      <c r="AK199" s="13"/>
      <c r="AL199" s="13"/>
      <c r="AM199" s="13"/>
      <c r="AN199" s="13"/>
      <c r="AO199" s="13"/>
      <c r="AP199" s="13"/>
      <c r="AQ199" s="94"/>
      <c r="AR199" s="13"/>
      <c r="AS199" s="13"/>
      <c r="AT199" s="13"/>
      <c r="AU199" s="13"/>
      <c r="AV199" s="13"/>
      <c r="AW199" s="13"/>
      <c r="AX199" s="13"/>
      <c r="AY199" s="13"/>
      <c r="AZ199" s="13"/>
      <c r="BA199" s="94"/>
      <c r="BB199" s="70"/>
      <c r="BC199" s="70"/>
      <c r="BD199" s="70"/>
      <c r="BE199" s="70"/>
      <c r="BF199" s="70"/>
      <c r="BG199" s="70"/>
      <c r="BH199" s="70"/>
      <c r="BI199" s="70"/>
      <c r="BJ199" s="70"/>
      <c r="BK199" s="70"/>
      <c r="BL199" s="96" t="str">
        <f t="shared" si="45"/>
        <v>NA</v>
      </c>
      <c r="BM199" s="96" t="s">
        <v>130</v>
      </c>
      <c r="BN199" s="96"/>
      <c r="BO199" s="97"/>
      <c r="BP199" s="74"/>
      <c r="BQ199" s="74"/>
      <c r="BR199" s="97" t="s">
        <v>130</v>
      </c>
      <c r="BS199" s="118"/>
      <c r="BT199" s="13"/>
      <c r="BU199" s="13"/>
      <c r="BV199" s="13"/>
      <c r="BW199" s="13"/>
      <c r="BX199" s="13"/>
      <c r="BY199" s="94"/>
      <c r="BZ199" s="13"/>
      <c r="CA199" s="13"/>
      <c r="CB199" s="13"/>
      <c r="CC199" s="13"/>
      <c r="CD199" s="13"/>
      <c r="CE199" s="13"/>
      <c r="CF199" s="94"/>
      <c r="CG199" s="13"/>
      <c r="CH199" s="13"/>
      <c r="CI199" s="13"/>
      <c r="CJ199" s="13"/>
      <c r="CK199" s="13"/>
      <c r="CL199" s="13"/>
      <c r="CM199" s="13"/>
      <c r="CN199" s="13"/>
      <c r="CO199" s="13"/>
      <c r="CP199" s="94"/>
      <c r="CQ199" s="99" t="s">
        <v>130</v>
      </c>
      <c r="CR199" s="91"/>
      <c r="CS199" s="91"/>
      <c r="CT199" s="91"/>
      <c r="CU199" s="91"/>
      <c r="CV199" s="91"/>
      <c r="CW199" s="91"/>
      <c r="CX199" s="91"/>
      <c r="CY199" s="91"/>
      <c r="CZ199" s="91"/>
      <c r="DA199" s="92"/>
      <c r="DB199" s="50"/>
      <c r="DC199" s="50"/>
      <c r="DD199" s="50"/>
      <c r="DE199" s="50"/>
      <c r="DF199" s="50"/>
      <c r="DG199" s="50"/>
      <c r="DH199" s="50"/>
      <c r="DI199" s="50"/>
      <c r="DJ199" s="100">
        <f t="shared" si="48"/>
        <v>0</v>
      </c>
      <c r="EW199" s="161"/>
      <c r="EX199" s="22"/>
      <c r="EY199" s="103">
        <f t="shared" si="49"/>
        <v>0</v>
      </c>
      <c r="EZ199" s="104">
        <f t="shared" si="44"/>
        <v>0</v>
      </c>
      <c r="FA199" s="105" t="s">
        <v>130</v>
      </c>
      <c r="FB199" s="105" t="s">
        <v>130</v>
      </c>
      <c r="FC199" s="105" t="s">
        <v>130</v>
      </c>
      <c r="FD199" s="105"/>
      <c r="FE199" s="106"/>
      <c r="FF199" s="106"/>
      <c r="FG199" s="107">
        <v>194</v>
      </c>
      <c r="FH199" s="162"/>
      <c r="FI199" s="10">
        <v>194</v>
      </c>
      <c r="FJ199" s="13">
        <v>0</v>
      </c>
      <c r="FK199" s="13">
        <v>0</v>
      </c>
      <c r="FL199" s="14"/>
      <c r="FM199" s="109"/>
      <c r="FN199" s="122"/>
      <c r="FO199" s="111"/>
      <c r="FP199" s="15" t="s">
        <v>130</v>
      </c>
      <c r="FQ199" s="15" t="s">
        <v>130</v>
      </c>
      <c r="FS199" s="112"/>
      <c r="FT199" s="82"/>
      <c r="FU199" s="82"/>
      <c r="FV199" s="163" t="s">
        <v>130</v>
      </c>
      <c r="FW199" s="115" t="s">
        <v>130</v>
      </c>
      <c r="FX199" s="115" t="s">
        <v>130</v>
      </c>
      <c r="FY199" s="15" t="s">
        <v>130</v>
      </c>
      <c r="FZ199" s="15">
        <f>'[1]2006 baljdata'!J199+'[1]2006 baljdata'!T199+'[1]2006 baljdata'!AD199+'[1]2006 baljdata'!AN199+'[1]2006 baljdata'!AX199+'[1]2006 baljdata'!BH199+'[1]2006 baljdata'!BR199+'[1]2006 baljdata'!CB199+'[1]2006 baljdata'!CL199+'[1]2006 baljdata'!CV199+'[1]2006 baljdata'!DF199+'[1]2006 baljdata'!DP199+'[1]2006 baljdata'!DZ199+'[1]2006 baljdata'!EJ199+'[1]2006 baljdata'!ET199+'[1]2006 baljdata'!FD199+'[1]2006 baljdata'!FN199+'[1]2006 baljdata'!FX199+'[1]2006 baljdata'!GH199+'[1]2006 baljdata'!GR199+'[1]2006 baljdata'!HB199+'[1]2006 baljdata'!HL199+'[1]2006 baljdata'!HV199+'[1]2006 baljdata'!IF199+'[1]2006 baljdata'!IP199</f>
        <v>0</v>
      </c>
      <c r="GA199" s="15">
        <f>'[1]2006 baljdata'!K199+'[1]2006 baljdata'!U199+'[1]2006 baljdata'!AE199+'[1]2006 baljdata'!AO199+'[1]2006 baljdata'!AY199+'[1]2006 baljdata'!BI199+'[1]2006 baljdata'!BS199+'[1]2006 baljdata'!CC199+'[1]2006 baljdata'!CM199+'[1]2006 baljdata'!CW199+'[1]2006 baljdata'!DG199+'[1]2006 baljdata'!DQ199+'[1]2006 baljdata'!EA199+'[1]2006 baljdata'!EK199+'[1]2006 baljdata'!EU199+'[1]2006 baljdata'!FE199+'[1]2006 baljdata'!FO199+'[1]2006 baljdata'!FY199+'[1]2006 baljdata'!GI199+'[1]2006 baljdata'!GS199+'[1]2006 baljdata'!HC199+'[1]2006 baljdata'!HM199+'[1]2006 baljdata'!HW199+'[1]2006 baljdata'!IG199+'[1]2006 baljdata'!IQ199</f>
        <v>0</v>
      </c>
      <c r="GB199" s="15" t="str">
        <f>IF(FZ199&gt;GA199,"P&gt;S",IF(FZ199=GA199,"P=S","P&lt;S"))</f>
        <v>P=S</v>
      </c>
      <c r="GC199" s="15">
        <f>IF(GB199="P&gt;S",FZ199,GA199)</f>
        <v>0</v>
      </c>
      <c r="GD199" s="15" t="s">
        <v>130</v>
      </c>
      <c r="GE199" s="15">
        <f>'[1]2006 baljdata'!L199+'[1]2006 baljdata'!V199+'[1]2006 baljdata'!AF199+'[1]2006 baljdata'!AP199+'[1]2006 baljdata'!AZ199+'[1]2006 baljdata'!BJ199+'[1]2006 baljdata'!BT199+'[1]2006 baljdata'!CD199+'[1]2006 baljdata'!CN199+'[1]2006 baljdata'!CX199+'[1]2006 baljdata'!DH199+'[1]2006 baljdata'!DR199+'[1]2006 baljdata'!EB199+'[1]2006 baljdata'!EL199+'[1]2006 baljdata'!EV199+'[1]2006 baljdata'!FF199+'[1]2006 baljdata'!FP199+'[1]2006 baljdata'!FZ199+'[1]2006 baljdata'!GJ199+'[1]2006 baljdata'!GT199+'[1]2006 baljdata'!HD199+'[1]2006 baljdata'!HN199+'[1]2006 baljdata'!HX199+'[1]2006 baljdata'!IH199+'[1]2006 baljdata'!IR199</f>
        <v>0</v>
      </c>
      <c r="GF199" s="15">
        <f>IF(GB199="P&gt;S",FZ199*(GE199/GA199),GE199)</f>
        <v>0</v>
      </c>
      <c r="GG199" s="15">
        <f t="shared" ref="GG199:GG257" si="50">GC199-GF199</f>
        <v>0</v>
      </c>
      <c r="GH199" s="14"/>
      <c r="GI199" s="99"/>
      <c r="GJ199" s="102" t="s">
        <v>212</v>
      </c>
      <c r="GK199" s="20" t="s">
        <v>130</v>
      </c>
    </row>
    <row r="200" spans="1:193" ht="14.4" x14ac:dyDescent="0.3">
      <c r="A200" s="50">
        <v>195</v>
      </c>
      <c r="B200" s="88"/>
      <c r="C200" s="89"/>
      <c r="D200" s="88"/>
      <c r="E200" s="90"/>
      <c r="F200" s="138"/>
      <c r="G200" s="149"/>
      <c r="H200" s="91">
        <f t="shared" si="46"/>
        <v>0</v>
      </c>
      <c r="I200" s="88"/>
      <c r="J200" s="88"/>
      <c r="K200" s="88"/>
      <c r="L200" s="88"/>
      <c r="M200" s="88"/>
      <c r="N200" s="88"/>
      <c r="O200" s="88"/>
      <c r="P200" s="88"/>
      <c r="Q200" s="88"/>
      <c r="R200" s="88"/>
      <c r="S200" s="88"/>
      <c r="T200" s="88"/>
      <c r="U200" s="93">
        <f t="shared" si="47"/>
        <v>0</v>
      </c>
      <c r="V200" s="88"/>
      <c r="W200" s="88"/>
      <c r="X200" s="88"/>
      <c r="Y200" s="88"/>
      <c r="Z200" s="88"/>
      <c r="AA200" s="88"/>
      <c r="AB200" s="88"/>
      <c r="AC200" s="88"/>
      <c r="AD200" s="88"/>
      <c r="AE200" s="88"/>
      <c r="AF200" s="150"/>
      <c r="AG200" s="88"/>
      <c r="AH200" s="88"/>
      <c r="AI200" s="88"/>
      <c r="AJ200" s="88"/>
      <c r="AK200" s="88"/>
      <c r="AL200" s="88"/>
      <c r="AM200" s="88"/>
      <c r="AN200" s="88"/>
      <c r="AO200" s="88"/>
      <c r="AP200" s="88"/>
      <c r="AQ200" s="150"/>
      <c r="AR200" s="88"/>
      <c r="AS200" s="88"/>
      <c r="AT200" s="88"/>
      <c r="AU200" s="88"/>
      <c r="AV200" s="88"/>
      <c r="AW200" s="88"/>
      <c r="AX200" s="88"/>
      <c r="AY200" s="88"/>
      <c r="AZ200" s="88"/>
      <c r="BA200" s="150"/>
      <c r="BB200" s="112"/>
      <c r="BC200" s="112"/>
      <c r="BD200" s="112"/>
      <c r="BE200" s="112"/>
      <c r="BF200" s="112"/>
      <c r="BG200" s="112"/>
      <c r="BH200" s="112"/>
      <c r="BI200" s="112"/>
      <c r="BJ200" s="112"/>
      <c r="BK200" s="112"/>
      <c r="BL200" s="96" t="str">
        <f t="shared" si="45"/>
        <v>NA</v>
      </c>
      <c r="BM200" s="96" t="s">
        <v>130</v>
      </c>
      <c r="BN200" s="96"/>
      <c r="BO200" s="97"/>
      <c r="BP200" s="74"/>
      <c r="BQ200" s="74"/>
      <c r="BR200" s="97" t="s">
        <v>130</v>
      </c>
      <c r="BS200" s="151"/>
      <c r="BT200" s="138"/>
      <c r="BU200" s="138"/>
      <c r="BV200" s="138"/>
      <c r="BW200" s="138"/>
      <c r="BX200" s="138"/>
      <c r="BY200" s="149"/>
      <c r="BZ200" s="138"/>
      <c r="CA200" s="138"/>
      <c r="CB200" s="138"/>
      <c r="CC200" s="138"/>
      <c r="CD200" s="138"/>
      <c r="CE200" s="138"/>
      <c r="CF200" s="149"/>
      <c r="CG200" s="138"/>
      <c r="CH200" s="138"/>
      <c r="CI200" s="138"/>
      <c r="CJ200" s="138"/>
      <c r="CK200" s="138"/>
      <c r="CL200" s="138"/>
      <c r="CM200" s="138"/>
      <c r="CN200" s="138"/>
      <c r="CO200" s="138"/>
      <c r="CP200" s="149"/>
      <c r="CQ200" s="99" t="s">
        <v>130</v>
      </c>
      <c r="CR200" s="138"/>
      <c r="CS200" s="138"/>
      <c r="CT200" s="138"/>
      <c r="CU200" s="138"/>
      <c r="CV200" s="138"/>
      <c r="CW200" s="138"/>
      <c r="CX200" s="138"/>
      <c r="CY200" s="138"/>
      <c r="CZ200" s="138"/>
      <c r="DA200" s="149"/>
      <c r="DB200" s="152"/>
      <c r="DC200" s="152"/>
      <c r="DD200" s="152"/>
      <c r="DE200" s="152"/>
      <c r="DF200" s="152"/>
      <c r="DG200" s="152"/>
      <c r="DH200" s="152"/>
      <c r="DI200" s="152"/>
      <c r="DJ200" s="100">
        <f t="shared" si="48"/>
        <v>0</v>
      </c>
      <c r="EW200" s="161"/>
      <c r="EX200" s="22"/>
      <c r="EY200" s="103">
        <f t="shared" si="49"/>
        <v>0</v>
      </c>
      <c r="EZ200" s="104">
        <f t="shared" si="44"/>
        <v>0</v>
      </c>
      <c r="FA200" s="105" t="s">
        <v>130</v>
      </c>
      <c r="FB200" s="105" t="s">
        <v>130</v>
      </c>
      <c r="FC200" s="105" t="s">
        <v>130</v>
      </c>
      <c r="FD200" s="105"/>
      <c r="FE200" s="106"/>
      <c r="FF200" s="106"/>
      <c r="FG200" s="107">
        <v>195</v>
      </c>
      <c r="FH200" s="162"/>
      <c r="FI200" s="10">
        <v>195</v>
      </c>
      <c r="FJ200" s="13">
        <v>0</v>
      </c>
      <c r="FK200" s="13">
        <v>0</v>
      </c>
      <c r="FL200" s="14"/>
      <c r="FM200" s="109"/>
      <c r="FN200" s="122"/>
      <c r="FO200" s="111"/>
      <c r="FP200" s="15" t="s">
        <v>130</v>
      </c>
      <c r="FQ200" s="15" t="s">
        <v>130</v>
      </c>
      <c r="FS200" s="112"/>
      <c r="FT200" s="82"/>
      <c r="FU200" s="82"/>
      <c r="FV200" s="163" t="s">
        <v>130</v>
      </c>
      <c r="FW200" s="115" t="s">
        <v>130</v>
      </c>
      <c r="FX200" s="115" t="s">
        <v>130</v>
      </c>
      <c r="FY200" s="15" t="s">
        <v>130</v>
      </c>
      <c r="FZ200" s="15">
        <f>'[1]2006 baljdata'!J200+'[1]2006 baljdata'!T200+'[1]2006 baljdata'!AD200+'[1]2006 baljdata'!AN200+'[1]2006 baljdata'!AX200+'[1]2006 baljdata'!BH200+'[1]2006 baljdata'!BR200+'[1]2006 baljdata'!CB200+'[1]2006 baljdata'!CL200+'[1]2006 baljdata'!CV200+'[1]2006 baljdata'!DF200+'[1]2006 baljdata'!DP200+'[1]2006 baljdata'!DZ200+'[1]2006 baljdata'!EJ200+'[1]2006 baljdata'!ET200+'[1]2006 baljdata'!FD200+'[1]2006 baljdata'!FN200+'[1]2006 baljdata'!FX200+'[1]2006 baljdata'!GH200+'[1]2006 baljdata'!GR200+'[1]2006 baljdata'!HB200+'[1]2006 baljdata'!HL200+'[1]2006 baljdata'!HV200+'[1]2006 baljdata'!IF200+'[1]2006 baljdata'!IP200</f>
        <v>0</v>
      </c>
      <c r="GA200" s="15">
        <f>'[1]2006 baljdata'!K200+'[1]2006 baljdata'!U200+'[1]2006 baljdata'!AE200+'[1]2006 baljdata'!AO200+'[1]2006 baljdata'!AY200+'[1]2006 baljdata'!BI200+'[1]2006 baljdata'!BS200+'[1]2006 baljdata'!CC200+'[1]2006 baljdata'!CM200+'[1]2006 baljdata'!CW200+'[1]2006 baljdata'!DG200+'[1]2006 baljdata'!DQ200+'[1]2006 baljdata'!EA200+'[1]2006 baljdata'!EK200+'[1]2006 baljdata'!EU200+'[1]2006 baljdata'!FE200+'[1]2006 baljdata'!FO200+'[1]2006 baljdata'!FY200+'[1]2006 baljdata'!GI200+'[1]2006 baljdata'!GS200+'[1]2006 baljdata'!HC200+'[1]2006 baljdata'!HM200+'[1]2006 baljdata'!HW200+'[1]2006 baljdata'!IG200+'[1]2006 baljdata'!IQ200</f>
        <v>0</v>
      </c>
      <c r="GB200" s="15" t="str">
        <f>IF(FZ200&gt;GA200,"P&gt;S",IF(FZ200=GA200,"P=S","P&lt;S"))</f>
        <v>P=S</v>
      </c>
      <c r="GC200" s="15">
        <f>IF(GB200="P&gt;S",FZ200,GA200)</f>
        <v>0</v>
      </c>
      <c r="GD200" s="15" t="s">
        <v>130</v>
      </c>
      <c r="GE200" s="15">
        <f>'[1]2006 baljdata'!L200+'[1]2006 baljdata'!V200+'[1]2006 baljdata'!AF200+'[1]2006 baljdata'!AP200+'[1]2006 baljdata'!AZ200+'[1]2006 baljdata'!BJ200+'[1]2006 baljdata'!BT200+'[1]2006 baljdata'!CD200+'[1]2006 baljdata'!CN200+'[1]2006 baljdata'!CX200+'[1]2006 baljdata'!DH200+'[1]2006 baljdata'!DR200+'[1]2006 baljdata'!EB200+'[1]2006 baljdata'!EL200+'[1]2006 baljdata'!EV200+'[1]2006 baljdata'!FF200+'[1]2006 baljdata'!FP200+'[1]2006 baljdata'!FZ200+'[1]2006 baljdata'!GJ200+'[1]2006 baljdata'!GT200+'[1]2006 baljdata'!HD200+'[1]2006 baljdata'!HN200+'[1]2006 baljdata'!HX200+'[1]2006 baljdata'!IH200+'[1]2006 baljdata'!IR200</f>
        <v>0</v>
      </c>
      <c r="GF200" s="15">
        <f>IF(GB200="P&gt;S",FZ200*(GE200/GA200),GE200)</f>
        <v>0</v>
      </c>
      <c r="GG200" s="15">
        <f t="shared" si="50"/>
        <v>0</v>
      </c>
      <c r="GH200" s="14"/>
      <c r="GI200" s="145"/>
      <c r="GJ200" s="102" t="s">
        <v>212</v>
      </c>
      <c r="GK200" s="20" t="s">
        <v>130</v>
      </c>
    </row>
    <row r="201" spans="1:193" ht="14.4" x14ac:dyDescent="0.3">
      <c r="A201" s="50">
        <v>196</v>
      </c>
      <c r="B201" s="88"/>
      <c r="C201" s="89"/>
      <c r="D201" s="88"/>
      <c r="E201" s="90"/>
      <c r="F201" s="91"/>
      <c r="G201" s="92"/>
      <c r="H201" s="91">
        <f t="shared" si="46"/>
        <v>0</v>
      </c>
      <c r="I201" s="13"/>
      <c r="J201" s="13"/>
      <c r="K201" s="13"/>
      <c r="L201" s="13"/>
      <c r="M201" s="13"/>
      <c r="N201" s="13"/>
      <c r="O201" s="13"/>
      <c r="P201" s="13"/>
      <c r="Q201" s="13"/>
      <c r="R201" s="13"/>
      <c r="S201" s="13"/>
      <c r="T201" s="13"/>
      <c r="U201" s="93">
        <f t="shared" si="47"/>
        <v>0</v>
      </c>
      <c r="V201" s="13"/>
      <c r="W201" s="13"/>
      <c r="X201" s="13"/>
      <c r="Y201" s="13"/>
      <c r="Z201" s="13"/>
      <c r="AA201" s="13"/>
      <c r="AB201" s="13"/>
      <c r="AC201" s="13"/>
      <c r="AD201" s="13"/>
      <c r="AE201" s="13"/>
      <c r="AF201" s="94"/>
      <c r="AG201" s="13"/>
      <c r="AH201" s="13"/>
      <c r="AI201" s="13"/>
      <c r="AJ201" s="13"/>
      <c r="AK201" s="13"/>
      <c r="AL201" s="13"/>
      <c r="AM201" s="13"/>
      <c r="AN201" s="13"/>
      <c r="AO201" s="13"/>
      <c r="AP201" s="13"/>
      <c r="AQ201" s="94"/>
      <c r="AR201" s="13"/>
      <c r="AS201" s="13"/>
      <c r="AT201" s="13"/>
      <c r="AU201" s="13"/>
      <c r="AV201" s="13"/>
      <c r="AW201" s="13"/>
      <c r="AX201" s="13"/>
      <c r="AY201" s="13"/>
      <c r="AZ201" s="13"/>
      <c r="BA201" s="94"/>
      <c r="BB201" s="70"/>
      <c r="BC201" s="70"/>
      <c r="BD201" s="70"/>
      <c r="BE201" s="70"/>
      <c r="BF201" s="70"/>
      <c r="BG201" s="70"/>
      <c r="BH201" s="70"/>
      <c r="BI201" s="70"/>
      <c r="BJ201" s="70"/>
      <c r="BK201" s="70"/>
      <c r="BL201" s="96" t="str">
        <f t="shared" si="45"/>
        <v>NA</v>
      </c>
      <c r="BM201" s="96" t="s">
        <v>130</v>
      </c>
      <c r="BN201" s="96"/>
      <c r="BO201" s="97"/>
      <c r="BP201" s="74"/>
      <c r="BQ201" s="74"/>
      <c r="BR201" s="97" t="s">
        <v>130</v>
      </c>
      <c r="BS201" s="98"/>
      <c r="BT201" s="91"/>
      <c r="BU201" s="91"/>
      <c r="BV201" s="91"/>
      <c r="BW201" s="91"/>
      <c r="BX201" s="91"/>
      <c r="BY201" s="92"/>
      <c r="BZ201" s="91"/>
      <c r="CA201" s="91"/>
      <c r="CB201" s="91"/>
      <c r="CC201" s="91"/>
      <c r="CD201" s="91"/>
      <c r="CE201" s="91"/>
      <c r="CF201" s="92"/>
      <c r="CG201" s="91"/>
      <c r="CH201" s="91"/>
      <c r="CI201" s="91"/>
      <c r="CJ201" s="91"/>
      <c r="CK201" s="91"/>
      <c r="CL201" s="91"/>
      <c r="CM201" s="91"/>
      <c r="CN201" s="91"/>
      <c r="CO201" s="91"/>
      <c r="CP201" s="92"/>
      <c r="CQ201" s="99" t="s">
        <v>130</v>
      </c>
      <c r="CR201" s="91"/>
      <c r="CS201" s="91"/>
      <c r="CT201" s="91"/>
      <c r="CU201" s="91"/>
      <c r="CV201" s="91"/>
      <c r="CW201" s="91"/>
      <c r="CX201" s="91"/>
      <c r="CY201" s="91"/>
      <c r="CZ201" s="91"/>
      <c r="DA201" s="92"/>
      <c r="DB201" s="50"/>
      <c r="DC201" s="50"/>
      <c r="DD201" s="50"/>
      <c r="DE201" s="50"/>
      <c r="DF201" s="50"/>
      <c r="DG201" s="50"/>
      <c r="DH201" s="50"/>
      <c r="DI201" s="50"/>
      <c r="DJ201" s="100">
        <f t="shared" si="48"/>
        <v>0</v>
      </c>
      <c r="EW201" s="161"/>
      <c r="EX201" s="22"/>
      <c r="EY201" s="103">
        <f t="shared" si="49"/>
        <v>0</v>
      </c>
      <c r="EZ201" s="104">
        <f t="shared" si="44"/>
        <v>0</v>
      </c>
      <c r="FA201" s="105" t="s">
        <v>130</v>
      </c>
      <c r="FB201" s="105" t="s">
        <v>130</v>
      </c>
      <c r="FC201" s="105" t="s">
        <v>130</v>
      </c>
      <c r="FD201" s="105"/>
      <c r="FE201" s="106"/>
      <c r="FF201" s="106"/>
      <c r="FG201" s="107">
        <v>196</v>
      </c>
      <c r="FH201" s="162"/>
      <c r="FI201" s="10">
        <v>196</v>
      </c>
      <c r="FJ201" s="13">
        <v>0</v>
      </c>
      <c r="FK201" s="13">
        <v>0</v>
      </c>
      <c r="FL201" s="14"/>
      <c r="FM201" s="109"/>
      <c r="FN201" s="122"/>
      <c r="FO201" s="111"/>
      <c r="FP201" s="15" t="s">
        <v>130</v>
      </c>
      <c r="FQ201" s="15" t="s">
        <v>130</v>
      </c>
      <c r="FS201" s="112"/>
      <c r="FT201" s="82"/>
      <c r="FU201" s="82"/>
      <c r="FV201" s="163" t="s">
        <v>130</v>
      </c>
      <c r="FW201" s="115" t="s">
        <v>130</v>
      </c>
      <c r="FX201" s="115" t="s">
        <v>130</v>
      </c>
      <c r="FY201" s="15" t="s">
        <v>130</v>
      </c>
      <c r="FZ201" s="15">
        <f>'[1]2006 baljdata'!J201+'[1]2006 baljdata'!T201+'[1]2006 baljdata'!AD201+'[1]2006 baljdata'!AN201+'[1]2006 baljdata'!AX201+'[1]2006 baljdata'!BH201+'[1]2006 baljdata'!BR201+'[1]2006 baljdata'!CB201+'[1]2006 baljdata'!CL201+'[1]2006 baljdata'!CV201+'[1]2006 baljdata'!DF201+'[1]2006 baljdata'!DP201+'[1]2006 baljdata'!DZ201+'[1]2006 baljdata'!EJ201+'[1]2006 baljdata'!ET201+'[1]2006 baljdata'!FD201+'[1]2006 baljdata'!FN201+'[1]2006 baljdata'!FX201+'[1]2006 baljdata'!GH201+'[1]2006 baljdata'!GR201+'[1]2006 baljdata'!HB201+'[1]2006 baljdata'!HL201+'[1]2006 baljdata'!HV201+'[1]2006 baljdata'!IF201+'[1]2006 baljdata'!IP201</f>
        <v>0</v>
      </c>
      <c r="GA201" s="15">
        <f>'[1]2006 baljdata'!K201+'[1]2006 baljdata'!U201+'[1]2006 baljdata'!AE201+'[1]2006 baljdata'!AO201+'[1]2006 baljdata'!AY201+'[1]2006 baljdata'!BI201+'[1]2006 baljdata'!BS201+'[1]2006 baljdata'!CC201+'[1]2006 baljdata'!CM201+'[1]2006 baljdata'!CW201+'[1]2006 baljdata'!DG201+'[1]2006 baljdata'!DQ201+'[1]2006 baljdata'!EA201+'[1]2006 baljdata'!EK201+'[1]2006 baljdata'!EU201+'[1]2006 baljdata'!FE201+'[1]2006 baljdata'!FO201+'[1]2006 baljdata'!FY201+'[1]2006 baljdata'!GI201+'[1]2006 baljdata'!GS201+'[1]2006 baljdata'!HC201+'[1]2006 baljdata'!HM201+'[1]2006 baljdata'!HW201+'[1]2006 baljdata'!IG201+'[1]2006 baljdata'!IQ201</f>
        <v>0</v>
      </c>
      <c r="GB201" s="15" t="str">
        <f>IF(FZ201&gt;GA201,"P&gt;S",IF(FZ201=GA201,"P=S","P&lt;S"))</f>
        <v>P=S</v>
      </c>
      <c r="GC201" s="15">
        <f>IF(GB201="P&gt;S",FZ201,GA201)</f>
        <v>0</v>
      </c>
      <c r="GD201" s="15" t="s">
        <v>130</v>
      </c>
      <c r="GE201" s="15">
        <f>'[1]2006 baljdata'!L201+'[1]2006 baljdata'!V201+'[1]2006 baljdata'!AF201+'[1]2006 baljdata'!AP201+'[1]2006 baljdata'!AZ201+'[1]2006 baljdata'!BJ201+'[1]2006 baljdata'!BT201+'[1]2006 baljdata'!CD201+'[1]2006 baljdata'!CN201+'[1]2006 baljdata'!CX201+'[1]2006 baljdata'!DH201+'[1]2006 baljdata'!DR201+'[1]2006 baljdata'!EB201+'[1]2006 baljdata'!EL201+'[1]2006 baljdata'!EV201+'[1]2006 baljdata'!FF201+'[1]2006 baljdata'!FP201+'[1]2006 baljdata'!FZ201+'[1]2006 baljdata'!GJ201+'[1]2006 baljdata'!GT201+'[1]2006 baljdata'!HD201+'[1]2006 baljdata'!HN201+'[1]2006 baljdata'!HX201+'[1]2006 baljdata'!IH201+'[1]2006 baljdata'!IR201</f>
        <v>0</v>
      </c>
      <c r="GF201" s="15">
        <f>IF(GB201="P&gt;S",FZ201*(GE201/GA201),GE201)</f>
        <v>0</v>
      </c>
      <c r="GG201" s="15">
        <f t="shared" si="50"/>
        <v>0</v>
      </c>
      <c r="GH201" s="14"/>
      <c r="GI201" s="99"/>
      <c r="GJ201" s="102" t="s">
        <v>212</v>
      </c>
      <c r="GK201" s="20" t="s">
        <v>130</v>
      </c>
    </row>
    <row r="202" spans="1:193" ht="14.4" x14ac:dyDescent="0.3">
      <c r="A202" s="50">
        <v>197</v>
      </c>
      <c r="B202" s="88"/>
      <c r="C202" s="89"/>
      <c r="D202" s="88"/>
      <c r="E202" s="116"/>
      <c r="F202" s="14"/>
      <c r="G202" s="94"/>
      <c r="H202" s="91">
        <f t="shared" si="46"/>
        <v>0</v>
      </c>
      <c r="I202" s="13"/>
      <c r="J202" s="14"/>
      <c r="K202" s="14"/>
      <c r="L202" s="14"/>
      <c r="M202" s="14"/>
      <c r="N202" s="14"/>
      <c r="O202" s="14"/>
      <c r="P202" s="14"/>
      <c r="Q202" s="14"/>
      <c r="R202" s="14"/>
      <c r="S202" s="14"/>
      <c r="T202" s="13"/>
      <c r="U202" s="93">
        <f t="shared" si="47"/>
        <v>0</v>
      </c>
      <c r="V202" s="13"/>
      <c r="W202" s="14"/>
      <c r="X202" s="14"/>
      <c r="Y202" s="14"/>
      <c r="Z202" s="14"/>
      <c r="AA202" s="14"/>
      <c r="AB202" s="14"/>
      <c r="AC202" s="14"/>
      <c r="AD202" s="14"/>
      <c r="AE202" s="14"/>
      <c r="AF202" s="94"/>
      <c r="AG202" s="13"/>
      <c r="AH202" s="14"/>
      <c r="AI202" s="14"/>
      <c r="AJ202" s="14"/>
      <c r="AK202" s="14"/>
      <c r="AL202" s="14"/>
      <c r="AM202" s="14"/>
      <c r="AN202" s="14"/>
      <c r="AO202" s="14"/>
      <c r="AP202" s="14"/>
      <c r="AQ202" s="94"/>
      <c r="AR202" s="14"/>
      <c r="AS202" s="14"/>
      <c r="AT202" s="14"/>
      <c r="AU202" s="14"/>
      <c r="AV202" s="14"/>
      <c r="AW202" s="14"/>
      <c r="AX202" s="14"/>
      <c r="AY202" s="14"/>
      <c r="AZ202" s="14"/>
      <c r="BA202" s="94"/>
      <c r="BB202" s="13"/>
      <c r="BC202" s="14"/>
      <c r="BD202" s="14"/>
      <c r="BE202" s="14"/>
      <c r="BF202" s="14"/>
      <c r="BG202" s="14"/>
      <c r="BH202" s="14"/>
      <c r="BI202" s="14"/>
      <c r="BJ202" s="14"/>
      <c r="BK202" s="14"/>
      <c r="BL202" s="96" t="str">
        <f t="shared" si="45"/>
        <v>NA</v>
      </c>
      <c r="BM202" s="96" t="s">
        <v>130</v>
      </c>
      <c r="BN202" s="96"/>
      <c r="BO202" s="97"/>
      <c r="BP202" s="74"/>
      <c r="BQ202" s="74"/>
      <c r="BR202" s="97" t="s">
        <v>130</v>
      </c>
      <c r="BS202" s="118"/>
      <c r="BT202" s="14"/>
      <c r="BU202" s="14"/>
      <c r="BV202" s="14"/>
      <c r="BW202" s="14"/>
      <c r="BX202" s="14"/>
      <c r="BY202" s="94"/>
      <c r="BZ202" s="14"/>
      <c r="CA202" s="14"/>
      <c r="CB202" s="14"/>
      <c r="CC202" s="14"/>
      <c r="CD202" s="14"/>
      <c r="CE202" s="14"/>
      <c r="CF202" s="94"/>
      <c r="CG202" s="14"/>
      <c r="CH202" s="14"/>
      <c r="CI202" s="14"/>
      <c r="CJ202" s="14"/>
      <c r="CK202" s="14"/>
      <c r="CL202" s="14"/>
      <c r="CM202" s="14"/>
      <c r="CN202" s="14"/>
      <c r="CO202" s="14"/>
      <c r="CP202" s="94"/>
      <c r="CQ202" s="99" t="s">
        <v>130</v>
      </c>
      <c r="CR202" s="119"/>
      <c r="CS202" s="119"/>
      <c r="CT202" s="119"/>
      <c r="CU202" s="119"/>
      <c r="CV202" s="119"/>
      <c r="CW202" s="119"/>
      <c r="CX202" s="119"/>
      <c r="CY202" s="119"/>
      <c r="CZ202" s="119"/>
      <c r="DA202" s="92"/>
      <c r="DB202" s="102"/>
      <c r="DC202" s="102"/>
      <c r="DD202" s="102"/>
      <c r="DE202" s="102"/>
      <c r="DF202" s="102"/>
      <c r="DG202" s="102"/>
      <c r="DH202" s="102"/>
      <c r="DI202" s="50"/>
      <c r="DJ202" s="100">
        <f t="shared" si="48"/>
        <v>0</v>
      </c>
      <c r="EW202" s="161"/>
      <c r="EX202" s="22"/>
      <c r="EY202" s="103">
        <f t="shared" si="49"/>
        <v>0</v>
      </c>
      <c r="EZ202" s="104">
        <f t="shared" si="44"/>
        <v>0</v>
      </c>
      <c r="FA202" s="105" t="s">
        <v>130</v>
      </c>
      <c r="FB202" s="105" t="s">
        <v>130</v>
      </c>
      <c r="FC202" s="105" t="s">
        <v>130</v>
      </c>
      <c r="FD202" s="105"/>
      <c r="FE202" s="106"/>
      <c r="FF202" s="106"/>
      <c r="FG202" s="107">
        <v>197</v>
      </c>
      <c r="FH202" s="162"/>
      <c r="FI202" s="10">
        <v>197</v>
      </c>
      <c r="FJ202" s="13">
        <v>0</v>
      </c>
      <c r="FK202" s="13">
        <v>0</v>
      </c>
      <c r="FL202" s="14"/>
      <c r="FM202" s="109"/>
      <c r="FN202" s="122"/>
      <c r="FO202" s="111"/>
      <c r="FP202" s="15" t="s">
        <v>130</v>
      </c>
      <c r="FQ202" s="15" t="s">
        <v>130</v>
      </c>
      <c r="FS202" s="112"/>
      <c r="FT202" s="82"/>
      <c r="FU202" s="82"/>
      <c r="FV202" s="163" t="s">
        <v>130</v>
      </c>
      <c r="FW202" s="115" t="s">
        <v>130</v>
      </c>
      <c r="FX202" s="115" t="s">
        <v>130</v>
      </c>
      <c r="FY202" s="15" t="s">
        <v>130</v>
      </c>
      <c r="FZ202" s="15">
        <f>'[1]2006 baljdata'!J202+'[1]2006 baljdata'!T202+'[1]2006 baljdata'!AD202+'[1]2006 baljdata'!AN202+'[1]2006 baljdata'!AX202+'[1]2006 baljdata'!BH202+'[1]2006 baljdata'!BR202+'[1]2006 baljdata'!CB202+'[1]2006 baljdata'!CL202+'[1]2006 baljdata'!CV202+'[1]2006 baljdata'!DF202+'[1]2006 baljdata'!DP202+'[1]2006 baljdata'!DZ202+'[1]2006 baljdata'!EJ202+'[1]2006 baljdata'!ET202+'[1]2006 baljdata'!FD202+'[1]2006 baljdata'!FN202+'[1]2006 baljdata'!FX202+'[1]2006 baljdata'!GH202+'[1]2006 baljdata'!GR202+'[1]2006 baljdata'!HB202+'[1]2006 baljdata'!HL202+'[1]2006 baljdata'!HV202+'[1]2006 baljdata'!IF202+'[1]2006 baljdata'!IP202</f>
        <v>0</v>
      </c>
      <c r="GA202" s="15">
        <f>'[1]2006 baljdata'!K202+'[1]2006 baljdata'!U202+'[1]2006 baljdata'!AE202+'[1]2006 baljdata'!AO202+'[1]2006 baljdata'!AY202+'[1]2006 baljdata'!BI202+'[1]2006 baljdata'!BS202+'[1]2006 baljdata'!CC202+'[1]2006 baljdata'!CM202+'[1]2006 baljdata'!CW202+'[1]2006 baljdata'!DG202+'[1]2006 baljdata'!DQ202+'[1]2006 baljdata'!EA202+'[1]2006 baljdata'!EK202+'[1]2006 baljdata'!EU202+'[1]2006 baljdata'!FE202+'[1]2006 baljdata'!FO202+'[1]2006 baljdata'!FY202+'[1]2006 baljdata'!GI202+'[1]2006 baljdata'!GS202+'[1]2006 baljdata'!HC202+'[1]2006 baljdata'!HM202+'[1]2006 baljdata'!HW202+'[1]2006 baljdata'!IG202+'[1]2006 baljdata'!IQ202</f>
        <v>0</v>
      </c>
      <c r="GB202" s="15" t="str">
        <f>IF(FZ202&gt;GA202,"P&gt;S",IF(FZ202=GA202,"P=S","P&lt;S"))</f>
        <v>P=S</v>
      </c>
      <c r="GC202" s="15">
        <f>IF(GB202="P&gt;S",FZ202,GA202)</f>
        <v>0</v>
      </c>
      <c r="GD202" s="15" t="s">
        <v>130</v>
      </c>
      <c r="GE202" s="15">
        <f>'[1]2006 baljdata'!L202+'[1]2006 baljdata'!V202+'[1]2006 baljdata'!AF202+'[1]2006 baljdata'!AP202+'[1]2006 baljdata'!AZ202+'[1]2006 baljdata'!BJ202+'[1]2006 baljdata'!BT202+'[1]2006 baljdata'!CD202+'[1]2006 baljdata'!CN202+'[1]2006 baljdata'!CX202+'[1]2006 baljdata'!DH202+'[1]2006 baljdata'!DR202+'[1]2006 baljdata'!EB202+'[1]2006 baljdata'!EL202+'[1]2006 baljdata'!EV202+'[1]2006 baljdata'!FF202+'[1]2006 baljdata'!FP202+'[1]2006 baljdata'!FZ202+'[1]2006 baljdata'!GJ202+'[1]2006 baljdata'!GT202+'[1]2006 baljdata'!HD202+'[1]2006 baljdata'!HN202+'[1]2006 baljdata'!HX202+'[1]2006 baljdata'!IH202+'[1]2006 baljdata'!IR202</f>
        <v>0</v>
      </c>
      <c r="GF202" s="15">
        <f>IF(GB202="P&gt;S",FZ202*(GE202/GA202),GE202)</f>
        <v>0</v>
      </c>
      <c r="GG202" s="15">
        <f t="shared" si="50"/>
        <v>0</v>
      </c>
      <c r="GH202" s="14"/>
      <c r="GI202" s="145"/>
      <c r="GJ202" s="102" t="s">
        <v>212</v>
      </c>
      <c r="GK202" s="20" t="s">
        <v>130</v>
      </c>
    </row>
    <row r="203" spans="1:193" ht="14.4" x14ac:dyDescent="0.3">
      <c r="A203" s="50">
        <v>198</v>
      </c>
      <c r="B203" s="88"/>
      <c r="C203" s="89"/>
      <c r="D203" s="88"/>
      <c r="E203" s="90"/>
      <c r="F203" s="91"/>
      <c r="G203" s="92"/>
      <c r="H203" s="91">
        <f t="shared" si="46"/>
        <v>0</v>
      </c>
      <c r="I203" s="13"/>
      <c r="J203" s="13"/>
      <c r="K203" s="13"/>
      <c r="L203" s="13"/>
      <c r="M203" s="13"/>
      <c r="N203" s="13"/>
      <c r="O203" s="13"/>
      <c r="P203" s="13"/>
      <c r="Q203" s="13"/>
      <c r="R203" s="13"/>
      <c r="S203" s="13"/>
      <c r="T203" s="13"/>
      <c r="U203" s="93">
        <f t="shared" si="47"/>
        <v>0</v>
      </c>
      <c r="V203" s="13"/>
      <c r="W203" s="13"/>
      <c r="X203" s="13"/>
      <c r="Y203" s="13"/>
      <c r="Z203" s="13"/>
      <c r="AA203" s="13"/>
      <c r="AB203" s="13"/>
      <c r="AC203" s="13"/>
      <c r="AD203" s="13"/>
      <c r="AE203" s="13"/>
      <c r="AF203" s="94"/>
      <c r="AG203" s="13"/>
      <c r="AH203" s="13"/>
      <c r="AI203" s="13"/>
      <c r="AJ203" s="13"/>
      <c r="AK203" s="13"/>
      <c r="AL203" s="13"/>
      <c r="AM203" s="13"/>
      <c r="AN203" s="13"/>
      <c r="AO203" s="13"/>
      <c r="AP203" s="13"/>
      <c r="AQ203" s="94"/>
      <c r="AR203" s="13"/>
      <c r="AS203" s="13"/>
      <c r="AT203" s="13"/>
      <c r="AU203" s="13"/>
      <c r="AV203" s="13"/>
      <c r="AW203" s="13"/>
      <c r="AX203" s="13"/>
      <c r="AY203" s="13"/>
      <c r="AZ203" s="13"/>
      <c r="BA203" s="94"/>
      <c r="BB203" s="70"/>
      <c r="BC203" s="70"/>
      <c r="BD203" s="70"/>
      <c r="BE203" s="70"/>
      <c r="BF203" s="70"/>
      <c r="BG203" s="70"/>
      <c r="BH203" s="70"/>
      <c r="BI203" s="70"/>
      <c r="BJ203" s="70"/>
      <c r="BK203" s="70"/>
      <c r="BL203" s="96" t="str">
        <f t="shared" si="45"/>
        <v>NA</v>
      </c>
      <c r="BM203" s="96" t="s">
        <v>130</v>
      </c>
      <c r="BN203" s="96"/>
      <c r="BO203" s="97"/>
      <c r="BP203" s="74"/>
      <c r="BQ203" s="74"/>
      <c r="BR203" s="97" t="s">
        <v>130</v>
      </c>
      <c r="BS203" s="98"/>
      <c r="BT203" s="91"/>
      <c r="BU203" s="91"/>
      <c r="BV203" s="91"/>
      <c r="BW203" s="91"/>
      <c r="BX203" s="91"/>
      <c r="BY203" s="92"/>
      <c r="BZ203" s="91"/>
      <c r="CA203" s="91"/>
      <c r="CB203" s="91"/>
      <c r="CC203" s="91"/>
      <c r="CD203" s="91"/>
      <c r="CE203" s="91"/>
      <c r="CF203" s="92"/>
      <c r="CG203" s="91"/>
      <c r="CH203" s="91"/>
      <c r="CI203" s="91"/>
      <c r="CJ203" s="91"/>
      <c r="CK203" s="91"/>
      <c r="CL203" s="91"/>
      <c r="CM203" s="91"/>
      <c r="CN203" s="91"/>
      <c r="CO203" s="91"/>
      <c r="CP203" s="92"/>
      <c r="CQ203" s="99" t="s">
        <v>130</v>
      </c>
      <c r="CR203" s="91"/>
      <c r="CS203" s="91"/>
      <c r="CT203" s="91"/>
      <c r="CU203" s="91"/>
      <c r="CV203" s="91"/>
      <c r="CW203" s="91"/>
      <c r="CX203" s="91"/>
      <c r="CY203" s="91"/>
      <c r="CZ203" s="91"/>
      <c r="DA203" s="92"/>
      <c r="DB203" s="50"/>
      <c r="DC203" s="50"/>
      <c r="DD203" s="50"/>
      <c r="DE203" s="50"/>
      <c r="DF203" s="50"/>
      <c r="DG203" s="50"/>
      <c r="DH203" s="50"/>
      <c r="DI203" s="50"/>
      <c r="DJ203" s="100">
        <f t="shared" si="48"/>
        <v>0</v>
      </c>
      <c r="EW203" s="161"/>
      <c r="EX203" s="22"/>
      <c r="EY203" s="103">
        <f t="shared" si="49"/>
        <v>0</v>
      </c>
      <c r="EZ203" s="104">
        <f t="shared" si="44"/>
        <v>0</v>
      </c>
      <c r="FA203" s="105" t="s">
        <v>130</v>
      </c>
      <c r="FB203" s="105" t="s">
        <v>130</v>
      </c>
      <c r="FC203" s="105" t="s">
        <v>130</v>
      </c>
      <c r="FD203" s="105"/>
      <c r="FE203" s="106"/>
      <c r="FF203" s="106"/>
      <c r="FG203" s="107">
        <v>198</v>
      </c>
      <c r="FH203" s="162"/>
      <c r="FI203" s="10">
        <v>198</v>
      </c>
      <c r="FJ203" s="13">
        <v>0</v>
      </c>
      <c r="FK203" s="13">
        <v>0</v>
      </c>
      <c r="FL203" s="14"/>
      <c r="FM203" s="109"/>
      <c r="FN203" s="122"/>
      <c r="FO203" s="111"/>
      <c r="FP203" s="15" t="s">
        <v>130</v>
      </c>
      <c r="FQ203" s="15" t="s">
        <v>130</v>
      </c>
      <c r="FS203" s="112"/>
      <c r="FT203" s="82"/>
      <c r="FU203" s="82"/>
      <c r="FV203" s="163" t="s">
        <v>130</v>
      </c>
      <c r="FW203" s="115" t="s">
        <v>130</v>
      </c>
      <c r="FX203" s="115" t="s">
        <v>130</v>
      </c>
      <c r="FY203" s="15" t="s">
        <v>130</v>
      </c>
      <c r="FZ203" s="15">
        <f>'[1]2006 baljdata'!J203+'[1]2006 baljdata'!T203+'[1]2006 baljdata'!AD203+'[1]2006 baljdata'!AN203+'[1]2006 baljdata'!AX203+'[1]2006 baljdata'!BH203+'[1]2006 baljdata'!BR203+'[1]2006 baljdata'!CB203+'[1]2006 baljdata'!CL203+'[1]2006 baljdata'!CV203+'[1]2006 baljdata'!DF203+'[1]2006 baljdata'!DP203+'[1]2006 baljdata'!DZ203+'[1]2006 baljdata'!EJ203+'[1]2006 baljdata'!ET203+'[1]2006 baljdata'!FD203+'[1]2006 baljdata'!FN203+'[1]2006 baljdata'!FX203+'[1]2006 baljdata'!GH203+'[1]2006 baljdata'!GR203+'[1]2006 baljdata'!HB203+'[1]2006 baljdata'!HL203+'[1]2006 baljdata'!HV203+'[1]2006 baljdata'!IF203+'[1]2006 baljdata'!IP203</f>
        <v>0</v>
      </c>
      <c r="GA203" s="15">
        <f>'[1]2006 baljdata'!K203+'[1]2006 baljdata'!U203+'[1]2006 baljdata'!AE203+'[1]2006 baljdata'!AO203+'[1]2006 baljdata'!AY203+'[1]2006 baljdata'!BI203+'[1]2006 baljdata'!BS203+'[1]2006 baljdata'!CC203+'[1]2006 baljdata'!CM203+'[1]2006 baljdata'!CW203+'[1]2006 baljdata'!DG203+'[1]2006 baljdata'!DQ203+'[1]2006 baljdata'!EA203+'[1]2006 baljdata'!EK203+'[1]2006 baljdata'!EU203+'[1]2006 baljdata'!FE203+'[1]2006 baljdata'!FO203+'[1]2006 baljdata'!FY203+'[1]2006 baljdata'!GI203+'[1]2006 baljdata'!GS203+'[1]2006 baljdata'!HC203+'[1]2006 baljdata'!HM203+'[1]2006 baljdata'!HW203+'[1]2006 baljdata'!IG203+'[1]2006 baljdata'!IQ203</f>
        <v>0</v>
      </c>
      <c r="GB203" s="15" t="str">
        <f>IF(FZ203&gt;GA203,"P&gt;S",IF(FZ203=GA203,"P=S","P&lt;S"))</f>
        <v>P=S</v>
      </c>
      <c r="GC203" s="15">
        <f>IF(GB203="P&gt;S",FZ203,GA203)</f>
        <v>0</v>
      </c>
      <c r="GD203" s="15" t="s">
        <v>130</v>
      </c>
      <c r="GE203" s="15">
        <f>'[1]2006 baljdata'!L203+'[1]2006 baljdata'!V203+'[1]2006 baljdata'!AF203+'[1]2006 baljdata'!AP203+'[1]2006 baljdata'!AZ203+'[1]2006 baljdata'!BJ203+'[1]2006 baljdata'!BT203+'[1]2006 baljdata'!CD203+'[1]2006 baljdata'!CN203+'[1]2006 baljdata'!CX203+'[1]2006 baljdata'!DH203+'[1]2006 baljdata'!DR203+'[1]2006 baljdata'!EB203+'[1]2006 baljdata'!EL203+'[1]2006 baljdata'!EV203+'[1]2006 baljdata'!FF203+'[1]2006 baljdata'!FP203+'[1]2006 baljdata'!FZ203+'[1]2006 baljdata'!GJ203+'[1]2006 baljdata'!GT203+'[1]2006 baljdata'!HD203+'[1]2006 baljdata'!HN203+'[1]2006 baljdata'!HX203+'[1]2006 baljdata'!IH203+'[1]2006 baljdata'!IR203</f>
        <v>0</v>
      </c>
      <c r="GF203" s="15">
        <f>IF(GB203="P&gt;S",FZ203*(GE203/GA203),GE203)</f>
        <v>0</v>
      </c>
      <c r="GG203" s="15">
        <f t="shared" si="50"/>
        <v>0</v>
      </c>
      <c r="GH203" s="14"/>
      <c r="GI203" s="99"/>
      <c r="GJ203" s="102" t="s">
        <v>212</v>
      </c>
      <c r="GK203" s="20" t="s">
        <v>130</v>
      </c>
    </row>
    <row r="204" spans="1:193" ht="14.4" x14ac:dyDescent="0.3">
      <c r="A204" s="50">
        <v>199</v>
      </c>
      <c r="B204" s="88"/>
      <c r="C204" s="89"/>
      <c r="D204" s="88"/>
      <c r="E204" s="90"/>
      <c r="F204" s="91"/>
      <c r="G204" s="92"/>
      <c r="H204" s="91">
        <f t="shared" si="46"/>
        <v>0</v>
      </c>
      <c r="I204" s="13"/>
      <c r="J204" s="13"/>
      <c r="K204" s="13"/>
      <c r="L204" s="13"/>
      <c r="M204" s="13"/>
      <c r="N204" s="13"/>
      <c r="O204" s="13"/>
      <c r="P204" s="13"/>
      <c r="Q204" s="13"/>
      <c r="R204" s="13"/>
      <c r="S204" s="13"/>
      <c r="T204" s="13"/>
      <c r="U204" s="93">
        <f t="shared" si="47"/>
        <v>0</v>
      </c>
      <c r="V204" s="13"/>
      <c r="W204" s="13"/>
      <c r="X204" s="13"/>
      <c r="Y204" s="13"/>
      <c r="Z204" s="13"/>
      <c r="AA204" s="13"/>
      <c r="AB204" s="13"/>
      <c r="AC204" s="13"/>
      <c r="AD204" s="13"/>
      <c r="AE204" s="13"/>
      <c r="AF204" s="94"/>
      <c r="AG204" s="13"/>
      <c r="AH204" s="13"/>
      <c r="AI204" s="13"/>
      <c r="AJ204" s="13"/>
      <c r="AK204" s="13"/>
      <c r="AL204" s="13"/>
      <c r="AM204" s="13"/>
      <c r="AN204" s="13"/>
      <c r="AO204" s="13"/>
      <c r="AP204" s="13"/>
      <c r="AQ204" s="94"/>
      <c r="AR204" s="13"/>
      <c r="AS204" s="13"/>
      <c r="AT204" s="13"/>
      <c r="AU204" s="13"/>
      <c r="AV204" s="13"/>
      <c r="AW204" s="13"/>
      <c r="AX204" s="13"/>
      <c r="AY204" s="13"/>
      <c r="AZ204" s="13"/>
      <c r="BA204" s="94"/>
      <c r="BB204" s="70"/>
      <c r="BC204" s="70"/>
      <c r="BD204" s="70"/>
      <c r="BE204" s="70"/>
      <c r="BF204" s="70"/>
      <c r="BG204" s="70"/>
      <c r="BH204" s="70"/>
      <c r="BI204" s="70"/>
      <c r="BJ204" s="70"/>
      <c r="BK204" s="70"/>
      <c r="BL204" s="96" t="str">
        <f t="shared" si="45"/>
        <v>NA</v>
      </c>
      <c r="BM204" s="96" t="s">
        <v>130</v>
      </c>
      <c r="BN204" s="96"/>
      <c r="BO204" s="97"/>
      <c r="BP204" s="74"/>
      <c r="BQ204" s="74"/>
      <c r="BR204" s="97" t="s">
        <v>130</v>
      </c>
      <c r="BS204" s="98"/>
      <c r="BT204" s="91"/>
      <c r="BU204" s="91"/>
      <c r="BV204" s="91"/>
      <c r="BW204" s="91"/>
      <c r="BX204" s="91"/>
      <c r="BY204" s="92"/>
      <c r="BZ204" s="91"/>
      <c r="CA204" s="91"/>
      <c r="CB204" s="91"/>
      <c r="CC204" s="91"/>
      <c r="CD204" s="91"/>
      <c r="CE204" s="91"/>
      <c r="CF204" s="92"/>
      <c r="CG204" s="91"/>
      <c r="CH204" s="91"/>
      <c r="CI204" s="91"/>
      <c r="CJ204" s="91"/>
      <c r="CK204" s="91"/>
      <c r="CL204" s="91"/>
      <c r="CM204" s="91"/>
      <c r="CN204" s="91"/>
      <c r="CO204" s="91"/>
      <c r="CP204" s="92"/>
      <c r="CQ204" s="99" t="s">
        <v>130</v>
      </c>
      <c r="CR204" s="91"/>
      <c r="CS204" s="91"/>
      <c r="CT204" s="91"/>
      <c r="CU204" s="91"/>
      <c r="CV204" s="91"/>
      <c r="CW204" s="91"/>
      <c r="CX204" s="91"/>
      <c r="CY204" s="91"/>
      <c r="CZ204" s="91"/>
      <c r="DA204" s="92"/>
      <c r="DB204" s="50"/>
      <c r="DC204" s="50"/>
      <c r="DD204" s="50"/>
      <c r="DE204" s="50"/>
      <c r="DF204" s="50"/>
      <c r="DG204" s="50"/>
      <c r="DH204" s="50"/>
      <c r="DI204" s="50"/>
      <c r="DJ204" s="100">
        <f t="shared" si="48"/>
        <v>0</v>
      </c>
      <c r="EW204" s="161"/>
      <c r="EX204" s="22"/>
      <c r="EY204" s="103">
        <f t="shared" si="49"/>
        <v>0</v>
      </c>
      <c r="EZ204" s="104">
        <f t="shared" si="44"/>
        <v>0</v>
      </c>
      <c r="FA204" s="105" t="s">
        <v>130</v>
      </c>
      <c r="FB204" s="105" t="s">
        <v>130</v>
      </c>
      <c r="FC204" s="105" t="s">
        <v>130</v>
      </c>
      <c r="FD204" s="105"/>
      <c r="FE204" s="106"/>
      <c r="FF204" s="106"/>
      <c r="FG204" s="107">
        <v>199</v>
      </c>
      <c r="FH204" s="162"/>
      <c r="FI204" s="10">
        <v>199</v>
      </c>
      <c r="FJ204" s="13">
        <v>0</v>
      </c>
      <c r="FK204" s="13">
        <v>0</v>
      </c>
      <c r="FL204" s="14"/>
      <c r="FM204" s="109"/>
      <c r="FN204" s="122"/>
      <c r="FO204" s="111"/>
      <c r="FP204" s="15" t="s">
        <v>130</v>
      </c>
      <c r="FQ204" s="15" t="s">
        <v>130</v>
      </c>
      <c r="FS204" s="112"/>
      <c r="FT204" s="82"/>
      <c r="FU204" s="82"/>
      <c r="FV204" s="163" t="s">
        <v>130</v>
      </c>
      <c r="FW204" s="115" t="s">
        <v>130</v>
      </c>
      <c r="FX204" s="115" t="s">
        <v>130</v>
      </c>
      <c r="FY204" s="15" t="s">
        <v>130</v>
      </c>
      <c r="FZ204" s="15">
        <f>'[1]2006 baljdata'!J204+'[1]2006 baljdata'!T204+'[1]2006 baljdata'!AD204+'[1]2006 baljdata'!AN204+'[1]2006 baljdata'!AX204+'[1]2006 baljdata'!BH204+'[1]2006 baljdata'!BR204+'[1]2006 baljdata'!CB204+'[1]2006 baljdata'!CL204+'[1]2006 baljdata'!CV204+'[1]2006 baljdata'!DF204+'[1]2006 baljdata'!DP204+'[1]2006 baljdata'!DZ204+'[1]2006 baljdata'!EJ204+'[1]2006 baljdata'!ET204+'[1]2006 baljdata'!FD204+'[1]2006 baljdata'!FN204+'[1]2006 baljdata'!FX204+'[1]2006 baljdata'!GH204+'[1]2006 baljdata'!GR204+'[1]2006 baljdata'!HB204+'[1]2006 baljdata'!HL204+'[1]2006 baljdata'!HV204+'[1]2006 baljdata'!IF204+'[1]2006 baljdata'!IP204</f>
        <v>0</v>
      </c>
      <c r="GA204" s="15">
        <f>'[1]2006 baljdata'!K204+'[1]2006 baljdata'!U204+'[1]2006 baljdata'!AE204+'[1]2006 baljdata'!AO204+'[1]2006 baljdata'!AY204+'[1]2006 baljdata'!BI204+'[1]2006 baljdata'!BS204+'[1]2006 baljdata'!CC204+'[1]2006 baljdata'!CM204+'[1]2006 baljdata'!CW204+'[1]2006 baljdata'!DG204+'[1]2006 baljdata'!DQ204+'[1]2006 baljdata'!EA204+'[1]2006 baljdata'!EK204+'[1]2006 baljdata'!EU204+'[1]2006 baljdata'!FE204+'[1]2006 baljdata'!FO204+'[1]2006 baljdata'!FY204+'[1]2006 baljdata'!GI204+'[1]2006 baljdata'!GS204+'[1]2006 baljdata'!HC204+'[1]2006 baljdata'!HM204+'[1]2006 baljdata'!HW204+'[1]2006 baljdata'!IG204+'[1]2006 baljdata'!IQ204</f>
        <v>0</v>
      </c>
      <c r="GB204" s="15" t="str">
        <f>IF(FZ204&gt;GA204,"P&gt;S",IF(FZ204=GA204,"P=S","P&lt;S"))</f>
        <v>P=S</v>
      </c>
      <c r="GC204" s="15">
        <f>IF(GB204="P&gt;S",FZ204,GA204)</f>
        <v>0</v>
      </c>
      <c r="GD204" s="15" t="s">
        <v>130</v>
      </c>
      <c r="GE204" s="15">
        <f>'[1]2006 baljdata'!L204+'[1]2006 baljdata'!V204+'[1]2006 baljdata'!AF204+'[1]2006 baljdata'!AP204+'[1]2006 baljdata'!AZ204+'[1]2006 baljdata'!BJ204+'[1]2006 baljdata'!BT204+'[1]2006 baljdata'!CD204+'[1]2006 baljdata'!CN204+'[1]2006 baljdata'!CX204+'[1]2006 baljdata'!DH204+'[1]2006 baljdata'!DR204+'[1]2006 baljdata'!EB204+'[1]2006 baljdata'!EL204+'[1]2006 baljdata'!EV204+'[1]2006 baljdata'!FF204+'[1]2006 baljdata'!FP204+'[1]2006 baljdata'!FZ204+'[1]2006 baljdata'!GJ204+'[1]2006 baljdata'!GT204+'[1]2006 baljdata'!HD204+'[1]2006 baljdata'!HN204+'[1]2006 baljdata'!HX204+'[1]2006 baljdata'!IH204+'[1]2006 baljdata'!IR204</f>
        <v>0</v>
      </c>
      <c r="GF204" s="15">
        <f>IF(GB204="P&gt;S",FZ204*(GE204/GA204),GE204)</f>
        <v>0</v>
      </c>
      <c r="GG204" s="15">
        <f t="shared" si="50"/>
        <v>0</v>
      </c>
      <c r="GH204" s="14"/>
      <c r="GI204" s="99"/>
      <c r="GJ204" s="102" t="s">
        <v>212</v>
      </c>
      <c r="GK204" s="20" t="s">
        <v>130</v>
      </c>
    </row>
    <row r="205" spans="1:193" ht="14.4" x14ac:dyDescent="0.3">
      <c r="A205" s="50">
        <v>200</v>
      </c>
      <c r="B205" s="88"/>
      <c r="C205" s="89"/>
      <c r="D205" s="88"/>
      <c r="E205" s="90"/>
      <c r="F205" s="91"/>
      <c r="G205" s="92"/>
      <c r="H205" s="91">
        <f t="shared" si="46"/>
        <v>0</v>
      </c>
      <c r="I205" s="13"/>
      <c r="J205" s="13"/>
      <c r="K205" s="13"/>
      <c r="L205" s="13"/>
      <c r="M205" s="13"/>
      <c r="N205" s="13"/>
      <c r="O205" s="13"/>
      <c r="P205" s="13"/>
      <c r="Q205" s="13"/>
      <c r="R205" s="13"/>
      <c r="S205" s="13"/>
      <c r="T205" s="13"/>
      <c r="U205" s="93">
        <f t="shared" si="47"/>
        <v>0</v>
      </c>
      <c r="V205" s="13"/>
      <c r="W205" s="13"/>
      <c r="X205" s="13"/>
      <c r="Y205" s="13"/>
      <c r="Z205" s="13"/>
      <c r="AA205" s="13"/>
      <c r="AB205" s="13"/>
      <c r="AC205" s="13"/>
      <c r="AD205" s="13"/>
      <c r="AE205" s="13"/>
      <c r="AF205" s="94"/>
      <c r="AG205" s="13"/>
      <c r="AH205" s="13"/>
      <c r="AI205" s="13"/>
      <c r="AJ205" s="13"/>
      <c r="AK205" s="13"/>
      <c r="AL205" s="13"/>
      <c r="AM205" s="13"/>
      <c r="AN205" s="13"/>
      <c r="AO205" s="13"/>
      <c r="AP205" s="13"/>
      <c r="AQ205" s="94"/>
      <c r="AR205" s="13"/>
      <c r="AS205" s="13"/>
      <c r="AT205" s="13"/>
      <c r="AU205" s="13"/>
      <c r="AV205" s="13"/>
      <c r="AW205" s="13"/>
      <c r="AX205" s="13"/>
      <c r="AY205" s="13"/>
      <c r="AZ205" s="13"/>
      <c r="BA205" s="94"/>
      <c r="BB205" s="70"/>
      <c r="BC205" s="70"/>
      <c r="BD205" s="70"/>
      <c r="BE205" s="70"/>
      <c r="BF205" s="70"/>
      <c r="BG205" s="70"/>
      <c r="BH205" s="70"/>
      <c r="BI205" s="70"/>
      <c r="BJ205" s="70"/>
      <c r="BK205" s="70"/>
      <c r="BL205" s="96" t="str">
        <f t="shared" si="45"/>
        <v>NA</v>
      </c>
      <c r="BM205" s="96" t="s">
        <v>130</v>
      </c>
      <c r="BN205" s="96"/>
      <c r="BO205" s="97"/>
      <c r="BP205" s="74"/>
      <c r="BQ205" s="74"/>
      <c r="BR205" s="97" t="s">
        <v>130</v>
      </c>
      <c r="BS205" s="98"/>
      <c r="BT205" s="91"/>
      <c r="BU205" s="91"/>
      <c r="BV205" s="91"/>
      <c r="BW205" s="91"/>
      <c r="BX205" s="91"/>
      <c r="BY205" s="92"/>
      <c r="BZ205" s="91"/>
      <c r="CA205" s="91"/>
      <c r="CB205" s="91"/>
      <c r="CC205" s="91"/>
      <c r="CD205" s="91"/>
      <c r="CE205" s="91"/>
      <c r="CF205" s="92"/>
      <c r="CG205" s="91"/>
      <c r="CH205" s="91"/>
      <c r="CI205" s="91"/>
      <c r="CJ205" s="91"/>
      <c r="CK205" s="91"/>
      <c r="CL205" s="91"/>
      <c r="CM205" s="91"/>
      <c r="CN205" s="91"/>
      <c r="CO205" s="91"/>
      <c r="CP205" s="92"/>
      <c r="CQ205" s="99" t="s">
        <v>130</v>
      </c>
      <c r="CR205" s="91"/>
      <c r="CS205" s="91"/>
      <c r="CT205" s="91"/>
      <c r="CU205" s="91"/>
      <c r="CV205" s="91"/>
      <c r="CW205" s="91"/>
      <c r="CX205" s="91"/>
      <c r="CY205" s="91"/>
      <c r="CZ205" s="91"/>
      <c r="DA205" s="92"/>
      <c r="DB205" s="50"/>
      <c r="DC205" s="50"/>
      <c r="DD205" s="50"/>
      <c r="DE205" s="50"/>
      <c r="DF205" s="50"/>
      <c r="DG205" s="50"/>
      <c r="DH205" s="50"/>
      <c r="DI205" s="50"/>
      <c r="DJ205" s="100">
        <f t="shared" si="48"/>
        <v>0</v>
      </c>
      <c r="EW205" s="161"/>
      <c r="EX205" s="22"/>
      <c r="EY205" s="103">
        <f t="shared" si="49"/>
        <v>0</v>
      </c>
      <c r="EZ205" s="104">
        <f t="shared" si="44"/>
        <v>0</v>
      </c>
      <c r="FA205" s="105" t="s">
        <v>130</v>
      </c>
      <c r="FB205" s="105" t="s">
        <v>130</v>
      </c>
      <c r="FC205" s="105" t="s">
        <v>130</v>
      </c>
      <c r="FD205" s="105"/>
      <c r="FE205" s="106"/>
      <c r="FF205" s="106"/>
      <c r="FG205" s="107">
        <v>200</v>
      </c>
      <c r="FH205" s="162"/>
      <c r="FI205" s="10">
        <v>200</v>
      </c>
      <c r="FJ205" s="13">
        <v>0</v>
      </c>
      <c r="FK205" s="13">
        <v>0</v>
      </c>
      <c r="FL205" s="14"/>
      <c r="FM205" s="109"/>
      <c r="FN205" s="122"/>
      <c r="FO205" s="111"/>
      <c r="FP205" s="15" t="s">
        <v>130</v>
      </c>
      <c r="FQ205" s="15" t="s">
        <v>130</v>
      </c>
      <c r="FS205" s="112"/>
      <c r="FT205" s="82"/>
      <c r="FU205" s="82"/>
      <c r="FV205" s="163" t="s">
        <v>130</v>
      </c>
      <c r="FW205" s="115" t="s">
        <v>130</v>
      </c>
      <c r="FX205" s="115" t="s">
        <v>130</v>
      </c>
      <c r="FY205" s="15" t="s">
        <v>130</v>
      </c>
      <c r="FZ205" s="15">
        <f>'[1]2006 baljdata'!J205+'[1]2006 baljdata'!T205+'[1]2006 baljdata'!AD205+'[1]2006 baljdata'!AN205+'[1]2006 baljdata'!AX205+'[1]2006 baljdata'!BH205+'[1]2006 baljdata'!BR205+'[1]2006 baljdata'!CB205+'[1]2006 baljdata'!CL205+'[1]2006 baljdata'!CV205+'[1]2006 baljdata'!DF205+'[1]2006 baljdata'!DP205+'[1]2006 baljdata'!DZ205+'[1]2006 baljdata'!EJ205+'[1]2006 baljdata'!ET205+'[1]2006 baljdata'!FD205+'[1]2006 baljdata'!FN205+'[1]2006 baljdata'!FX205+'[1]2006 baljdata'!GH205+'[1]2006 baljdata'!GR205+'[1]2006 baljdata'!HB205+'[1]2006 baljdata'!HL205+'[1]2006 baljdata'!HV205+'[1]2006 baljdata'!IF205+'[1]2006 baljdata'!IP205</f>
        <v>0</v>
      </c>
      <c r="GA205" s="15">
        <f>'[1]2006 baljdata'!K205+'[1]2006 baljdata'!U205+'[1]2006 baljdata'!AE205+'[1]2006 baljdata'!AO205+'[1]2006 baljdata'!AY205+'[1]2006 baljdata'!BI205+'[1]2006 baljdata'!BS205+'[1]2006 baljdata'!CC205+'[1]2006 baljdata'!CM205+'[1]2006 baljdata'!CW205+'[1]2006 baljdata'!DG205+'[1]2006 baljdata'!DQ205+'[1]2006 baljdata'!EA205+'[1]2006 baljdata'!EK205+'[1]2006 baljdata'!EU205+'[1]2006 baljdata'!FE205+'[1]2006 baljdata'!FO205+'[1]2006 baljdata'!FY205+'[1]2006 baljdata'!GI205+'[1]2006 baljdata'!GS205+'[1]2006 baljdata'!HC205+'[1]2006 baljdata'!HM205+'[1]2006 baljdata'!HW205+'[1]2006 baljdata'!IG205+'[1]2006 baljdata'!IQ205</f>
        <v>0</v>
      </c>
      <c r="GB205" s="15" t="str">
        <f>IF(FZ205&gt;GA205,"P&gt;S",IF(FZ205=GA205,"P=S","P&lt;S"))</f>
        <v>P=S</v>
      </c>
      <c r="GC205" s="15">
        <f>IF(GB205="P&gt;S",FZ205,GA205)</f>
        <v>0</v>
      </c>
      <c r="GD205" s="15" t="s">
        <v>130</v>
      </c>
      <c r="GE205" s="15">
        <f>'[1]2006 baljdata'!L205+'[1]2006 baljdata'!V205+'[1]2006 baljdata'!AF205+'[1]2006 baljdata'!AP205+'[1]2006 baljdata'!AZ205+'[1]2006 baljdata'!BJ205+'[1]2006 baljdata'!BT205+'[1]2006 baljdata'!CD205+'[1]2006 baljdata'!CN205+'[1]2006 baljdata'!CX205+'[1]2006 baljdata'!DH205+'[1]2006 baljdata'!DR205+'[1]2006 baljdata'!EB205+'[1]2006 baljdata'!EL205+'[1]2006 baljdata'!EV205+'[1]2006 baljdata'!FF205+'[1]2006 baljdata'!FP205+'[1]2006 baljdata'!FZ205+'[1]2006 baljdata'!GJ205+'[1]2006 baljdata'!GT205+'[1]2006 baljdata'!HD205+'[1]2006 baljdata'!HN205+'[1]2006 baljdata'!HX205+'[1]2006 baljdata'!IH205+'[1]2006 baljdata'!IR205</f>
        <v>0</v>
      </c>
      <c r="GF205" s="15">
        <f>IF(GB205="P&gt;S",FZ205*(GE205/GA205),GE205)</f>
        <v>0</v>
      </c>
      <c r="GG205" s="15">
        <f t="shared" si="50"/>
        <v>0</v>
      </c>
      <c r="GH205" s="14"/>
      <c r="GI205" s="99"/>
      <c r="GJ205" s="102" t="s">
        <v>212</v>
      </c>
      <c r="GK205" s="20" t="s">
        <v>130</v>
      </c>
    </row>
    <row r="206" spans="1:193" ht="14.4" x14ac:dyDescent="0.3">
      <c r="A206" s="50">
        <v>201</v>
      </c>
      <c r="B206" s="88"/>
      <c r="C206" s="89"/>
      <c r="D206" s="88"/>
      <c r="E206" s="90"/>
      <c r="F206" s="91"/>
      <c r="G206" s="92"/>
      <c r="H206" s="91">
        <f t="shared" si="46"/>
        <v>0</v>
      </c>
      <c r="I206" s="13"/>
      <c r="J206" s="13"/>
      <c r="K206" s="13"/>
      <c r="L206" s="13"/>
      <c r="M206" s="13"/>
      <c r="N206" s="13"/>
      <c r="O206" s="13"/>
      <c r="P206" s="13"/>
      <c r="Q206" s="13"/>
      <c r="R206" s="13"/>
      <c r="S206" s="13"/>
      <c r="T206" s="13"/>
      <c r="U206" s="93">
        <f t="shared" si="47"/>
        <v>0</v>
      </c>
      <c r="V206" s="13"/>
      <c r="W206" s="13"/>
      <c r="X206" s="13"/>
      <c r="Y206" s="13"/>
      <c r="Z206" s="13"/>
      <c r="AA206" s="13"/>
      <c r="AB206" s="13"/>
      <c r="AC206" s="13"/>
      <c r="AD206" s="13"/>
      <c r="AE206" s="13"/>
      <c r="AF206" s="94"/>
      <c r="AG206" s="13"/>
      <c r="AH206" s="13"/>
      <c r="AI206" s="13"/>
      <c r="AJ206" s="13"/>
      <c r="AK206" s="13"/>
      <c r="AL206" s="13"/>
      <c r="AM206" s="13"/>
      <c r="AN206" s="13"/>
      <c r="AO206" s="13"/>
      <c r="AP206" s="13"/>
      <c r="AQ206" s="94"/>
      <c r="AR206" s="13"/>
      <c r="AS206" s="13"/>
      <c r="AT206" s="13"/>
      <c r="AU206" s="13"/>
      <c r="AV206" s="13"/>
      <c r="AW206" s="13"/>
      <c r="AX206" s="13"/>
      <c r="AY206" s="13"/>
      <c r="AZ206" s="13"/>
      <c r="BA206" s="94"/>
      <c r="BB206" s="70"/>
      <c r="BC206" s="70"/>
      <c r="BD206" s="70"/>
      <c r="BE206" s="70"/>
      <c r="BF206" s="70"/>
      <c r="BG206" s="70"/>
      <c r="BH206" s="70"/>
      <c r="BI206" s="70"/>
      <c r="BJ206" s="70"/>
      <c r="BK206" s="70"/>
      <c r="BL206" s="96" t="str">
        <f t="shared" si="45"/>
        <v>NA</v>
      </c>
      <c r="BM206" s="96" t="s">
        <v>130</v>
      </c>
      <c r="BN206" s="96"/>
      <c r="BO206" s="97"/>
      <c r="BP206" s="74"/>
      <c r="BQ206" s="74"/>
      <c r="BR206" s="97" t="s">
        <v>130</v>
      </c>
      <c r="BS206" s="98"/>
      <c r="BT206" s="91"/>
      <c r="BU206" s="91"/>
      <c r="BV206" s="91"/>
      <c r="BW206" s="91"/>
      <c r="BX206" s="91"/>
      <c r="BY206" s="92"/>
      <c r="BZ206" s="91"/>
      <c r="CA206" s="91"/>
      <c r="CB206" s="91"/>
      <c r="CC206" s="91"/>
      <c r="CD206" s="91"/>
      <c r="CE206" s="91"/>
      <c r="CF206" s="92"/>
      <c r="CG206" s="91"/>
      <c r="CH206" s="91"/>
      <c r="CI206" s="91"/>
      <c r="CJ206" s="91"/>
      <c r="CK206" s="91"/>
      <c r="CL206" s="91"/>
      <c r="CM206" s="91"/>
      <c r="CN206" s="91"/>
      <c r="CO206" s="91"/>
      <c r="CP206" s="92"/>
      <c r="CQ206" s="99" t="s">
        <v>130</v>
      </c>
      <c r="CR206" s="91"/>
      <c r="CS206" s="91"/>
      <c r="CT206" s="91"/>
      <c r="CU206" s="91"/>
      <c r="CV206" s="91"/>
      <c r="CW206" s="91"/>
      <c r="CX206" s="91"/>
      <c r="CY206" s="91"/>
      <c r="CZ206" s="91"/>
      <c r="DA206" s="92"/>
      <c r="DB206" s="50"/>
      <c r="DC206" s="50"/>
      <c r="DD206" s="50"/>
      <c r="DE206" s="50"/>
      <c r="DF206" s="50"/>
      <c r="DG206" s="50"/>
      <c r="DH206" s="50"/>
      <c r="DI206" s="50"/>
      <c r="DJ206" s="100">
        <f t="shared" si="48"/>
        <v>0</v>
      </c>
      <c r="EW206" s="161"/>
      <c r="EX206" s="22"/>
      <c r="EY206" s="103">
        <f t="shared" si="49"/>
        <v>0</v>
      </c>
      <c r="EZ206" s="104">
        <f t="shared" si="44"/>
        <v>0</v>
      </c>
      <c r="FA206" s="105" t="s">
        <v>130</v>
      </c>
      <c r="FB206" s="105" t="s">
        <v>130</v>
      </c>
      <c r="FC206" s="105" t="s">
        <v>130</v>
      </c>
      <c r="FD206" s="105"/>
      <c r="FE206" s="106"/>
      <c r="FF206" s="106"/>
      <c r="FG206" s="107">
        <v>201</v>
      </c>
      <c r="FH206" s="162"/>
      <c r="FI206" s="10">
        <v>201</v>
      </c>
      <c r="FJ206" s="13">
        <v>0</v>
      </c>
      <c r="FK206" s="13">
        <v>0</v>
      </c>
      <c r="FL206" s="14"/>
      <c r="FM206" s="109"/>
      <c r="FN206" s="122"/>
      <c r="FO206" s="111"/>
      <c r="FP206" s="15" t="s">
        <v>130</v>
      </c>
      <c r="FQ206" s="15" t="s">
        <v>130</v>
      </c>
      <c r="FS206" s="112"/>
      <c r="FT206" s="82"/>
      <c r="FU206" s="82"/>
      <c r="FV206" s="163" t="s">
        <v>130</v>
      </c>
      <c r="FW206" s="115" t="s">
        <v>130</v>
      </c>
      <c r="FX206" s="115" t="s">
        <v>130</v>
      </c>
      <c r="FY206" s="15" t="s">
        <v>130</v>
      </c>
      <c r="FZ206" s="15">
        <f>'[1]2006 baljdata'!J206+'[1]2006 baljdata'!T206+'[1]2006 baljdata'!AD206+'[1]2006 baljdata'!AN206+'[1]2006 baljdata'!AX206+'[1]2006 baljdata'!BH206+'[1]2006 baljdata'!BR206+'[1]2006 baljdata'!CB206+'[1]2006 baljdata'!CL206+'[1]2006 baljdata'!CV206+'[1]2006 baljdata'!DF206+'[1]2006 baljdata'!DP206+'[1]2006 baljdata'!DZ206+'[1]2006 baljdata'!EJ206+'[1]2006 baljdata'!ET206+'[1]2006 baljdata'!FD206+'[1]2006 baljdata'!FN206+'[1]2006 baljdata'!FX206+'[1]2006 baljdata'!GH206+'[1]2006 baljdata'!GR206+'[1]2006 baljdata'!HB206+'[1]2006 baljdata'!HL206+'[1]2006 baljdata'!HV206+'[1]2006 baljdata'!IF206+'[1]2006 baljdata'!IP206</f>
        <v>0</v>
      </c>
      <c r="GA206" s="15">
        <f>'[1]2006 baljdata'!K206+'[1]2006 baljdata'!U206+'[1]2006 baljdata'!AE206+'[1]2006 baljdata'!AO206+'[1]2006 baljdata'!AY206+'[1]2006 baljdata'!BI206+'[1]2006 baljdata'!BS206+'[1]2006 baljdata'!CC206+'[1]2006 baljdata'!CM206+'[1]2006 baljdata'!CW206+'[1]2006 baljdata'!DG206+'[1]2006 baljdata'!DQ206+'[1]2006 baljdata'!EA206+'[1]2006 baljdata'!EK206+'[1]2006 baljdata'!EU206+'[1]2006 baljdata'!FE206+'[1]2006 baljdata'!FO206+'[1]2006 baljdata'!FY206+'[1]2006 baljdata'!GI206+'[1]2006 baljdata'!GS206+'[1]2006 baljdata'!HC206+'[1]2006 baljdata'!HM206+'[1]2006 baljdata'!HW206+'[1]2006 baljdata'!IG206+'[1]2006 baljdata'!IQ206</f>
        <v>0</v>
      </c>
      <c r="GB206" s="15" t="str">
        <f>IF(FZ206&gt;GA206,"P&gt;S",IF(FZ206=GA206,"P=S","P&lt;S"))</f>
        <v>P=S</v>
      </c>
      <c r="GC206" s="15">
        <f>IF(GB206="P&gt;S",FZ206,GA206)</f>
        <v>0</v>
      </c>
      <c r="GD206" s="15" t="s">
        <v>130</v>
      </c>
      <c r="GE206" s="15">
        <f>'[1]2006 baljdata'!L206+'[1]2006 baljdata'!V206+'[1]2006 baljdata'!AF206+'[1]2006 baljdata'!AP206+'[1]2006 baljdata'!AZ206+'[1]2006 baljdata'!BJ206+'[1]2006 baljdata'!BT206+'[1]2006 baljdata'!CD206+'[1]2006 baljdata'!CN206+'[1]2006 baljdata'!CX206+'[1]2006 baljdata'!DH206+'[1]2006 baljdata'!DR206+'[1]2006 baljdata'!EB206+'[1]2006 baljdata'!EL206+'[1]2006 baljdata'!EV206+'[1]2006 baljdata'!FF206+'[1]2006 baljdata'!FP206+'[1]2006 baljdata'!FZ206+'[1]2006 baljdata'!GJ206+'[1]2006 baljdata'!GT206+'[1]2006 baljdata'!HD206+'[1]2006 baljdata'!HN206+'[1]2006 baljdata'!HX206+'[1]2006 baljdata'!IH206+'[1]2006 baljdata'!IR206</f>
        <v>0</v>
      </c>
      <c r="GF206" s="15">
        <f>IF(GB206="P&gt;S",FZ206*(GE206/GA206),GE206)</f>
        <v>0</v>
      </c>
      <c r="GG206" s="15">
        <f t="shared" si="50"/>
        <v>0</v>
      </c>
      <c r="GH206" s="14"/>
      <c r="GI206" s="99"/>
      <c r="GJ206" s="102" t="s">
        <v>212</v>
      </c>
      <c r="GK206" s="20" t="s">
        <v>130</v>
      </c>
    </row>
    <row r="207" spans="1:193" ht="14.4" x14ac:dyDescent="0.3">
      <c r="A207" s="50">
        <v>202</v>
      </c>
      <c r="B207" s="88"/>
      <c r="C207" s="89"/>
      <c r="D207" s="88"/>
      <c r="E207" s="90"/>
      <c r="F207" s="91"/>
      <c r="G207" s="92"/>
      <c r="H207" s="91">
        <f t="shared" si="46"/>
        <v>0</v>
      </c>
      <c r="I207" s="13"/>
      <c r="J207" s="13"/>
      <c r="K207" s="13"/>
      <c r="L207" s="13"/>
      <c r="M207" s="13"/>
      <c r="N207" s="13"/>
      <c r="O207" s="13"/>
      <c r="P207" s="13"/>
      <c r="Q207" s="13"/>
      <c r="R207" s="13"/>
      <c r="S207" s="13"/>
      <c r="T207" s="13"/>
      <c r="U207" s="93">
        <f t="shared" si="47"/>
        <v>0</v>
      </c>
      <c r="V207" s="13"/>
      <c r="W207" s="13"/>
      <c r="X207" s="13"/>
      <c r="Y207" s="13"/>
      <c r="Z207" s="13"/>
      <c r="AA207" s="13"/>
      <c r="AB207" s="13"/>
      <c r="AC207" s="13"/>
      <c r="AD207" s="13"/>
      <c r="AE207" s="13"/>
      <c r="AF207" s="94"/>
      <c r="AG207" s="13"/>
      <c r="AH207" s="13"/>
      <c r="AI207" s="13"/>
      <c r="AJ207" s="13"/>
      <c r="AK207" s="13"/>
      <c r="AL207" s="13"/>
      <c r="AM207" s="13"/>
      <c r="AN207" s="13"/>
      <c r="AO207" s="13"/>
      <c r="AP207" s="13"/>
      <c r="AQ207" s="94"/>
      <c r="AR207" s="13"/>
      <c r="AS207" s="13"/>
      <c r="AT207" s="13"/>
      <c r="AU207" s="13"/>
      <c r="AV207" s="13"/>
      <c r="AW207" s="13"/>
      <c r="AX207" s="13"/>
      <c r="AY207" s="13"/>
      <c r="AZ207" s="13"/>
      <c r="BA207" s="94"/>
      <c r="BB207" s="70"/>
      <c r="BC207" s="70"/>
      <c r="BD207" s="70"/>
      <c r="BE207" s="70"/>
      <c r="BF207" s="70"/>
      <c r="BG207" s="70"/>
      <c r="BH207" s="70"/>
      <c r="BI207" s="70"/>
      <c r="BJ207" s="70"/>
      <c r="BK207" s="70"/>
      <c r="BL207" s="96" t="str">
        <f t="shared" si="45"/>
        <v>NA</v>
      </c>
      <c r="BM207" s="96" t="s">
        <v>130</v>
      </c>
      <c r="BN207" s="96"/>
      <c r="BO207" s="97"/>
      <c r="BP207" s="74"/>
      <c r="BQ207" s="74"/>
      <c r="BR207" s="97" t="s">
        <v>130</v>
      </c>
      <c r="BS207" s="98"/>
      <c r="BT207" s="91"/>
      <c r="BU207" s="91"/>
      <c r="BV207" s="91"/>
      <c r="BW207" s="91"/>
      <c r="BX207" s="91"/>
      <c r="BY207" s="92"/>
      <c r="BZ207" s="91"/>
      <c r="CA207" s="91"/>
      <c r="CB207" s="91"/>
      <c r="CC207" s="91"/>
      <c r="CD207" s="91"/>
      <c r="CE207" s="91"/>
      <c r="CF207" s="92"/>
      <c r="CG207" s="91"/>
      <c r="CH207" s="91"/>
      <c r="CI207" s="91"/>
      <c r="CJ207" s="91"/>
      <c r="CK207" s="91"/>
      <c r="CL207" s="91"/>
      <c r="CM207" s="91"/>
      <c r="CN207" s="91"/>
      <c r="CO207" s="91"/>
      <c r="CP207" s="92"/>
      <c r="CQ207" s="99" t="s">
        <v>130</v>
      </c>
      <c r="CR207" s="91"/>
      <c r="CS207" s="91"/>
      <c r="CT207" s="91"/>
      <c r="CU207" s="91"/>
      <c r="CV207" s="91"/>
      <c r="CW207" s="91"/>
      <c r="CX207" s="91"/>
      <c r="CY207" s="91"/>
      <c r="CZ207" s="91"/>
      <c r="DA207" s="92"/>
      <c r="DB207" s="50"/>
      <c r="DC207" s="50"/>
      <c r="DD207" s="50"/>
      <c r="DE207" s="50"/>
      <c r="DF207" s="50"/>
      <c r="DG207" s="50"/>
      <c r="DH207" s="50"/>
      <c r="DI207" s="50"/>
      <c r="DJ207" s="100">
        <f t="shared" si="48"/>
        <v>0</v>
      </c>
      <c r="EW207" s="161"/>
      <c r="EX207" s="22"/>
      <c r="EY207" s="103">
        <f t="shared" si="49"/>
        <v>0</v>
      </c>
      <c r="EZ207" s="104">
        <f t="shared" si="44"/>
        <v>0</v>
      </c>
      <c r="FA207" s="105" t="s">
        <v>130</v>
      </c>
      <c r="FB207" s="105" t="s">
        <v>130</v>
      </c>
      <c r="FC207" s="105" t="s">
        <v>130</v>
      </c>
      <c r="FD207" s="105"/>
      <c r="FE207" s="106"/>
      <c r="FF207" s="106"/>
      <c r="FG207" s="107">
        <v>202</v>
      </c>
      <c r="FH207" s="162"/>
      <c r="FI207" s="10">
        <v>202</v>
      </c>
      <c r="FJ207" s="13">
        <v>0</v>
      </c>
      <c r="FK207" s="13">
        <v>0</v>
      </c>
      <c r="FL207" s="14"/>
      <c r="FM207" s="109"/>
      <c r="FN207" s="122"/>
      <c r="FO207" s="111"/>
      <c r="FP207" s="15" t="s">
        <v>130</v>
      </c>
      <c r="FQ207" s="15" t="s">
        <v>130</v>
      </c>
      <c r="FS207" s="112"/>
      <c r="FT207" s="82"/>
      <c r="FU207" s="82"/>
      <c r="FV207" s="163" t="s">
        <v>130</v>
      </c>
      <c r="FW207" s="115" t="s">
        <v>130</v>
      </c>
      <c r="FX207" s="115" t="s">
        <v>130</v>
      </c>
      <c r="FY207" s="15" t="s">
        <v>130</v>
      </c>
      <c r="FZ207" s="15">
        <f>'[1]2006 baljdata'!J207+'[1]2006 baljdata'!T207+'[1]2006 baljdata'!AD207+'[1]2006 baljdata'!AN207+'[1]2006 baljdata'!AX207+'[1]2006 baljdata'!BH207+'[1]2006 baljdata'!BR207+'[1]2006 baljdata'!CB207+'[1]2006 baljdata'!CL207+'[1]2006 baljdata'!CV207+'[1]2006 baljdata'!DF207+'[1]2006 baljdata'!DP207+'[1]2006 baljdata'!DZ207+'[1]2006 baljdata'!EJ207+'[1]2006 baljdata'!ET207+'[1]2006 baljdata'!FD207+'[1]2006 baljdata'!FN207+'[1]2006 baljdata'!FX207+'[1]2006 baljdata'!GH207+'[1]2006 baljdata'!GR207+'[1]2006 baljdata'!HB207+'[1]2006 baljdata'!HL207+'[1]2006 baljdata'!HV207+'[1]2006 baljdata'!IF207+'[1]2006 baljdata'!IP207</f>
        <v>0</v>
      </c>
      <c r="GA207" s="15">
        <f>'[1]2006 baljdata'!K207+'[1]2006 baljdata'!U207+'[1]2006 baljdata'!AE207+'[1]2006 baljdata'!AO207+'[1]2006 baljdata'!AY207+'[1]2006 baljdata'!BI207+'[1]2006 baljdata'!BS207+'[1]2006 baljdata'!CC207+'[1]2006 baljdata'!CM207+'[1]2006 baljdata'!CW207+'[1]2006 baljdata'!DG207+'[1]2006 baljdata'!DQ207+'[1]2006 baljdata'!EA207+'[1]2006 baljdata'!EK207+'[1]2006 baljdata'!EU207+'[1]2006 baljdata'!FE207+'[1]2006 baljdata'!FO207+'[1]2006 baljdata'!FY207+'[1]2006 baljdata'!GI207+'[1]2006 baljdata'!GS207+'[1]2006 baljdata'!HC207+'[1]2006 baljdata'!HM207+'[1]2006 baljdata'!HW207+'[1]2006 baljdata'!IG207+'[1]2006 baljdata'!IQ207</f>
        <v>0</v>
      </c>
      <c r="GB207" s="15" t="str">
        <f>IF(FZ207&gt;GA207,"P&gt;S",IF(FZ207=GA207,"P=S","P&lt;S"))</f>
        <v>P=S</v>
      </c>
      <c r="GC207" s="15">
        <f>IF(GB207="P&gt;S",FZ207,GA207)</f>
        <v>0</v>
      </c>
      <c r="GD207" s="15" t="s">
        <v>130</v>
      </c>
      <c r="GE207" s="15">
        <f>'[1]2006 baljdata'!L207+'[1]2006 baljdata'!V207+'[1]2006 baljdata'!AF207+'[1]2006 baljdata'!AP207+'[1]2006 baljdata'!AZ207+'[1]2006 baljdata'!BJ207+'[1]2006 baljdata'!BT207+'[1]2006 baljdata'!CD207+'[1]2006 baljdata'!CN207+'[1]2006 baljdata'!CX207+'[1]2006 baljdata'!DH207+'[1]2006 baljdata'!DR207+'[1]2006 baljdata'!EB207+'[1]2006 baljdata'!EL207+'[1]2006 baljdata'!EV207+'[1]2006 baljdata'!FF207+'[1]2006 baljdata'!FP207+'[1]2006 baljdata'!FZ207+'[1]2006 baljdata'!GJ207+'[1]2006 baljdata'!GT207+'[1]2006 baljdata'!HD207+'[1]2006 baljdata'!HN207+'[1]2006 baljdata'!HX207+'[1]2006 baljdata'!IH207+'[1]2006 baljdata'!IR207</f>
        <v>0</v>
      </c>
      <c r="GF207" s="15">
        <f>IF(GB207="P&gt;S",FZ207*(GE207/GA207),GE207)</f>
        <v>0</v>
      </c>
      <c r="GG207" s="15">
        <f t="shared" si="50"/>
        <v>0</v>
      </c>
      <c r="GH207" s="14"/>
      <c r="GI207" s="99"/>
      <c r="GJ207" s="102" t="s">
        <v>212</v>
      </c>
      <c r="GK207" s="20" t="s">
        <v>130</v>
      </c>
    </row>
    <row r="208" spans="1:193" ht="14.4" x14ac:dyDescent="0.3">
      <c r="A208" s="50">
        <v>203</v>
      </c>
      <c r="B208" s="88"/>
      <c r="C208" s="89"/>
      <c r="D208" s="88"/>
      <c r="E208" s="90"/>
      <c r="F208" s="91"/>
      <c r="G208" s="92"/>
      <c r="H208" s="91">
        <f t="shared" si="46"/>
        <v>0</v>
      </c>
      <c r="I208" s="13"/>
      <c r="J208" s="13"/>
      <c r="K208" s="13"/>
      <c r="L208" s="13"/>
      <c r="M208" s="13"/>
      <c r="N208" s="13"/>
      <c r="O208" s="13"/>
      <c r="P208" s="13"/>
      <c r="Q208" s="13"/>
      <c r="R208" s="13"/>
      <c r="S208" s="13"/>
      <c r="T208" s="13"/>
      <c r="U208" s="93">
        <f t="shared" si="47"/>
        <v>0</v>
      </c>
      <c r="V208" s="13"/>
      <c r="W208" s="13"/>
      <c r="X208" s="13"/>
      <c r="Y208" s="13"/>
      <c r="Z208" s="13"/>
      <c r="AA208" s="13"/>
      <c r="AB208" s="13"/>
      <c r="AC208" s="13"/>
      <c r="AD208" s="13"/>
      <c r="AE208" s="13"/>
      <c r="AF208" s="94"/>
      <c r="AG208" s="13"/>
      <c r="AH208" s="13"/>
      <c r="AI208" s="13"/>
      <c r="AJ208" s="13"/>
      <c r="AK208" s="13"/>
      <c r="AL208" s="13"/>
      <c r="AM208" s="13"/>
      <c r="AN208" s="13"/>
      <c r="AO208" s="13"/>
      <c r="AP208" s="13"/>
      <c r="AQ208" s="94"/>
      <c r="AR208" s="13"/>
      <c r="AS208" s="13"/>
      <c r="AT208" s="13"/>
      <c r="AU208" s="13"/>
      <c r="AV208" s="13"/>
      <c r="AW208" s="13"/>
      <c r="AX208" s="13"/>
      <c r="AY208" s="13"/>
      <c r="AZ208" s="13"/>
      <c r="BA208" s="94"/>
      <c r="BB208" s="70"/>
      <c r="BC208" s="70"/>
      <c r="BD208" s="70"/>
      <c r="BE208" s="70"/>
      <c r="BF208" s="70"/>
      <c r="BG208" s="70"/>
      <c r="BH208" s="70"/>
      <c r="BI208" s="70"/>
      <c r="BJ208" s="70"/>
      <c r="BK208" s="70"/>
      <c r="BL208" s="96" t="str">
        <f t="shared" si="45"/>
        <v>NA</v>
      </c>
      <c r="BM208" s="96" t="s">
        <v>130</v>
      </c>
      <c r="BN208" s="96"/>
      <c r="BO208" s="97"/>
      <c r="BP208" s="74"/>
      <c r="BQ208" s="74"/>
      <c r="BR208" s="97" t="s">
        <v>130</v>
      </c>
      <c r="BS208" s="98"/>
      <c r="BT208" s="91"/>
      <c r="BU208" s="91"/>
      <c r="BV208" s="91"/>
      <c r="BW208" s="91"/>
      <c r="BX208" s="91"/>
      <c r="BY208" s="92"/>
      <c r="BZ208" s="91"/>
      <c r="CA208" s="91"/>
      <c r="CB208" s="91"/>
      <c r="CC208" s="91"/>
      <c r="CD208" s="91"/>
      <c r="CE208" s="91"/>
      <c r="CF208" s="92"/>
      <c r="CG208" s="91"/>
      <c r="CH208" s="91"/>
      <c r="CI208" s="91"/>
      <c r="CJ208" s="91"/>
      <c r="CK208" s="91"/>
      <c r="CL208" s="91"/>
      <c r="CM208" s="91"/>
      <c r="CN208" s="91"/>
      <c r="CO208" s="91"/>
      <c r="CP208" s="92"/>
      <c r="CQ208" s="99" t="s">
        <v>130</v>
      </c>
      <c r="CR208" s="91"/>
      <c r="CS208" s="91"/>
      <c r="CT208" s="91"/>
      <c r="CU208" s="91"/>
      <c r="CV208" s="91"/>
      <c r="CW208" s="91"/>
      <c r="CX208" s="91"/>
      <c r="CY208" s="91"/>
      <c r="CZ208" s="91"/>
      <c r="DA208" s="92"/>
      <c r="DB208" s="50"/>
      <c r="DC208" s="50"/>
      <c r="DD208" s="50"/>
      <c r="DE208" s="50"/>
      <c r="DF208" s="50"/>
      <c r="DG208" s="50"/>
      <c r="DH208" s="50"/>
      <c r="DI208" s="50"/>
      <c r="DJ208" s="100">
        <f t="shared" si="48"/>
        <v>0</v>
      </c>
      <c r="EW208" s="161"/>
      <c r="EX208" s="22"/>
      <c r="EY208" s="103">
        <f t="shared" si="49"/>
        <v>0</v>
      </c>
      <c r="EZ208" s="104">
        <f t="shared" si="44"/>
        <v>0</v>
      </c>
      <c r="FA208" s="105" t="s">
        <v>130</v>
      </c>
      <c r="FB208" s="105" t="s">
        <v>130</v>
      </c>
      <c r="FC208" s="105" t="s">
        <v>130</v>
      </c>
      <c r="FD208" s="105"/>
      <c r="FE208" s="106"/>
      <c r="FF208" s="106"/>
      <c r="FG208" s="107">
        <v>203</v>
      </c>
      <c r="FH208" s="162"/>
      <c r="FI208" s="164">
        <v>203</v>
      </c>
      <c r="FJ208" s="13">
        <v>0</v>
      </c>
      <c r="FK208" s="13">
        <v>0</v>
      </c>
      <c r="FL208" s="14"/>
      <c r="FM208" s="104"/>
      <c r="FN208" s="123"/>
      <c r="FO208" s="144"/>
      <c r="FP208" s="15" t="s">
        <v>130</v>
      </c>
      <c r="FQ208" s="15" t="s">
        <v>130</v>
      </c>
      <c r="FS208" s="117"/>
      <c r="FT208" s="14"/>
      <c r="FU208" s="82"/>
      <c r="FV208" s="163" t="s">
        <v>130</v>
      </c>
      <c r="FW208" s="115" t="s">
        <v>130</v>
      </c>
      <c r="FX208" s="115" t="s">
        <v>130</v>
      </c>
      <c r="FY208" s="15" t="s">
        <v>130</v>
      </c>
      <c r="FZ208" s="15">
        <f>'[1]2006 baljdata'!J208+'[1]2006 baljdata'!T208+'[1]2006 baljdata'!AD208+'[1]2006 baljdata'!AN208+'[1]2006 baljdata'!AX208+'[1]2006 baljdata'!BH208+'[1]2006 baljdata'!BR208+'[1]2006 baljdata'!CB208+'[1]2006 baljdata'!CL208+'[1]2006 baljdata'!CV208+'[1]2006 baljdata'!DF208+'[1]2006 baljdata'!DP208+'[1]2006 baljdata'!DZ208+'[1]2006 baljdata'!EJ208+'[1]2006 baljdata'!ET208+'[1]2006 baljdata'!FD208+'[1]2006 baljdata'!FN208+'[1]2006 baljdata'!FX208+'[1]2006 baljdata'!GH208+'[1]2006 baljdata'!GR208+'[1]2006 baljdata'!HB208+'[1]2006 baljdata'!HL208+'[1]2006 baljdata'!HV208+'[1]2006 baljdata'!IF208+'[1]2006 baljdata'!IP208</f>
        <v>0</v>
      </c>
      <c r="GA208" s="15">
        <f>'[1]2006 baljdata'!K208+'[1]2006 baljdata'!U208+'[1]2006 baljdata'!AE208+'[1]2006 baljdata'!AO208+'[1]2006 baljdata'!AY208+'[1]2006 baljdata'!BI208+'[1]2006 baljdata'!BS208+'[1]2006 baljdata'!CC208+'[1]2006 baljdata'!CM208+'[1]2006 baljdata'!CW208+'[1]2006 baljdata'!DG208+'[1]2006 baljdata'!DQ208+'[1]2006 baljdata'!EA208+'[1]2006 baljdata'!EK208+'[1]2006 baljdata'!EU208+'[1]2006 baljdata'!FE208+'[1]2006 baljdata'!FO208+'[1]2006 baljdata'!FY208+'[1]2006 baljdata'!GI208+'[1]2006 baljdata'!GS208+'[1]2006 baljdata'!HC208+'[1]2006 baljdata'!HM208+'[1]2006 baljdata'!HW208+'[1]2006 baljdata'!IG208+'[1]2006 baljdata'!IQ208</f>
        <v>0</v>
      </c>
      <c r="GB208" s="15" t="str">
        <f>IF(FZ208&gt;GA208,"P&gt;S",IF(FZ208=GA208,"P=S","P&lt;S"))</f>
        <v>P=S</v>
      </c>
      <c r="GC208" s="15">
        <f>IF(GB208="P&gt;S",FZ208,GA208)</f>
        <v>0</v>
      </c>
      <c r="GD208" s="15" t="s">
        <v>130</v>
      </c>
      <c r="GE208" s="15">
        <f>'[1]2006 baljdata'!L208+'[1]2006 baljdata'!V208+'[1]2006 baljdata'!AF208+'[1]2006 baljdata'!AP208+'[1]2006 baljdata'!AZ208+'[1]2006 baljdata'!BJ208+'[1]2006 baljdata'!BT208+'[1]2006 baljdata'!CD208+'[1]2006 baljdata'!CN208+'[1]2006 baljdata'!CX208+'[1]2006 baljdata'!DH208+'[1]2006 baljdata'!DR208+'[1]2006 baljdata'!EB208+'[1]2006 baljdata'!EL208+'[1]2006 baljdata'!EV208+'[1]2006 baljdata'!FF208+'[1]2006 baljdata'!FP208+'[1]2006 baljdata'!FZ208+'[1]2006 baljdata'!GJ208+'[1]2006 baljdata'!GT208+'[1]2006 baljdata'!HD208+'[1]2006 baljdata'!HN208+'[1]2006 baljdata'!HX208+'[1]2006 baljdata'!IH208+'[1]2006 baljdata'!IR208</f>
        <v>0</v>
      </c>
      <c r="GF208" s="15">
        <f>IF(GB208="P&gt;S",FZ208*(GE208/GA208),GE208)</f>
        <v>0</v>
      </c>
      <c r="GG208" s="15">
        <f t="shared" si="50"/>
        <v>0</v>
      </c>
      <c r="GH208" s="14"/>
      <c r="GI208" s="15"/>
      <c r="GJ208" s="102" t="s">
        <v>212</v>
      </c>
      <c r="GK208" s="20" t="s">
        <v>130</v>
      </c>
    </row>
    <row r="209" spans="1:193" ht="14.4" x14ac:dyDescent="0.3">
      <c r="A209" s="50">
        <v>204</v>
      </c>
      <c r="B209" s="88"/>
      <c r="C209" s="89"/>
      <c r="D209" s="88"/>
      <c r="E209" s="90"/>
      <c r="F209" s="91"/>
      <c r="G209" s="92"/>
      <c r="H209" s="91">
        <f t="shared" si="46"/>
        <v>0</v>
      </c>
      <c r="I209" s="13"/>
      <c r="J209" s="13"/>
      <c r="K209" s="13"/>
      <c r="L209" s="13"/>
      <c r="M209" s="13"/>
      <c r="N209" s="13"/>
      <c r="O209" s="13"/>
      <c r="P209" s="13"/>
      <c r="Q209" s="13"/>
      <c r="R209" s="13"/>
      <c r="S209" s="13"/>
      <c r="T209" s="13"/>
      <c r="U209" s="93">
        <f t="shared" si="47"/>
        <v>0</v>
      </c>
      <c r="V209" s="13"/>
      <c r="W209" s="13"/>
      <c r="X209" s="13"/>
      <c r="Y209" s="13"/>
      <c r="Z209" s="13"/>
      <c r="AA209" s="13"/>
      <c r="AB209" s="13"/>
      <c r="AC209" s="13"/>
      <c r="AD209" s="13"/>
      <c r="AE209" s="13"/>
      <c r="AF209" s="94"/>
      <c r="AG209" s="13"/>
      <c r="AH209" s="13"/>
      <c r="AI209" s="13"/>
      <c r="AJ209" s="13"/>
      <c r="AK209" s="13"/>
      <c r="AL209" s="13"/>
      <c r="AM209" s="13"/>
      <c r="AN209" s="13"/>
      <c r="AO209" s="13"/>
      <c r="AP209" s="13"/>
      <c r="AQ209" s="94"/>
      <c r="AR209" s="13"/>
      <c r="AS209" s="13"/>
      <c r="AT209" s="13"/>
      <c r="AU209" s="13"/>
      <c r="AV209" s="13"/>
      <c r="AW209" s="13"/>
      <c r="AX209" s="13"/>
      <c r="AY209" s="13"/>
      <c r="AZ209" s="13"/>
      <c r="BA209" s="94"/>
      <c r="BB209" s="70"/>
      <c r="BC209" s="70"/>
      <c r="BD209" s="70"/>
      <c r="BE209" s="70"/>
      <c r="BF209" s="70"/>
      <c r="BG209" s="70"/>
      <c r="BH209" s="70"/>
      <c r="BI209" s="70"/>
      <c r="BJ209" s="70"/>
      <c r="BK209" s="70"/>
      <c r="BL209" s="96" t="str">
        <f t="shared" si="45"/>
        <v>NA</v>
      </c>
      <c r="BM209" s="96" t="s">
        <v>130</v>
      </c>
      <c r="BN209" s="96"/>
      <c r="BO209" s="97"/>
      <c r="BP209" s="74"/>
      <c r="BQ209" s="74"/>
      <c r="BR209" s="97" t="s">
        <v>130</v>
      </c>
      <c r="BS209" s="98"/>
      <c r="BT209" s="91"/>
      <c r="BU209" s="91"/>
      <c r="BV209" s="91"/>
      <c r="BW209" s="91"/>
      <c r="BX209" s="91"/>
      <c r="BY209" s="92"/>
      <c r="BZ209" s="91"/>
      <c r="CA209" s="91"/>
      <c r="CB209" s="91"/>
      <c r="CC209" s="91"/>
      <c r="CD209" s="91"/>
      <c r="CE209" s="91"/>
      <c r="CF209" s="92"/>
      <c r="CG209" s="91"/>
      <c r="CH209" s="91"/>
      <c r="CI209" s="91"/>
      <c r="CJ209" s="91"/>
      <c r="CK209" s="91"/>
      <c r="CL209" s="91"/>
      <c r="CM209" s="91"/>
      <c r="CN209" s="91"/>
      <c r="CO209" s="91"/>
      <c r="CP209" s="92"/>
      <c r="CQ209" s="99" t="s">
        <v>130</v>
      </c>
      <c r="CR209" s="91"/>
      <c r="CS209" s="91"/>
      <c r="CT209" s="91"/>
      <c r="CU209" s="91"/>
      <c r="CV209" s="91"/>
      <c r="CW209" s="91"/>
      <c r="CX209" s="91"/>
      <c r="CY209" s="91"/>
      <c r="CZ209" s="91"/>
      <c r="DA209" s="92"/>
      <c r="DB209" s="50"/>
      <c r="DC209" s="50"/>
      <c r="DD209" s="50"/>
      <c r="DE209" s="50"/>
      <c r="DF209" s="50"/>
      <c r="DG209" s="50"/>
      <c r="DH209" s="50"/>
      <c r="DI209" s="50"/>
      <c r="DJ209" s="100">
        <f t="shared" si="48"/>
        <v>0</v>
      </c>
      <c r="EW209" s="161"/>
      <c r="EX209" s="22"/>
      <c r="EY209" s="103">
        <f t="shared" si="49"/>
        <v>0</v>
      </c>
      <c r="EZ209" s="104">
        <f t="shared" si="44"/>
        <v>0</v>
      </c>
      <c r="FA209" s="105" t="s">
        <v>130</v>
      </c>
      <c r="FB209" s="105" t="s">
        <v>130</v>
      </c>
      <c r="FC209" s="105" t="s">
        <v>130</v>
      </c>
      <c r="FD209" s="105"/>
      <c r="FE209" s="106"/>
      <c r="FF209" s="106"/>
      <c r="FG209" s="107">
        <v>204</v>
      </c>
      <c r="FH209" s="162"/>
      <c r="FI209" s="164">
        <v>204</v>
      </c>
      <c r="FJ209" s="13">
        <v>0</v>
      </c>
      <c r="FK209" s="13">
        <v>0</v>
      </c>
      <c r="FL209" s="14"/>
      <c r="FM209" s="109"/>
      <c r="FN209" s="122"/>
      <c r="FO209" s="111"/>
      <c r="FP209" s="15" t="s">
        <v>130</v>
      </c>
      <c r="FQ209" s="15" t="s">
        <v>130</v>
      </c>
      <c r="FS209" s="112"/>
      <c r="FT209" s="165"/>
      <c r="FU209" s="82"/>
      <c r="FV209" s="163" t="s">
        <v>130</v>
      </c>
      <c r="FW209" s="115" t="s">
        <v>130</v>
      </c>
      <c r="FX209" s="115" t="s">
        <v>130</v>
      </c>
      <c r="FY209" s="15" t="s">
        <v>130</v>
      </c>
      <c r="FZ209" s="15">
        <f>'[1]2006 baljdata'!J209+'[1]2006 baljdata'!T209+'[1]2006 baljdata'!AD209+'[1]2006 baljdata'!AN209+'[1]2006 baljdata'!AX209+'[1]2006 baljdata'!BH209+'[1]2006 baljdata'!BR209+'[1]2006 baljdata'!CB209+'[1]2006 baljdata'!CL209+'[1]2006 baljdata'!CV209+'[1]2006 baljdata'!DF209+'[1]2006 baljdata'!DP209+'[1]2006 baljdata'!DZ209+'[1]2006 baljdata'!EJ209+'[1]2006 baljdata'!ET209+'[1]2006 baljdata'!FD209+'[1]2006 baljdata'!FN209+'[1]2006 baljdata'!FX209+'[1]2006 baljdata'!GH209+'[1]2006 baljdata'!GR209+'[1]2006 baljdata'!HB209+'[1]2006 baljdata'!HL209+'[1]2006 baljdata'!HV209+'[1]2006 baljdata'!IF209+'[1]2006 baljdata'!IP209</f>
        <v>0</v>
      </c>
      <c r="GA209" s="15">
        <f>'[1]2006 baljdata'!K209+'[1]2006 baljdata'!U209+'[1]2006 baljdata'!AE209+'[1]2006 baljdata'!AO209+'[1]2006 baljdata'!AY209+'[1]2006 baljdata'!BI209+'[1]2006 baljdata'!BS209+'[1]2006 baljdata'!CC209+'[1]2006 baljdata'!CM209+'[1]2006 baljdata'!CW209+'[1]2006 baljdata'!DG209+'[1]2006 baljdata'!DQ209+'[1]2006 baljdata'!EA209+'[1]2006 baljdata'!EK209+'[1]2006 baljdata'!EU209+'[1]2006 baljdata'!FE209+'[1]2006 baljdata'!FO209+'[1]2006 baljdata'!FY209+'[1]2006 baljdata'!GI209+'[1]2006 baljdata'!GS209+'[1]2006 baljdata'!HC209+'[1]2006 baljdata'!HM209+'[1]2006 baljdata'!HW209+'[1]2006 baljdata'!IG209+'[1]2006 baljdata'!IQ209</f>
        <v>0</v>
      </c>
      <c r="GB209" s="15" t="str">
        <f>IF(FZ209&gt;GA209,"P&gt;S",IF(FZ209=GA209,"P=S","P&lt;S"))</f>
        <v>P=S</v>
      </c>
      <c r="GC209" s="15">
        <f>IF(GB209="P&gt;S",FZ209,GA209)</f>
        <v>0</v>
      </c>
      <c r="GD209" s="15" t="s">
        <v>130</v>
      </c>
      <c r="GE209" s="15">
        <f>'[1]2006 baljdata'!L209+'[1]2006 baljdata'!V209+'[1]2006 baljdata'!AF209+'[1]2006 baljdata'!AP209+'[1]2006 baljdata'!AZ209+'[1]2006 baljdata'!BJ209+'[1]2006 baljdata'!BT209+'[1]2006 baljdata'!CD209+'[1]2006 baljdata'!CN209+'[1]2006 baljdata'!CX209+'[1]2006 baljdata'!DH209+'[1]2006 baljdata'!DR209+'[1]2006 baljdata'!EB209+'[1]2006 baljdata'!EL209+'[1]2006 baljdata'!EV209+'[1]2006 baljdata'!FF209+'[1]2006 baljdata'!FP209+'[1]2006 baljdata'!FZ209+'[1]2006 baljdata'!GJ209+'[1]2006 baljdata'!GT209+'[1]2006 baljdata'!HD209+'[1]2006 baljdata'!HN209+'[1]2006 baljdata'!HX209+'[1]2006 baljdata'!IH209+'[1]2006 baljdata'!IR209</f>
        <v>0</v>
      </c>
      <c r="GF209" s="15">
        <f>IF(GB209="P&gt;S",FZ209*(GE209/GA209),GE209)</f>
        <v>0</v>
      </c>
      <c r="GG209" s="15">
        <f t="shared" si="50"/>
        <v>0</v>
      </c>
      <c r="GH209" s="14"/>
      <c r="GI209" s="99"/>
      <c r="GJ209" s="102" t="s">
        <v>212</v>
      </c>
      <c r="GK209" s="20" t="s">
        <v>130</v>
      </c>
    </row>
    <row r="210" spans="1:193" ht="14.4" x14ac:dyDescent="0.3">
      <c r="A210" s="50">
        <v>205</v>
      </c>
      <c r="B210" s="88"/>
      <c r="C210" s="89"/>
      <c r="D210" s="88"/>
      <c r="E210" s="90"/>
      <c r="F210" s="91"/>
      <c r="G210" s="92"/>
      <c r="H210" s="91">
        <f t="shared" si="46"/>
        <v>0</v>
      </c>
      <c r="I210" s="13"/>
      <c r="J210" s="13"/>
      <c r="K210" s="13"/>
      <c r="L210" s="13"/>
      <c r="M210" s="13"/>
      <c r="N210" s="13"/>
      <c r="O210" s="13"/>
      <c r="P210" s="13"/>
      <c r="Q210" s="13"/>
      <c r="R210" s="13"/>
      <c r="S210" s="13"/>
      <c r="T210" s="13"/>
      <c r="U210" s="93">
        <f t="shared" si="47"/>
        <v>0</v>
      </c>
      <c r="V210" s="13"/>
      <c r="W210" s="13"/>
      <c r="X210" s="13"/>
      <c r="Y210" s="13"/>
      <c r="Z210" s="13"/>
      <c r="AA210" s="13"/>
      <c r="AB210" s="13"/>
      <c r="AC210" s="13"/>
      <c r="AD210" s="13"/>
      <c r="AE210" s="13"/>
      <c r="AF210" s="94"/>
      <c r="AG210" s="13"/>
      <c r="AH210" s="13"/>
      <c r="AI210" s="13"/>
      <c r="AJ210" s="13"/>
      <c r="AK210" s="13"/>
      <c r="AL210" s="13"/>
      <c r="AM210" s="13"/>
      <c r="AN210" s="13"/>
      <c r="AO210" s="13"/>
      <c r="AP210" s="13"/>
      <c r="AQ210" s="94"/>
      <c r="AR210" s="13"/>
      <c r="AS210" s="13"/>
      <c r="AT210" s="13"/>
      <c r="AU210" s="13"/>
      <c r="AV210" s="13"/>
      <c r="AW210" s="13"/>
      <c r="AX210" s="13"/>
      <c r="AY210" s="13"/>
      <c r="AZ210" s="13"/>
      <c r="BA210" s="94"/>
      <c r="BB210" s="70"/>
      <c r="BC210" s="70"/>
      <c r="BD210" s="70"/>
      <c r="BE210" s="70"/>
      <c r="BF210" s="70"/>
      <c r="BG210" s="70"/>
      <c r="BH210" s="70"/>
      <c r="BI210" s="70"/>
      <c r="BJ210" s="70"/>
      <c r="BK210" s="70"/>
      <c r="BL210" s="96" t="str">
        <f t="shared" si="45"/>
        <v>NA</v>
      </c>
      <c r="BM210" s="96" t="s">
        <v>130</v>
      </c>
      <c r="BN210" s="96"/>
      <c r="BO210" s="97"/>
      <c r="BP210" s="74"/>
      <c r="BQ210" s="74"/>
      <c r="BR210" s="97" t="s">
        <v>130</v>
      </c>
      <c r="BS210" s="98"/>
      <c r="BT210" s="91"/>
      <c r="BU210" s="91"/>
      <c r="BV210" s="91"/>
      <c r="BW210" s="91"/>
      <c r="BX210" s="91"/>
      <c r="BY210" s="92"/>
      <c r="BZ210" s="91"/>
      <c r="CA210" s="91"/>
      <c r="CB210" s="91"/>
      <c r="CC210" s="91"/>
      <c r="CD210" s="91"/>
      <c r="CE210" s="91"/>
      <c r="CF210" s="92"/>
      <c r="CG210" s="91"/>
      <c r="CH210" s="91"/>
      <c r="CI210" s="91"/>
      <c r="CJ210" s="91"/>
      <c r="CK210" s="91"/>
      <c r="CL210" s="91"/>
      <c r="CM210" s="91"/>
      <c r="CN210" s="91"/>
      <c r="CO210" s="91"/>
      <c r="CP210" s="92"/>
      <c r="CQ210" s="99" t="s">
        <v>130</v>
      </c>
      <c r="CR210" s="91"/>
      <c r="CS210" s="91"/>
      <c r="CT210" s="91"/>
      <c r="CU210" s="91"/>
      <c r="CV210" s="91"/>
      <c r="CW210" s="91"/>
      <c r="CX210" s="91"/>
      <c r="CY210" s="91"/>
      <c r="CZ210" s="91"/>
      <c r="DA210" s="92"/>
      <c r="DB210" s="50"/>
      <c r="DC210" s="50"/>
      <c r="DD210" s="50"/>
      <c r="DE210" s="50"/>
      <c r="DF210" s="50"/>
      <c r="DG210" s="50"/>
      <c r="DH210" s="50"/>
      <c r="DI210" s="50"/>
      <c r="DJ210" s="100">
        <f t="shared" si="48"/>
        <v>0</v>
      </c>
      <c r="EW210" s="161"/>
      <c r="EX210" s="22"/>
      <c r="EY210" s="103">
        <f t="shared" si="49"/>
        <v>0</v>
      </c>
      <c r="EZ210" s="104">
        <f t="shared" si="44"/>
        <v>0</v>
      </c>
      <c r="FA210" s="105" t="s">
        <v>130</v>
      </c>
      <c r="FB210" s="105" t="s">
        <v>130</v>
      </c>
      <c r="FC210" s="105" t="s">
        <v>130</v>
      </c>
      <c r="FD210" s="105"/>
      <c r="FE210" s="106"/>
      <c r="FF210" s="106"/>
      <c r="FG210" s="107">
        <v>205</v>
      </c>
      <c r="FH210" s="162"/>
      <c r="FI210" s="10">
        <v>205</v>
      </c>
      <c r="FJ210" s="13">
        <v>0</v>
      </c>
      <c r="FK210" s="13">
        <v>0</v>
      </c>
      <c r="FL210" s="14"/>
      <c r="FM210" s="109"/>
      <c r="FN210" s="122"/>
      <c r="FO210" s="111"/>
      <c r="FP210" s="15" t="s">
        <v>130</v>
      </c>
      <c r="FQ210" s="15" t="s">
        <v>130</v>
      </c>
      <c r="FS210" s="112"/>
      <c r="FT210" s="82"/>
      <c r="FU210" s="82"/>
      <c r="FV210" s="163" t="s">
        <v>130</v>
      </c>
      <c r="FW210" s="115" t="s">
        <v>130</v>
      </c>
      <c r="FX210" s="115" t="s">
        <v>130</v>
      </c>
      <c r="FY210" s="15" t="s">
        <v>130</v>
      </c>
      <c r="FZ210" s="15">
        <f>'[1]2006 baljdata'!J210+'[1]2006 baljdata'!T210+'[1]2006 baljdata'!AD210+'[1]2006 baljdata'!AN210+'[1]2006 baljdata'!AX210+'[1]2006 baljdata'!BH210+'[1]2006 baljdata'!BR210+'[1]2006 baljdata'!CB210+'[1]2006 baljdata'!CL210+'[1]2006 baljdata'!CV210+'[1]2006 baljdata'!DF210+'[1]2006 baljdata'!DP210+'[1]2006 baljdata'!DZ210+'[1]2006 baljdata'!EJ210+'[1]2006 baljdata'!ET210+'[1]2006 baljdata'!FD210+'[1]2006 baljdata'!FN210+'[1]2006 baljdata'!FX210+'[1]2006 baljdata'!GH210+'[1]2006 baljdata'!GR210+'[1]2006 baljdata'!HB210+'[1]2006 baljdata'!HL210+'[1]2006 baljdata'!HV210+'[1]2006 baljdata'!IF210+'[1]2006 baljdata'!IP210</f>
        <v>0</v>
      </c>
      <c r="GA210" s="15">
        <f>'[1]2006 baljdata'!K210+'[1]2006 baljdata'!U210+'[1]2006 baljdata'!AE210+'[1]2006 baljdata'!AO210+'[1]2006 baljdata'!AY210+'[1]2006 baljdata'!BI210+'[1]2006 baljdata'!BS210+'[1]2006 baljdata'!CC210+'[1]2006 baljdata'!CM210+'[1]2006 baljdata'!CW210+'[1]2006 baljdata'!DG210+'[1]2006 baljdata'!DQ210+'[1]2006 baljdata'!EA210+'[1]2006 baljdata'!EK210+'[1]2006 baljdata'!EU210+'[1]2006 baljdata'!FE210+'[1]2006 baljdata'!FO210+'[1]2006 baljdata'!FY210+'[1]2006 baljdata'!GI210+'[1]2006 baljdata'!GS210+'[1]2006 baljdata'!HC210+'[1]2006 baljdata'!HM210+'[1]2006 baljdata'!HW210+'[1]2006 baljdata'!IG210+'[1]2006 baljdata'!IQ210</f>
        <v>0</v>
      </c>
      <c r="GB210" s="15" t="str">
        <f>IF(FZ210&gt;GA210,"P&gt;S",IF(FZ210=GA210,"P=S","P&lt;S"))</f>
        <v>P=S</v>
      </c>
      <c r="GC210" s="15">
        <f>IF(GB210="P&gt;S",FZ210,GA210)</f>
        <v>0</v>
      </c>
      <c r="GD210" s="15" t="s">
        <v>130</v>
      </c>
      <c r="GE210" s="15">
        <f>'[1]2006 baljdata'!L210+'[1]2006 baljdata'!V210+'[1]2006 baljdata'!AF210+'[1]2006 baljdata'!AP210+'[1]2006 baljdata'!AZ210+'[1]2006 baljdata'!BJ210+'[1]2006 baljdata'!BT210+'[1]2006 baljdata'!CD210+'[1]2006 baljdata'!CN210+'[1]2006 baljdata'!CX210+'[1]2006 baljdata'!DH210+'[1]2006 baljdata'!DR210+'[1]2006 baljdata'!EB210+'[1]2006 baljdata'!EL210+'[1]2006 baljdata'!EV210+'[1]2006 baljdata'!FF210+'[1]2006 baljdata'!FP210+'[1]2006 baljdata'!FZ210+'[1]2006 baljdata'!GJ210+'[1]2006 baljdata'!GT210+'[1]2006 baljdata'!HD210+'[1]2006 baljdata'!HN210+'[1]2006 baljdata'!HX210+'[1]2006 baljdata'!IH210+'[1]2006 baljdata'!IR210</f>
        <v>0</v>
      </c>
      <c r="GF210" s="15">
        <f>IF(GB210="P&gt;S",FZ210*(GE210/GA210),GE210)</f>
        <v>0</v>
      </c>
      <c r="GG210" s="15">
        <f t="shared" si="50"/>
        <v>0</v>
      </c>
      <c r="GH210" s="14"/>
      <c r="GI210" s="99"/>
      <c r="GJ210" s="102" t="s">
        <v>212</v>
      </c>
      <c r="GK210" s="20" t="s">
        <v>130</v>
      </c>
    </row>
    <row r="211" spans="1:193" ht="14.4" x14ac:dyDescent="0.3">
      <c r="A211" s="50">
        <v>206</v>
      </c>
      <c r="B211" s="88"/>
      <c r="C211" s="89"/>
      <c r="D211" s="88"/>
      <c r="E211" s="90"/>
      <c r="F211" s="91"/>
      <c r="G211" s="92"/>
      <c r="H211" s="91">
        <f t="shared" si="46"/>
        <v>0</v>
      </c>
      <c r="I211" s="13"/>
      <c r="J211" s="13"/>
      <c r="K211" s="13"/>
      <c r="L211" s="13"/>
      <c r="M211" s="13"/>
      <c r="N211" s="13"/>
      <c r="O211" s="13"/>
      <c r="P211" s="13"/>
      <c r="Q211" s="13"/>
      <c r="R211" s="13"/>
      <c r="S211" s="13"/>
      <c r="T211" s="13"/>
      <c r="U211" s="93">
        <f t="shared" si="47"/>
        <v>0</v>
      </c>
      <c r="V211" s="13"/>
      <c r="W211" s="13"/>
      <c r="X211" s="13"/>
      <c r="Y211" s="13"/>
      <c r="Z211" s="13"/>
      <c r="AA211" s="13"/>
      <c r="AB211" s="13"/>
      <c r="AC211" s="13"/>
      <c r="AD211" s="13"/>
      <c r="AE211" s="13"/>
      <c r="AF211" s="94"/>
      <c r="AG211" s="13"/>
      <c r="AH211" s="13"/>
      <c r="AI211" s="13"/>
      <c r="AJ211" s="13"/>
      <c r="AK211" s="13"/>
      <c r="AL211" s="13"/>
      <c r="AM211" s="13"/>
      <c r="AN211" s="13"/>
      <c r="AO211" s="13"/>
      <c r="AP211" s="13"/>
      <c r="AQ211" s="94"/>
      <c r="AR211" s="13"/>
      <c r="AS211" s="13"/>
      <c r="AT211" s="13"/>
      <c r="AU211" s="13"/>
      <c r="AV211" s="13"/>
      <c r="AW211" s="13"/>
      <c r="AX211" s="13"/>
      <c r="AY211" s="13"/>
      <c r="AZ211" s="13"/>
      <c r="BA211" s="94"/>
      <c r="BB211" s="70"/>
      <c r="BC211" s="70"/>
      <c r="BD211" s="70"/>
      <c r="BE211" s="70"/>
      <c r="BF211" s="70"/>
      <c r="BG211" s="70"/>
      <c r="BH211" s="70"/>
      <c r="BI211" s="70"/>
      <c r="BJ211" s="70"/>
      <c r="BK211" s="70"/>
      <c r="BL211" s="96" t="str">
        <f t="shared" si="45"/>
        <v>NA</v>
      </c>
      <c r="BM211" s="96" t="s">
        <v>130</v>
      </c>
      <c r="BN211" s="96"/>
      <c r="BO211" s="97"/>
      <c r="BP211" s="74"/>
      <c r="BQ211" s="74"/>
      <c r="BR211" s="97" t="s">
        <v>130</v>
      </c>
      <c r="BS211" s="98"/>
      <c r="BT211" s="91"/>
      <c r="BU211" s="91"/>
      <c r="BV211" s="91"/>
      <c r="BW211" s="91"/>
      <c r="BX211" s="91"/>
      <c r="BY211" s="92"/>
      <c r="BZ211" s="91"/>
      <c r="CA211" s="91"/>
      <c r="CB211" s="91"/>
      <c r="CC211" s="91"/>
      <c r="CD211" s="91"/>
      <c r="CE211" s="91"/>
      <c r="CF211" s="92"/>
      <c r="CG211" s="91"/>
      <c r="CH211" s="91"/>
      <c r="CI211" s="91"/>
      <c r="CJ211" s="91"/>
      <c r="CK211" s="91"/>
      <c r="CL211" s="91"/>
      <c r="CM211" s="91"/>
      <c r="CN211" s="91"/>
      <c r="CO211" s="91"/>
      <c r="CP211" s="92"/>
      <c r="CQ211" s="99" t="s">
        <v>130</v>
      </c>
      <c r="CR211" s="91"/>
      <c r="CS211" s="91"/>
      <c r="CT211" s="91"/>
      <c r="CU211" s="91"/>
      <c r="CV211" s="91"/>
      <c r="CW211" s="91"/>
      <c r="CX211" s="91"/>
      <c r="CY211" s="91"/>
      <c r="CZ211" s="91"/>
      <c r="DA211" s="92"/>
      <c r="DB211" s="50"/>
      <c r="DC211" s="50"/>
      <c r="DD211" s="50"/>
      <c r="DE211" s="50"/>
      <c r="DF211" s="50"/>
      <c r="DG211" s="50"/>
      <c r="DH211" s="50"/>
      <c r="DI211" s="50"/>
      <c r="DJ211" s="100">
        <f t="shared" si="48"/>
        <v>0</v>
      </c>
      <c r="EW211" s="161"/>
      <c r="EX211" s="22"/>
      <c r="EY211" s="103">
        <f t="shared" si="49"/>
        <v>0</v>
      </c>
      <c r="EZ211" s="104">
        <f t="shared" si="44"/>
        <v>0</v>
      </c>
      <c r="FA211" s="105" t="s">
        <v>130</v>
      </c>
      <c r="FB211" s="105" t="s">
        <v>130</v>
      </c>
      <c r="FC211" s="105" t="s">
        <v>130</v>
      </c>
      <c r="FD211" s="105"/>
      <c r="FE211" s="106"/>
      <c r="FF211" s="106"/>
      <c r="FG211" s="107">
        <v>206</v>
      </c>
      <c r="FH211" s="162"/>
      <c r="FI211" s="10">
        <v>206</v>
      </c>
      <c r="FJ211" s="13">
        <v>0</v>
      </c>
      <c r="FK211" s="13">
        <v>0</v>
      </c>
      <c r="FL211" s="14"/>
      <c r="FM211" s="109"/>
      <c r="FN211" s="122"/>
      <c r="FO211" s="111"/>
      <c r="FP211" s="15" t="s">
        <v>130</v>
      </c>
      <c r="FQ211" s="15" t="s">
        <v>130</v>
      </c>
      <c r="FS211" s="112"/>
      <c r="FT211" s="82"/>
      <c r="FU211" s="82"/>
      <c r="FV211" s="163" t="s">
        <v>130</v>
      </c>
      <c r="FW211" s="115" t="s">
        <v>130</v>
      </c>
      <c r="FX211" s="115" t="s">
        <v>130</v>
      </c>
      <c r="FY211" s="15" t="s">
        <v>130</v>
      </c>
      <c r="FZ211" s="15">
        <f>'[1]2006 baljdata'!J211+'[1]2006 baljdata'!T211+'[1]2006 baljdata'!AD211+'[1]2006 baljdata'!AN211+'[1]2006 baljdata'!AX211+'[1]2006 baljdata'!BH211+'[1]2006 baljdata'!BR211+'[1]2006 baljdata'!CB211+'[1]2006 baljdata'!CL211+'[1]2006 baljdata'!CV211+'[1]2006 baljdata'!DF211+'[1]2006 baljdata'!DP211+'[1]2006 baljdata'!DZ211+'[1]2006 baljdata'!EJ211+'[1]2006 baljdata'!ET211+'[1]2006 baljdata'!FD211+'[1]2006 baljdata'!FN211+'[1]2006 baljdata'!FX211+'[1]2006 baljdata'!GH211+'[1]2006 baljdata'!GR211+'[1]2006 baljdata'!HB211+'[1]2006 baljdata'!HL211+'[1]2006 baljdata'!HV211+'[1]2006 baljdata'!IF211+'[1]2006 baljdata'!IP211</f>
        <v>0</v>
      </c>
      <c r="GA211" s="15">
        <f>'[1]2006 baljdata'!K211+'[1]2006 baljdata'!U211+'[1]2006 baljdata'!AE211+'[1]2006 baljdata'!AO211+'[1]2006 baljdata'!AY211+'[1]2006 baljdata'!BI211+'[1]2006 baljdata'!BS211+'[1]2006 baljdata'!CC211+'[1]2006 baljdata'!CM211+'[1]2006 baljdata'!CW211+'[1]2006 baljdata'!DG211+'[1]2006 baljdata'!DQ211+'[1]2006 baljdata'!EA211+'[1]2006 baljdata'!EK211+'[1]2006 baljdata'!EU211+'[1]2006 baljdata'!FE211+'[1]2006 baljdata'!FO211+'[1]2006 baljdata'!FY211+'[1]2006 baljdata'!GI211+'[1]2006 baljdata'!GS211+'[1]2006 baljdata'!HC211+'[1]2006 baljdata'!HM211+'[1]2006 baljdata'!HW211+'[1]2006 baljdata'!IG211+'[1]2006 baljdata'!IQ211</f>
        <v>0</v>
      </c>
      <c r="GB211" s="15" t="str">
        <f>IF(FZ211&gt;GA211,"P&gt;S",IF(FZ211=GA211,"P=S","P&lt;S"))</f>
        <v>P=S</v>
      </c>
      <c r="GC211" s="15">
        <f>IF(GB211="P&gt;S",FZ211,GA211)</f>
        <v>0</v>
      </c>
      <c r="GD211" s="15" t="s">
        <v>130</v>
      </c>
      <c r="GE211" s="15">
        <f>'[1]2006 baljdata'!L211+'[1]2006 baljdata'!V211+'[1]2006 baljdata'!AF211+'[1]2006 baljdata'!AP211+'[1]2006 baljdata'!AZ211+'[1]2006 baljdata'!BJ211+'[1]2006 baljdata'!BT211+'[1]2006 baljdata'!CD211+'[1]2006 baljdata'!CN211+'[1]2006 baljdata'!CX211+'[1]2006 baljdata'!DH211+'[1]2006 baljdata'!DR211+'[1]2006 baljdata'!EB211+'[1]2006 baljdata'!EL211+'[1]2006 baljdata'!EV211+'[1]2006 baljdata'!FF211+'[1]2006 baljdata'!FP211+'[1]2006 baljdata'!FZ211+'[1]2006 baljdata'!GJ211+'[1]2006 baljdata'!GT211+'[1]2006 baljdata'!HD211+'[1]2006 baljdata'!HN211+'[1]2006 baljdata'!HX211+'[1]2006 baljdata'!IH211+'[1]2006 baljdata'!IR211</f>
        <v>0</v>
      </c>
      <c r="GF211" s="15">
        <f>IF(GB211="P&gt;S",FZ211*(GE211/GA211),GE211)</f>
        <v>0</v>
      </c>
      <c r="GG211" s="15">
        <f t="shared" si="50"/>
        <v>0</v>
      </c>
      <c r="GH211" s="14"/>
      <c r="GI211" s="99"/>
      <c r="GJ211" s="102" t="s">
        <v>212</v>
      </c>
      <c r="GK211" s="20" t="s">
        <v>130</v>
      </c>
    </row>
    <row r="212" spans="1:193" ht="14.4" x14ac:dyDescent="0.3">
      <c r="A212" s="50">
        <v>207</v>
      </c>
      <c r="B212" s="88"/>
      <c r="C212" s="89"/>
      <c r="D212" s="88"/>
      <c r="E212" s="90"/>
      <c r="F212" s="91"/>
      <c r="G212" s="92"/>
      <c r="H212" s="91">
        <f t="shared" si="46"/>
        <v>0</v>
      </c>
      <c r="I212" s="13"/>
      <c r="J212" s="13"/>
      <c r="K212" s="13"/>
      <c r="L212" s="13"/>
      <c r="M212" s="13"/>
      <c r="N212" s="13"/>
      <c r="O212" s="13"/>
      <c r="P212" s="13"/>
      <c r="Q212" s="13"/>
      <c r="R212" s="13"/>
      <c r="S212" s="13"/>
      <c r="T212" s="13"/>
      <c r="U212" s="93">
        <f t="shared" si="47"/>
        <v>0</v>
      </c>
      <c r="V212" s="13"/>
      <c r="W212" s="13"/>
      <c r="X212" s="13"/>
      <c r="Y212" s="13"/>
      <c r="Z212" s="13"/>
      <c r="AA212" s="13"/>
      <c r="AB212" s="13"/>
      <c r="AC212" s="13"/>
      <c r="AD212" s="13"/>
      <c r="AE212" s="13"/>
      <c r="AF212" s="94"/>
      <c r="AG212" s="13"/>
      <c r="AH212" s="13"/>
      <c r="AI212" s="13"/>
      <c r="AJ212" s="13"/>
      <c r="AK212" s="13"/>
      <c r="AL212" s="13"/>
      <c r="AM212" s="13"/>
      <c r="AN212" s="13"/>
      <c r="AO212" s="13"/>
      <c r="AP212" s="13"/>
      <c r="AQ212" s="94"/>
      <c r="AR212" s="13"/>
      <c r="AS212" s="13"/>
      <c r="AT212" s="13"/>
      <c r="AU212" s="13"/>
      <c r="AV212" s="13"/>
      <c r="AW212" s="13"/>
      <c r="AX212" s="13"/>
      <c r="AY212" s="13"/>
      <c r="AZ212" s="13"/>
      <c r="BA212" s="94"/>
      <c r="BB212" s="70"/>
      <c r="BC212" s="70"/>
      <c r="BD212" s="70"/>
      <c r="BE212" s="70"/>
      <c r="BF212" s="70"/>
      <c r="BG212" s="70"/>
      <c r="BH212" s="70"/>
      <c r="BI212" s="70"/>
      <c r="BJ212" s="70"/>
      <c r="BK212" s="70"/>
      <c r="BL212" s="96" t="str">
        <f t="shared" si="45"/>
        <v>NA</v>
      </c>
      <c r="BM212" s="96" t="s">
        <v>130</v>
      </c>
      <c r="BN212" s="96"/>
      <c r="BO212" s="97"/>
      <c r="BP212" s="74"/>
      <c r="BQ212" s="74"/>
      <c r="BR212" s="97" t="s">
        <v>130</v>
      </c>
      <c r="BS212" s="98"/>
      <c r="BT212" s="91"/>
      <c r="BU212" s="91"/>
      <c r="BV212" s="91"/>
      <c r="BW212" s="91"/>
      <c r="BX212" s="91"/>
      <c r="BY212" s="92"/>
      <c r="BZ212" s="91"/>
      <c r="CA212" s="91"/>
      <c r="CB212" s="91"/>
      <c r="CC212" s="91"/>
      <c r="CD212" s="91"/>
      <c r="CE212" s="91"/>
      <c r="CF212" s="92"/>
      <c r="CG212" s="91"/>
      <c r="CH212" s="91"/>
      <c r="CI212" s="91"/>
      <c r="CJ212" s="91"/>
      <c r="CK212" s="91"/>
      <c r="CL212" s="91"/>
      <c r="CM212" s="91"/>
      <c r="CN212" s="91"/>
      <c r="CO212" s="91"/>
      <c r="CP212" s="92"/>
      <c r="CQ212" s="99" t="s">
        <v>130</v>
      </c>
      <c r="CR212" s="91"/>
      <c r="CS212" s="91"/>
      <c r="CT212" s="91"/>
      <c r="CU212" s="91"/>
      <c r="CV212" s="91"/>
      <c r="CW212" s="91"/>
      <c r="CX212" s="91"/>
      <c r="CY212" s="91"/>
      <c r="CZ212" s="91"/>
      <c r="DA212" s="92"/>
      <c r="DB212" s="50"/>
      <c r="DC212" s="50"/>
      <c r="DD212" s="50"/>
      <c r="DE212" s="50"/>
      <c r="DF212" s="50"/>
      <c r="DG212" s="50"/>
      <c r="DH212" s="50"/>
      <c r="DI212" s="50"/>
      <c r="DJ212" s="100">
        <f t="shared" si="48"/>
        <v>0</v>
      </c>
      <c r="EW212" s="161"/>
      <c r="EX212" s="22"/>
      <c r="EY212" s="103">
        <f t="shared" si="49"/>
        <v>0</v>
      </c>
      <c r="EZ212" s="104">
        <f t="shared" si="44"/>
        <v>0</v>
      </c>
      <c r="FA212" s="105" t="s">
        <v>130</v>
      </c>
      <c r="FB212" s="105" t="s">
        <v>130</v>
      </c>
      <c r="FC212" s="105" t="s">
        <v>130</v>
      </c>
      <c r="FD212" s="105"/>
      <c r="FE212" s="106"/>
      <c r="FF212" s="106"/>
      <c r="FG212" s="107">
        <v>207</v>
      </c>
      <c r="FH212" s="162"/>
      <c r="FI212" s="10">
        <v>207</v>
      </c>
      <c r="FJ212" s="13">
        <v>0</v>
      </c>
      <c r="FK212" s="13">
        <v>0</v>
      </c>
      <c r="FL212" s="14"/>
      <c r="FM212" s="109"/>
      <c r="FN212" s="122"/>
      <c r="FO212" s="111"/>
      <c r="FP212" s="15" t="s">
        <v>130</v>
      </c>
      <c r="FQ212" s="15" t="s">
        <v>130</v>
      </c>
      <c r="FS212" s="112"/>
      <c r="FT212" s="82"/>
      <c r="FU212" s="82"/>
      <c r="FV212" s="163" t="s">
        <v>130</v>
      </c>
      <c r="FW212" s="115" t="s">
        <v>130</v>
      </c>
      <c r="FX212" s="115" t="s">
        <v>130</v>
      </c>
      <c r="FY212" s="15" t="s">
        <v>130</v>
      </c>
      <c r="FZ212" s="15">
        <f>'[1]2006 baljdata'!J212+'[1]2006 baljdata'!T212+'[1]2006 baljdata'!AD212+'[1]2006 baljdata'!AN212+'[1]2006 baljdata'!AX212+'[1]2006 baljdata'!BH212+'[1]2006 baljdata'!BR212+'[1]2006 baljdata'!CB212+'[1]2006 baljdata'!CL212+'[1]2006 baljdata'!CV212+'[1]2006 baljdata'!DF212+'[1]2006 baljdata'!DP212+'[1]2006 baljdata'!DZ212+'[1]2006 baljdata'!EJ212+'[1]2006 baljdata'!ET212+'[1]2006 baljdata'!FD212+'[1]2006 baljdata'!FN212+'[1]2006 baljdata'!FX212+'[1]2006 baljdata'!GH212+'[1]2006 baljdata'!GR212+'[1]2006 baljdata'!HB212+'[1]2006 baljdata'!HL212+'[1]2006 baljdata'!HV212+'[1]2006 baljdata'!IF212+'[1]2006 baljdata'!IP212</f>
        <v>0</v>
      </c>
      <c r="GA212" s="15">
        <f>'[1]2006 baljdata'!K212+'[1]2006 baljdata'!U212+'[1]2006 baljdata'!AE212+'[1]2006 baljdata'!AO212+'[1]2006 baljdata'!AY212+'[1]2006 baljdata'!BI212+'[1]2006 baljdata'!BS212+'[1]2006 baljdata'!CC212+'[1]2006 baljdata'!CM212+'[1]2006 baljdata'!CW212+'[1]2006 baljdata'!DG212+'[1]2006 baljdata'!DQ212+'[1]2006 baljdata'!EA212+'[1]2006 baljdata'!EK212+'[1]2006 baljdata'!EU212+'[1]2006 baljdata'!FE212+'[1]2006 baljdata'!FO212+'[1]2006 baljdata'!FY212+'[1]2006 baljdata'!GI212+'[1]2006 baljdata'!GS212+'[1]2006 baljdata'!HC212+'[1]2006 baljdata'!HM212+'[1]2006 baljdata'!HW212+'[1]2006 baljdata'!IG212+'[1]2006 baljdata'!IQ212</f>
        <v>0</v>
      </c>
      <c r="GB212" s="15" t="str">
        <f>IF(FZ212&gt;GA212,"P&gt;S",IF(FZ212=GA212,"P=S","P&lt;S"))</f>
        <v>P=S</v>
      </c>
      <c r="GC212" s="15">
        <f>IF(GB212="P&gt;S",FZ212,GA212)</f>
        <v>0</v>
      </c>
      <c r="GD212" s="15" t="s">
        <v>130</v>
      </c>
      <c r="GE212" s="15">
        <f>'[1]2006 baljdata'!L212+'[1]2006 baljdata'!V212+'[1]2006 baljdata'!AF212+'[1]2006 baljdata'!AP212+'[1]2006 baljdata'!AZ212+'[1]2006 baljdata'!BJ212+'[1]2006 baljdata'!BT212+'[1]2006 baljdata'!CD212+'[1]2006 baljdata'!CN212+'[1]2006 baljdata'!CX212+'[1]2006 baljdata'!DH212+'[1]2006 baljdata'!DR212+'[1]2006 baljdata'!EB212+'[1]2006 baljdata'!EL212+'[1]2006 baljdata'!EV212+'[1]2006 baljdata'!FF212+'[1]2006 baljdata'!FP212+'[1]2006 baljdata'!FZ212+'[1]2006 baljdata'!GJ212+'[1]2006 baljdata'!GT212+'[1]2006 baljdata'!HD212+'[1]2006 baljdata'!HN212+'[1]2006 baljdata'!HX212+'[1]2006 baljdata'!IH212+'[1]2006 baljdata'!IR212</f>
        <v>0</v>
      </c>
      <c r="GF212" s="15">
        <f>IF(GB212="P&gt;S",FZ212*(GE212/GA212),GE212)</f>
        <v>0</v>
      </c>
      <c r="GG212" s="15">
        <f t="shared" si="50"/>
        <v>0</v>
      </c>
      <c r="GH212" s="14"/>
      <c r="GI212" s="99"/>
      <c r="GJ212" s="102" t="s">
        <v>212</v>
      </c>
      <c r="GK212" s="20" t="s">
        <v>130</v>
      </c>
    </row>
    <row r="213" spans="1:193" ht="14.4" x14ac:dyDescent="0.3">
      <c r="A213" s="50">
        <v>208</v>
      </c>
      <c r="B213" s="88"/>
      <c r="C213" s="89"/>
      <c r="D213" s="88"/>
      <c r="E213" s="90"/>
      <c r="F213" s="91"/>
      <c r="G213" s="92"/>
      <c r="H213" s="91">
        <f t="shared" si="46"/>
        <v>0</v>
      </c>
      <c r="I213" s="13"/>
      <c r="J213" s="13"/>
      <c r="K213" s="13"/>
      <c r="L213" s="13"/>
      <c r="M213" s="13"/>
      <c r="N213" s="13"/>
      <c r="O213" s="13"/>
      <c r="P213" s="13"/>
      <c r="Q213" s="13"/>
      <c r="R213" s="13"/>
      <c r="S213" s="13"/>
      <c r="T213" s="13"/>
      <c r="U213" s="93">
        <f t="shared" si="47"/>
        <v>0</v>
      </c>
      <c r="V213" s="13"/>
      <c r="W213" s="13"/>
      <c r="X213" s="13"/>
      <c r="Y213" s="13"/>
      <c r="Z213" s="13"/>
      <c r="AA213" s="13"/>
      <c r="AB213" s="13"/>
      <c r="AC213" s="13"/>
      <c r="AD213" s="13"/>
      <c r="AE213" s="13"/>
      <c r="AF213" s="94"/>
      <c r="AG213" s="13"/>
      <c r="AH213" s="13"/>
      <c r="AI213" s="13"/>
      <c r="AJ213" s="13"/>
      <c r="AK213" s="13"/>
      <c r="AL213" s="13"/>
      <c r="AM213" s="13"/>
      <c r="AN213" s="13"/>
      <c r="AO213" s="13"/>
      <c r="AP213" s="13"/>
      <c r="AQ213" s="94"/>
      <c r="AR213" s="13"/>
      <c r="AS213" s="13"/>
      <c r="AT213" s="13"/>
      <c r="AU213" s="13"/>
      <c r="AV213" s="13"/>
      <c r="AW213" s="13"/>
      <c r="AX213" s="13"/>
      <c r="AY213" s="13"/>
      <c r="AZ213" s="13"/>
      <c r="BA213" s="94"/>
      <c r="BB213" s="70"/>
      <c r="BC213" s="70"/>
      <c r="BD213" s="70"/>
      <c r="BE213" s="70"/>
      <c r="BF213" s="70"/>
      <c r="BG213" s="70"/>
      <c r="BH213" s="70"/>
      <c r="BI213" s="70"/>
      <c r="BJ213" s="70"/>
      <c r="BK213" s="70"/>
      <c r="BL213" s="96" t="str">
        <f t="shared" si="45"/>
        <v>NA</v>
      </c>
      <c r="BM213" s="96" t="s">
        <v>130</v>
      </c>
      <c r="BN213" s="96"/>
      <c r="BO213" s="97"/>
      <c r="BP213" s="74"/>
      <c r="BQ213" s="74"/>
      <c r="BR213" s="97" t="s">
        <v>130</v>
      </c>
      <c r="BS213" s="98"/>
      <c r="BT213" s="91"/>
      <c r="BU213" s="91"/>
      <c r="BV213" s="91"/>
      <c r="BW213" s="91"/>
      <c r="BX213" s="91"/>
      <c r="BY213" s="92"/>
      <c r="BZ213" s="91"/>
      <c r="CA213" s="91"/>
      <c r="CB213" s="91"/>
      <c r="CC213" s="91"/>
      <c r="CD213" s="91"/>
      <c r="CE213" s="91"/>
      <c r="CF213" s="92"/>
      <c r="CG213" s="91"/>
      <c r="CH213" s="91"/>
      <c r="CI213" s="91"/>
      <c r="CJ213" s="91"/>
      <c r="CK213" s="91"/>
      <c r="CL213" s="91"/>
      <c r="CM213" s="91"/>
      <c r="CN213" s="91"/>
      <c r="CO213" s="91"/>
      <c r="CP213" s="92"/>
      <c r="CQ213" s="99" t="s">
        <v>130</v>
      </c>
      <c r="CR213" s="91"/>
      <c r="CS213" s="91"/>
      <c r="CT213" s="91"/>
      <c r="CU213" s="91"/>
      <c r="CV213" s="91"/>
      <c r="CW213" s="91"/>
      <c r="CX213" s="91"/>
      <c r="CY213" s="91"/>
      <c r="CZ213" s="91"/>
      <c r="DA213" s="92"/>
      <c r="DB213" s="50"/>
      <c r="DC213" s="50"/>
      <c r="DD213" s="50"/>
      <c r="DE213" s="50"/>
      <c r="DF213" s="50"/>
      <c r="DG213" s="50"/>
      <c r="DH213" s="50"/>
      <c r="DI213" s="50"/>
      <c r="DJ213" s="100">
        <f t="shared" si="48"/>
        <v>0</v>
      </c>
      <c r="EW213" s="161"/>
      <c r="EX213" s="22"/>
      <c r="EY213" s="103">
        <f t="shared" si="49"/>
        <v>0</v>
      </c>
      <c r="EZ213" s="104">
        <f t="shared" si="44"/>
        <v>0</v>
      </c>
      <c r="FA213" s="105" t="s">
        <v>130</v>
      </c>
      <c r="FB213" s="105" t="s">
        <v>130</v>
      </c>
      <c r="FC213" s="105" t="s">
        <v>130</v>
      </c>
      <c r="FD213" s="105"/>
      <c r="FE213" s="106"/>
      <c r="FF213" s="106"/>
      <c r="FG213" s="107">
        <v>208</v>
      </c>
      <c r="FH213" s="162"/>
      <c r="FI213" s="10">
        <v>208</v>
      </c>
      <c r="FJ213" s="13">
        <v>0</v>
      </c>
      <c r="FK213" s="13">
        <v>0</v>
      </c>
      <c r="FL213" s="14"/>
      <c r="FM213" s="109"/>
      <c r="FN213" s="122"/>
      <c r="FO213" s="111"/>
      <c r="FP213" s="15" t="s">
        <v>130</v>
      </c>
      <c r="FQ213" s="15" t="s">
        <v>130</v>
      </c>
      <c r="FS213" s="112"/>
      <c r="FT213" s="82"/>
      <c r="FU213" s="82"/>
      <c r="FV213" s="163" t="s">
        <v>130</v>
      </c>
      <c r="FW213" s="115" t="s">
        <v>130</v>
      </c>
      <c r="FX213" s="115" t="s">
        <v>130</v>
      </c>
      <c r="FY213" s="15" t="s">
        <v>130</v>
      </c>
      <c r="FZ213" s="15">
        <f>'[1]2006 baljdata'!J213+'[1]2006 baljdata'!T213+'[1]2006 baljdata'!AD213+'[1]2006 baljdata'!AN213+'[1]2006 baljdata'!AX213+'[1]2006 baljdata'!BH213+'[1]2006 baljdata'!BR213+'[1]2006 baljdata'!CB213+'[1]2006 baljdata'!CL213+'[1]2006 baljdata'!CV213+'[1]2006 baljdata'!DF213+'[1]2006 baljdata'!DP213+'[1]2006 baljdata'!DZ213+'[1]2006 baljdata'!EJ213+'[1]2006 baljdata'!ET213+'[1]2006 baljdata'!FD213+'[1]2006 baljdata'!FN213+'[1]2006 baljdata'!FX213+'[1]2006 baljdata'!GH213+'[1]2006 baljdata'!GR213+'[1]2006 baljdata'!HB213+'[1]2006 baljdata'!HL213+'[1]2006 baljdata'!HV213+'[1]2006 baljdata'!IF213+'[1]2006 baljdata'!IP213</f>
        <v>0</v>
      </c>
      <c r="GA213" s="15">
        <f>'[1]2006 baljdata'!K213+'[1]2006 baljdata'!U213+'[1]2006 baljdata'!AE213+'[1]2006 baljdata'!AO213+'[1]2006 baljdata'!AY213+'[1]2006 baljdata'!BI213+'[1]2006 baljdata'!BS213+'[1]2006 baljdata'!CC213+'[1]2006 baljdata'!CM213+'[1]2006 baljdata'!CW213+'[1]2006 baljdata'!DG213+'[1]2006 baljdata'!DQ213+'[1]2006 baljdata'!EA213+'[1]2006 baljdata'!EK213+'[1]2006 baljdata'!EU213+'[1]2006 baljdata'!FE213+'[1]2006 baljdata'!FO213+'[1]2006 baljdata'!FY213+'[1]2006 baljdata'!GI213+'[1]2006 baljdata'!GS213+'[1]2006 baljdata'!HC213+'[1]2006 baljdata'!HM213+'[1]2006 baljdata'!HW213+'[1]2006 baljdata'!IG213+'[1]2006 baljdata'!IQ213</f>
        <v>0</v>
      </c>
      <c r="GB213" s="15" t="str">
        <f>IF(FZ213&gt;GA213,"P&gt;S",IF(FZ213=GA213,"P=S","P&lt;S"))</f>
        <v>P=S</v>
      </c>
      <c r="GC213" s="15">
        <f>IF(GB213="P&gt;S",FZ213,GA213)</f>
        <v>0</v>
      </c>
      <c r="GD213" s="15" t="s">
        <v>130</v>
      </c>
      <c r="GE213" s="15">
        <f>'[1]2006 baljdata'!L213+'[1]2006 baljdata'!V213+'[1]2006 baljdata'!AF213+'[1]2006 baljdata'!AP213+'[1]2006 baljdata'!AZ213+'[1]2006 baljdata'!BJ213+'[1]2006 baljdata'!BT213+'[1]2006 baljdata'!CD213+'[1]2006 baljdata'!CN213+'[1]2006 baljdata'!CX213+'[1]2006 baljdata'!DH213+'[1]2006 baljdata'!DR213+'[1]2006 baljdata'!EB213+'[1]2006 baljdata'!EL213+'[1]2006 baljdata'!EV213+'[1]2006 baljdata'!FF213+'[1]2006 baljdata'!FP213+'[1]2006 baljdata'!FZ213+'[1]2006 baljdata'!GJ213+'[1]2006 baljdata'!GT213+'[1]2006 baljdata'!HD213+'[1]2006 baljdata'!HN213+'[1]2006 baljdata'!HX213+'[1]2006 baljdata'!IH213+'[1]2006 baljdata'!IR213</f>
        <v>0</v>
      </c>
      <c r="GF213" s="15">
        <f>IF(GB213="P&gt;S",FZ213*(GE213/GA213),GE213)</f>
        <v>0</v>
      </c>
      <c r="GG213" s="15">
        <f t="shared" si="50"/>
        <v>0</v>
      </c>
      <c r="GH213" s="14"/>
      <c r="GI213" s="99"/>
      <c r="GJ213" s="102" t="s">
        <v>212</v>
      </c>
      <c r="GK213" s="20" t="s">
        <v>130</v>
      </c>
    </row>
    <row r="214" spans="1:193" ht="14.4" x14ac:dyDescent="0.3">
      <c r="A214" s="50">
        <v>209</v>
      </c>
      <c r="B214" s="88"/>
      <c r="C214" s="89"/>
      <c r="D214" s="88"/>
      <c r="E214" s="90"/>
      <c r="F214" s="91"/>
      <c r="G214" s="92"/>
      <c r="H214" s="91">
        <f t="shared" si="46"/>
        <v>0</v>
      </c>
      <c r="I214" s="13"/>
      <c r="J214" s="13"/>
      <c r="K214" s="13"/>
      <c r="L214" s="13"/>
      <c r="M214" s="13"/>
      <c r="N214" s="13"/>
      <c r="O214" s="13"/>
      <c r="P214" s="13"/>
      <c r="Q214" s="13"/>
      <c r="R214" s="13"/>
      <c r="S214" s="13"/>
      <c r="T214" s="13"/>
      <c r="U214" s="93">
        <f t="shared" si="47"/>
        <v>0</v>
      </c>
      <c r="V214" s="13"/>
      <c r="W214" s="13"/>
      <c r="X214" s="13"/>
      <c r="Y214" s="13"/>
      <c r="Z214" s="13"/>
      <c r="AA214" s="13"/>
      <c r="AB214" s="13"/>
      <c r="AC214" s="13"/>
      <c r="AD214" s="13"/>
      <c r="AE214" s="13"/>
      <c r="AF214" s="94"/>
      <c r="AG214" s="13"/>
      <c r="AH214" s="13"/>
      <c r="AI214" s="13"/>
      <c r="AJ214" s="13"/>
      <c r="AK214" s="13"/>
      <c r="AL214" s="13"/>
      <c r="AM214" s="13"/>
      <c r="AN214" s="13"/>
      <c r="AO214" s="13"/>
      <c r="AP214" s="13"/>
      <c r="AQ214" s="94"/>
      <c r="AR214" s="13"/>
      <c r="AS214" s="13"/>
      <c r="AT214" s="13"/>
      <c r="AU214" s="13"/>
      <c r="AV214" s="13"/>
      <c r="AW214" s="13"/>
      <c r="AX214" s="13"/>
      <c r="AY214" s="13"/>
      <c r="AZ214" s="13"/>
      <c r="BA214" s="94"/>
      <c r="BB214" s="70"/>
      <c r="BC214" s="70"/>
      <c r="BD214" s="70"/>
      <c r="BE214" s="70"/>
      <c r="BF214" s="70"/>
      <c r="BG214" s="70"/>
      <c r="BH214" s="70"/>
      <c r="BI214" s="70"/>
      <c r="BJ214" s="70"/>
      <c r="BK214" s="70"/>
      <c r="BL214" s="96" t="str">
        <f t="shared" si="45"/>
        <v>NA</v>
      </c>
      <c r="BM214" s="96" t="s">
        <v>130</v>
      </c>
      <c r="BN214" s="96"/>
      <c r="BO214" s="97"/>
      <c r="BP214" s="74"/>
      <c r="BQ214" s="74"/>
      <c r="BR214" s="97" t="s">
        <v>130</v>
      </c>
      <c r="BS214" s="98"/>
      <c r="BT214" s="91"/>
      <c r="BU214" s="91"/>
      <c r="BV214" s="91"/>
      <c r="BW214" s="91"/>
      <c r="BX214" s="91"/>
      <c r="BY214" s="92"/>
      <c r="BZ214" s="91"/>
      <c r="CA214" s="91"/>
      <c r="CB214" s="91"/>
      <c r="CC214" s="91"/>
      <c r="CD214" s="91"/>
      <c r="CE214" s="91"/>
      <c r="CF214" s="92"/>
      <c r="CG214" s="91"/>
      <c r="CH214" s="91"/>
      <c r="CI214" s="91"/>
      <c r="CJ214" s="91"/>
      <c r="CK214" s="91"/>
      <c r="CL214" s="91"/>
      <c r="CM214" s="91"/>
      <c r="CN214" s="91"/>
      <c r="CO214" s="91"/>
      <c r="CP214" s="92"/>
      <c r="CQ214" s="99" t="s">
        <v>130</v>
      </c>
      <c r="CR214" s="91"/>
      <c r="CS214" s="91"/>
      <c r="CT214" s="91"/>
      <c r="CU214" s="91"/>
      <c r="CV214" s="91"/>
      <c r="CW214" s="91"/>
      <c r="CX214" s="91"/>
      <c r="CY214" s="91"/>
      <c r="CZ214" s="91"/>
      <c r="DA214" s="92"/>
      <c r="DB214" s="50"/>
      <c r="DC214" s="50"/>
      <c r="DD214" s="50"/>
      <c r="DE214" s="50"/>
      <c r="DF214" s="50"/>
      <c r="DG214" s="50"/>
      <c r="DH214" s="50"/>
      <c r="DI214" s="50"/>
      <c r="DJ214" s="100">
        <f t="shared" si="48"/>
        <v>0</v>
      </c>
      <c r="EW214" s="161"/>
      <c r="EX214" s="22"/>
      <c r="EY214" s="103">
        <f t="shared" si="49"/>
        <v>0</v>
      </c>
      <c r="EZ214" s="104">
        <f t="shared" si="44"/>
        <v>0</v>
      </c>
      <c r="FA214" s="105" t="s">
        <v>130</v>
      </c>
      <c r="FB214" s="105" t="s">
        <v>130</v>
      </c>
      <c r="FC214" s="105" t="s">
        <v>130</v>
      </c>
      <c r="FD214" s="105"/>
      <c r="FE214" s="106"/>
      <c r="FF214" s="106"/>
      <c r="FG214" s="107">
        <v>209</v>
      </c>
      <c r="FH214" s="162"/>
      <c r="FI214" s="10">
        <v>209</v>
      </c>
      <c r="FJ214" s="13">
        <v>0</v>
      </c>
      <c r="FK214" s="13">
        <v>0</v>
      </c>
      <c r="FL214" s="14"/>
      <c r="FM214" s="109"/>
      <c r="FN214" s="122"/>
      <c r="FO214" s="111"/>
      <c r="FP214" s="15" t="s">
        <v>130</v>
      </c>
      <c r="FQ214" s="15" t="s">
        <v>130</v>
      </c>
      <c r="FS214" s="112"/>
      <c r="FT214" s="82"/>
      <c r="FU214" s="82"/>
      <c r="FV214" s="163" t="s">
        <v>130</v>
      </c>
      <c r="FW214" s="115" t="s">
        <v>130</v>
      </c>
      <c r="FX214" s="115" t="s">
        <v>130</v>
      </c>
      <c r="FY214" s="15" t="s">
        <v>130</v>
      </c>
      <c r="FZ214" s="15">
        <f>'[1]2006 baljdata'!J214+'[1]2006 baljdata'!T214+'[1]2006 baljdata'!AD214+'[1]2006 baljdata'!AN214+'[1]2006 baljdata'!AX214+'[1]2006 baljdata'!BH214+'[1]2006 baljdata'!BR214+'[1]2006 baljdata'!CB214+'[1]2006 baljdata'!CL214+'[1]2006 baljdata'!CV214+'[1]2006 baljdata'!DF214+'[1]2006 baljdata'!DP214+'[1]2006 baljdata'!DZ214+'[1]2006 baljdata'!EJ214+'[1]2006 baljdata'!ET214+'[1]2006 baljdata'!FD214+'[1]2006 baljdata'!FN214+'[1]2006 baljdata'!FX214+'[1]2006 baljdata'!GH214+'[1]2006 baljdata'!GR214+'[1]2006 baljdata'!HB214+'[1]2006 baljdata'!HL214+'[1]2006 baljdata'!HV214+'[1]2006 baljdata'!IF214+'[1]2006 baljdata'!IP214</f>
        <v>0</v>
      </c>
      <c r="GA214" s="15">
        <f>'[1]2006 baljdata'!K214+'[1]2006 baljdata'!U214+'[1]2006 baljdata'!AE214+'[1]2006 baljdata'!AO214+'[1]2006 baljdata'!AY214+'[1]2006 baljdata'!BI214+'[1]2006 baljdata'!BS214+'[1]2006 baljdata'!CC214+'[1]2006 baljdata'!CM214+'[1]2006 baljdata'!CW214+'[1]2006 baljdata'!DG214+'[1]2006 baljdata'!DQ214+'[1]2006 baljdata'!EA214+'[1]2006 baljdata'!EK214+'[1]2006 baljdata'!EU214+'[1]2006 baljdata'!FE214+'[1]2006 baljdata'!FO214+'[1]2006 baljdata'!FY214+'[1]2006 baljdata'!GI214+'[1]2006 baljdata'!GS214+'[1]2006 baljdata'!HC214+'[1]2006 baljdata'!HM214+'[1]2006 baljdata'!HW214+'[1]2006 baljdata'!IG214+'[1]2006 baljdata'!IQ214</f>
        <v>0</v>
      </c>
      <c r="GB214" s="15" t="str">
        <f>IF(FZ214&gt;GA214,"P&gt;S",IF(FZ214=GA214,"P=S","P&lt;S"))</f>
        <v>P=S</v>
      </c>
      <c r="GC214" s="15">
        <f>IF(GB214="P&gt;S",FZ214,GA214)</f>
        <v>0</v>
      </c>
      <c r="GD214" s="15" t="s">
        <v>130</v>
      </c>
      <c r="GE214" s="15">
        <f>'[1]2006 baljdata'!L214+'[1]2006 baljdata'!V214+'[1]2006 baljdata'!AF214+'[1]2006 baljdata'!AP214+'[1]2006 baljdata'!AZ214+'[1]2006 baljdata'!BJ214+'[1]2006 baljdata'!BT214+'[1]2006 baljdata'!CD214+'[1]2006 baljdata'!CN214+'[1]2006 baljdata'!CX214+'[1]2006 baljdata'!DH214+'[1]2006 baljdata'!DR214+'[1]2006 baljdata'!EB214+'[1]2006 baljdata'!EL214+'[1]2006 baljdata'!EV214+'[1]2006 baljdata'!FF214+'[1]2006 baljdata'!FP214+'[1]2006 baljdata'!FZ214+'[1]2006 baljdata'!GJ214+'[1]2006 baljdata'!GT214+'[1]2006 baljdata'!HD214+'[1]2006 baljdata'!HN214+'[1]2006 baljdata'!HX214+'[1]2006 baljdata'!IH214+'[1]2006 baljdata'!IR214</f>
        <v>0</v>
      </c>
      <c r="GF214" s="15">
        <f>IF(GB214="P&gt;S",FZ214*(GE214/GA214),GE214)</f>
        <v>0</v>
      </c>
      <c r="GG214" s="15">
        <f t="shared" si="50"/>
        <v>0</v>
      </c>
      <c r="GH214" s="14"/>
      <c r="GI214" s="99"/>
      <c r="GJ214" s="102" t="s">
        <v>212</v>
      </c>
      <c r="GK214" s="20" t="s">
        <v>130</v>
      </c>
    </row>
    <row r="215" spans="1:193" ht="14.4" x14ac:dyDescent="0.3">
      <c r="A215" s="50">
        <v>210</v>
      </c>
      <c r="B215" s="88"/>
      <c r="C215" s="89"/>
      <c r="D215" s="88"/>
      <c r="E215" s="90"/>
      <c r="F215" s="91"/>
      <c r="G215" s="92"/>
      <c r="H215" s="91">
        <f t="shared" si="46"/>
        <v>0</v>
      </c>
      <c r="I215" s="13"/>
      <c r="J215" s="13"/>
      <c r="K215" s="13"/>
      <c r="L215" s="13"/>
      <c r="M215" s="13"/>
      <c r="N215" s="13"/>
      <c r="O215" s="13"/>
      <c r="P215" s="13"/>
      <c r="Q215" s="13"/>
      <c r="R215" s="13"/>
      <c r="S215" s="13"/>
      <c r="T215" s="13"/>
      <c r="U215" s="93">
        <f t="shared" si="47"/>
        <v>0</v>
      </c>
      <c r="V215" s="13"/>
      <c r="W215" s="13"/>
      <c r="X215" s="13"/>
      <c r="Y215" s="13"/>
      <c r="Z215" s="13"/>
      <c r="AA215" s="13"/>
      <c r="AB215" s="13"/>
      <c r="AC215" s="13"/>
      <c r="AD215" s="13"/>
      <c r="AE215" s="13"/>
      <c r="AF215" s="94"/>
      <c r="AG215" s="13"/>
      <c r="AH215" s="13"/>
      <c r="AI215" s="13"/>
      <c r="AJ215" s="13"/>
      <c r="AK215" s="13"/>
      <c r="AL215" s="13"/>
      <c r="AM215" s="13"/>
      <c r="AN215" s="13"/>
      <c r="AO215" s="13"/>
      <c r="AP215" s="13"/>
      <c r="AQ215" s="94"/>
      <c r="AR215" s="13"/>
      <c r="AS215" s="13"/>
      <c r="AT215" s="13"/>
      <c r="AU215" s="13"/>
      <c r="AV215" s="13"/>
      <c r="AW215" s="13"/>
      <c r="AX215" s="13"/>
      <c r="AY215" s="13"/>
      <c r="AZ215" s="13"/>
      <c r="BA215" s="94"/>
      <c r="BB215" s="70"/>
      <c r="BC215" s="70"/>
      <c r="BD215" s="70"/>
      <c r="BE215" s="70"/>
      <c r="BF215" s="70"/>
      <c r="BG215" s="70"/>
      <c r="BH215" s="70"/>
      <c r="BI215" s="70"/>
      <c r="BJ215" s="70"/>
      <c r="BK215" s="70"/>
      <c r="BL215" s="96" t="str">
        <f t="shared" si="45"/>
        <v>NA</v>
      </c>
      <c r="BM215" s="96" t="s">
        <v>130</v>
      </c>
      <c r="BN215" s="96"/>
      <c r="BO215" s="97"/>
      <c r="BP215" s="74"/>
      <c r="BQ215" s="74"/>
      <c r="BR215" s="97" t="s">
        <v>130</v>
      </c>
      <c r="BS215" s="98"/>
      <c r="BT215" s="91"/>
      <c r="BU215" s="91"/>
      <c r="BV215" s="91"/>
      <c r="BW215" s="91"/>
      <c r="BX215" s="91"/>
      <c r="BY215" s="92"/>
      <c r="BZ215" s="91"/>
      <c r="CA215" s="91"/>
      <c r="CB215" s="91"/>
      <c r="CC215" s="91"/>
      <c r="CD215" s="91"/>
      <c r="CE215" s="91"/>
      <c r="CF215" s="92"/>
      <c r="CG215" s="91"/>
      <c r="CH215" s="91"/>
      <c r="CI215" s="91"/>
      <c r="CJ215" s="91"/>
      <c r="CK215" s="91"/>
      <c r="CL215" s="91"/>
      <c r="CM215" s="91"/>
      <c r="CN215" s="91"/>
      <c r="CO215" s="91"/>
      <c r="CP215" s="92"/>
      <c r="CQ215" s="99" t="s">
        <v>130</v>
      </c>
      <c r="CR215" s="91"/>
      <c r="CS215" s="91"/>
      <c r="CT215" s="91"/>
      <c r="CU215" s="91"/>
      <c r="CV215" s="91"/>
      <c r="CW215" s="91"/>
      <c r="CX215" s="91"/>
      <c r="CY215" s="91"/>
      <c r="CZ215" s="91"/>
      <c r="DA215" s="92"/>
      <c r="DB215" s="50"/>
      <c r="DC215" s="50"/>
      <c r="DD215" s="50"/>
      <c r="DE215" s="50"/>
      <c r="DF215" s="50"/>
      <c r="DG215" s="50"/>
      <c r="DH215" s="50"/>
      <c r="DI215" s="50"/>
      <c r="DJ215" s="100">
        <f t="shared" si="48"/>
        <v>0</v>
      </c>
      <c r="EW215" s="161"/>
      <c r="EX215" s="22"/>
      <c r="EY215" s="103">
        <f t="shared" si="49"/>
        <v>0</v>
      </c>
      <c r="EZ215" s="104">
        <f t="shared" si="44"/>
        <v>0</v>
      </c>
      <c r="FA215" s="105" t="s">
        <v>130</v>
      </c>
      <c r="FB215" s="105" t="s">
        <v>130</v>
      </c>
      <c r="FC215" s="105" t="s">
        <v>130</v>
      </c>
      <c r="FD215" s="105"/>
      <c r="FE215" s="106"/>
      <c r="FF215" s="106"/>
      <c r="FG215" s="107">
        <v>210</v>
      </c>
      <c r="FH215" s="162"/>
      <c r="FI215" s="10">
        <v>210</v>
      </c>
      <c r="FJ215" s="13">
        <v>0</v>
      </c>
      <c r="FK215" s="13">
        <v>0</v>
      </c>
      <c r="FL215" s="14"/>
      <c r="FM215" s="109"/>
      <c r="FN215" s="122"/>
      <c r="FO215" s="111"/>
      <c r="FP215" s="15" t="s">
        <v>130</v>
      </c>
      <c r="FQ215" s="15" t="s">
        <v>130</v>
      </c>
      <c r="FS215" s="112"/>
      <c r="FT215" s="82"/>
      <c r="FU215" s="82"/>
      <c r="FV215" s="163" t="s">
        <v>130</v>
      </c>
      <c r="FW215" s="115" t="s">
        <v>130</v>
      </c>
      <c r="FX215" s="115" t="s">
        <v>130</v>
      </c>
      <c r="FY215" s="15" t="s">
        <v>130</v>
      </c>
      <c r="FZ215" s="15">
        <f>'[1]2006 baljdata'!J215+'[1]2006 baljdata'!T215+'[1]2006 baljdata'!AD215+'[1]2006 baljdata'!AN215+'[1]2006 baljdata'!AX215+'[1]2006 baljdata'!BH215+'[1]2006 baljdata'!BR215+'[1]2006 baljdata'!CB215+'[1]2006 baljdata'!CL215+'[1]2006 baljdata'!CV215+'[1]2006 baljdata'!DF215+'[1]2006 baljdata'!DP215+'[1]2006 baljdata'!DZ215+'[1]2006 baljdata'!EJ215+'[1]2006 baljdata'!ET215+'[1]2006 baljdata'!FD215+'[1]2006 baljdata'!FN215+'[1]2006 baljdata'!FX215+'[1]2006 baljdata'!GH215+'[1]2006 baljdata'!GR215+'[1]2006 baljdata'!HB215+'[1]2006 baljdata'!HL215+'[1]2006 baljdata'!HV215+'[1]2006 baljdata'!IF215+'[1]2006 baljdata'!IP215</f>
        <v>0</v>
      </c>
      <c r="GA215" s="15">
        <f>'[1]2006 baljdata'!K215+'[1]2006 baljdata'!U215+'[1]2006 baljdata'!AE215+'[1]2006 baljdata'!AO215+'[1]2006 baljdata'!AY215+'[1]2006 baljdata'!BI215+'[1]2006 baljdata'!BS215+'[1]2006 baljdata'!CC215+'[1]2006 baljdata'!CM215+'[1]2006 baljdata'!CW215+'[1]2006 baljdata'!DG215+'[1]2006 baljdata'!DQ215+'[1]2006 baljdata'!EA215+'[1]2006 baljdata'!EK215+'[1]2006 baljdata'!EU215+'[1]2006 baljdata'!FE215+'[1]2006 baljdata'!FO215+'[1]2006 baljdata'!FY215+'[1]2006 baljdata'!GI215+'[1]2006 baljdata'!GS215+'[1]2006 baljdata'!HC215+'[1]2006 baljdata'!HM215+'[1]2006 baljdata'!HW215+'[1]2006 baljdata'!IG215+'[1]2006 baljdata'!IQ215</f>
        <v>0</v>
      </c>
      <c r="GB215" s="15" t="str">
        <f>IF(FZ215&gt;GA215,"P&gt;S",IF(FZ215=GA215,"P=S","P&lt;S"))</f>
        <v>P=S</v>
      </c>
      <c r="GC215" s="15">
        <f>IF(GB215="P&gt;S",FZ215,GA215)</f>
        <v>0</v>
      </c>
      <c r="GD215" s="15" t="s">
        <v>130</v>
      </c>
      <c r="GE215" s="15">
        <f>'[1]2006 baljdata'!L215+'[1]2006 baljdata'!V215+'[1]2006 baljdata'!AF215+'[1]2006 baljdata'!AP215+'[1]2006 baljdata'!AZ215+'[1]2006 baljdata'!BJ215+'[1]2006 baljdata'!BT215+'[1]2006 baljdata'!CD215+'[1]2006 baljdata'!CN215+'[1]2006 baljdata'!CX215+'[1]2006 baljdata'!DH215+'[1]2006 baljdata'!DR215+'[1]2006 baljdata'!EB215+'[1]2006 baljdata'!EL215+'[1]2006 baljdata'!EV215+'[1]2006 baljdata'!FF215+'[1]2006 baljdata'!FP215+'[1]2006 baljdata'!FZ215+'[1]2006 baljdata'!GJ215+'[1]2006 baljdata'!GT215+'[1]2006 baljdata'!HD215+'[1]2006 baljdata'!HN215+'[1]2006 baljdata'!HX215+'[1]2006 baljdata'!IH215+'[1]2006 baljdata'!IR215</f>
        <v>0</v>
      </c>
      <c r="GF215" s="15">
        <f>IF(GB215="P&gt;S",FZ215*(GE215/GA215),GE215)</f>
        <v>0</v>
      </c>
      <c r="GG215" s="15">
        <f t="shared" si="50"/>
        <v>0</v>
      </c>
      <c r="GH215" s="14"/>
      <c r="GI215" s="99"/>
      <c r="GJ215" s="102" t="s">
        <v>212</v>
      </c>
      <c r="GK215" s="20" t="s">
        <v>130</v>
      </c>
    </row>
    <row r="216" spans="1:193" ht="14.4" x14ac:dyDescent="0.3">
      <c r="A216" s="50">
        <v>211</v>
      </c>
      <c r="B216" s="88"/>
      <c r="C216" s="89"/>
      <c r="D216" s="88"/>
      <c r="E216" s="90"/>
      <c r="F216" s="91"/>
      <c r="G216" s="92"/>
      <c r="H216" s="91">
        <f t="shared" si="46"/>
        <v>0</v>
      </c>
      <c r="I216" s="13"/>
      <c r="J216" s="13"/>
      <c r="K216" s="13"/>
      <c r="L216" s="13"/>
      <c r="M216" s="13"/>
      <c r="N216" s="13"/>
      <c r="O216" s="13"/>
      <c r="P216" s="13"/>
      <c r="Q216" s="13"/>
      <c r="R216" s="13"/>
      <c r="S216" s="13"/>
      <c r="T216" s="13"/>
      <c r="U216" s="93">
        <f t="shared" si="47"/>
        <v>0</v>
      </c>
      <c r="V216" s="13"/>
      <c r="W216" s="13"/>
      <c r="X216" s="13"/>
      <c r="Y216" s="13"/>
      <c r="Z216" s="13"/>
      <c r="AA216" s="13"/>
      <c r="AB216" s="13"/>
      <c r="AC216" s="13"/>
      <c r="AD216" s="13"/>
      <c r="AE216" s="13"/>
      <c r="AF216" s="94"/>
      <c r="AG216" s="13"/>
      <c r="AH216" s="13"/>
      <c r="AI216" s="13"/>
      <c r="AJ216" s="13"/>
      <c r="AK216" s="13"/>
      <c r="AL216" s="13"/>
      <c r="AM216" s="13"/>
      <c r="AN216" s="13"/>
      <c r="AO216" s="13"/>
      <c r="AP216" s="13"/>
      <c r="AQ216" s="94"/>
      <c r="AR216" s="13"/>
      <c r="AS216" s="13"/>
      <c r="AT216" s="13"/>
      <c r="AU216" s="13"/>
      <c r="AV216" s="13"/>
      <c r="AW216" s="13"/>
      <c r="AX216" s="13"/>
      <c r="AY216" s="13"/>
      <c r="AZ216" s="13"/>
      <c r="BA216" s="94"/>
      <c r="BB216" s="70"/>
      <c r="BC216" s="70"/>
      <c r="BD216" s="70"/>
      <c r="BE216" s="70"/>
      <c r="BF216" s="70"/>
      <c r="BG216" s="70"/>
      <c r="BH216" s="70"/>
      <c r="BI216" s="70"/>
      <c r="BJ216" s="70"/>
      <c r="BK216" s="70"/>
      <c r="BL216" s="96" t="str">
        <f t="shared" si="45"/>
        <v>NA</v>
      </c>
      <c r="BM216" s="96" t="s">
        <v>130</v>
      </c>
      <c r="BN216" s="96"/>
      <c r="BO216" s="97"/>
      <c r="BP216" s="74"/>
      <c r="BQ216" s="74"/>
      <c r="BR216" s="97" t="s">
        <v>130</v>
      </c>
      <c r="BS216" s="98"/>
      <c r="BT216" s="91"/>
      <c r="BU216" s="91"/>
      <c r="BV216" s="91"/>
      <c r="BW216" s="91"/>
      <c r="BX216" s="91"/>
      <c r="BY216" s="92"/>
      <c r="BZ216" s="91"/>
      <c r="CA216" s="91"/>
      <c r="CB216" s="91"/>
      <c r="CC216" s="91"/>
      <c r="CD216" s="91"/>
      <c r="CE216" s="91"/>
      <c r="CF216" s="92"/>
      <c r="CG216" s="91"/>
      <c r="CH216" s="91"/>
      <c r="CI216" s="91"/>
      <c r="CJ216" s="91"/>
      <c r="CK216" s="91"/>
      <c r="CL216" s="91"/>
      <c r="CM216" s="91"/>
      <c r="CN216" s="91"/>
      <c r="CO216" s="91"/>
      <c r="CP216" s="92"/>
      <c r="CQ216" s="99" t="s">
        <v>130</v>
      </c>
      <c r="CR216" s="91"/>
      <c r="CS216" s="91"/>
      <c r="CT216" s="91"/>
      <c r="CU216" s="91"/>
      <c r="CV216" s="91"/>
      <c r="CW216" s="91"/>
      <c r="CX216" s="91"/>
      <c r="CY216" s="91"/>
      <c r="CZ216" s="91"/>
      <c r="DA216" s="92"/>
      <c r="DB216" s="50"/>
      <c r="DC216" s="50"/>
      <c r="DD216" s="50"/>
      <c r="DE216" s="50"/>
      <c r="DF216" s="50"/>
      <c r="DG216" s="50"/>
      <c r="DH216" s="50"/>
      <c r="DI216" s="50"/>
      <c r="DJ216" s="100">
        <f t="shared" si="48"/>
        <v>0</v>
      </c>
      <c r="EW216" s="161"/>
      <c r="EX216" s="22"/>
      <c r="EY216" s="103">
        <f t="shared" si="49"/>
        <v>0</v>
      </c>
      <c r="EZ216" s="104">
        <f t="shared" si="44"/>
        <v>0</v>
      </c>
      <c r="FA216" s="105" t="s">
        <v>130</v>
      </c>
      <c r="FB216" s="105" t="s">
        <v>130</v>
      </c>
      <c r="FC216" s="105" t="s">
        <v>130</v>
      </c>
      <c r="FD216" s="105"/>
      <c r="FE216" s="106"/>
      <c r="FF216" s="106"/>
      <c r="FG216" s="107">
        <v>211</v>
      </c>
      <c r="FH216" s="162"/>
      <c r="FI216" s="10">
        <v>211</v>
      </c>
      <c r="FJ216" s="13">
        <v>0</v>
      </c>
      <c r="FK216" s="13">
        <v>0</v>
      </c>
      <c r="FL216" s="14"/>
      <c r="FM216" s="109"/>
      <c r="FN216" s="122"/>
      <c r="FO216" s="111"/>
      <c r="FP216" s="15" t="s">
        <v>130</v>
      </c>
      <c r="FQ216" s="15" t="s">
        <v>130</v>
      </c>
      <c r="FS216" s="112"/>
      <c r="FT216" s="82"/>
      <c r="FU216" s="82"/>
      <c r="FV216" s="163" t="s">
        <v>130</v>
      </c>
      <c r="FW216" s="115" t="s">
        <v>130</v>
      </c>
      <c r="FX216" s="115" t="s">
        <v>130</v>
      </c>
      <c r="FY216" s="15" t="s">
        <v>130</v>
      </c>
      <c r="FZ216" s="15">
        <f>'[1]2006 baljdata'!J216+'[1]2006 baljdata'!T216+'[1]2006 baljdata'!AD216+'[1]2006 baljdata'!AN216+'[1]2006 baljdata'!AX216+'[1]2006 baljdata'!BH216+'[1]2006 baljdata'!BR216+'[1]2006 baljdata'!CB216+'[1]2006 baljdata'!CL216+'[1]2006 baljdata'!CV216+'[1]2006 baljdata'!DF216+'[1]2006 baljdata'!DP216+'[1]2006 baljdata'!DZ216+'[1]2006 baljdata'!EJ216+'[1]2006 baljdata'!ET216+'[1]2006 baljdata'!FD216+'[1]2006 baljdata'!FN216+'[1]2006 baljdata'!FX216+'[1]2006 baljdata'!GH216+'[1]2006 baljdata'!GR216+'[1]2006 baljdata'!HB216+'[1]2006 baljdata'!HL216+'[1]2006 baljdata'!HV216+'[1]2006 baljdata'!IF216+'[1]2006 baljdata'!IP216</f>
        <v>0</v>
      </c>
      <c r="GA216" s="15">
        <f>'[1]2006 baljdata'!K216+'[1]2006 baljdata'!U216+'[1]2006 baljdata'!AE216+'[1]2006 baljdata'!AO216+'[1]2006 baljdata'!AY216+'[1]2006 baljdata'!BI216+'[1]2006 baljdata'!BS216+'[1]2006 baljdata'!CC216+'[1]2006 baljdata'!CM216+'[1]2006 baljdata'!CW216+'[1]2006 baljdata'!DG216+'[1]2006 baljdata'!DQ216+'[1]2006 baljdata'!EA216+'[1]2006 baljdata'!EK216+'[1]2006 baljdata'!EU216+'[1]2006 baljdata'!FE216+'[1]2006 baljdata'!FO216+'[1]2006 baljdata'!FY216+'[1]2006 baljdata'!GI216+'[1]2006 baljdata'!GS216+'[1]2006 baljdata'!HC216+'[1]2006 baljdata'!HM216+'[1]2006 baljdata'!HW216+'[1]2006 baljdata'!IG216+'[1]2006 baljdata'!IQ216</f>
        <v>0</v>
      </c>
      <c r="GB216" s="15" t="str">
        <f>IF(FZ216&gt;GA216,"P&gt;S",IF(FZ216=GA216,"P=S","P&lt;S"))</f>
        <v>P=S</v>
      </c>
      <c r="GC216" s="15">
        <f>IF(GB216="P&gt;S",FZ216,GA216)</f>
        <v>0</v>
      </c>
      <c r="GD216" s="15" t="s">
        <v>130</v>
      </c>
      <c r="GE216" s="15">
        <f>'[1]2006 baljdata'!L216+'[1]2006 baljdata'!V216+'[1]2006 baljdata'!AF216+'[1]2006 baljdata'!AP216+'[1]2006 baljdata'!AZ216+'[1]2006 baljdata'!BJ216+'[1]2006 baljdata'!BT216+'[1]2006 baljdata'!CD216+'[1]2006 baljdata'!CN216+'[1]2006 baljdata'!CX216+'[1]2006 baljdata'!DH216+'[1]2006 baljdata'!DR216+'[1]2006 baljdata'!EB216+'[1]2006 baljdata'!EL216+'[1]2006 baljdata'!EV216+'[1]2006 baljdata'!FF216+'[1]2006 baljdata'!FP216+'[1]2006 baljdata'!FZ216+'[1]2006 baljdata'!GJ216+'[1]2006 baljdata'!GT216+'[1]2006 baljdata'!HD216+'[1]2006 baljdata'!HN216+'[1]2006 baljdata'!HX216+'[1]2006 baljdata'!IH216+'[1]2006 baljdata'!IR216</f>
        <v>0</v>
      </c>
      <c r="GF216" s="15">
        <f>IF(GB216="P&gt;S",FZ216*(GE216/GA216),GE216)</f>
        <v>0</v>
      </c>
      <c r="GG216" s="15">
        <f t="shared" si="50"/>
        <v>0</v>
      </c>
      <c r="GH216" s="14"/>
      <c r="GI216" s="99"/>
      <c r="GJ216" s="102"/>
      <c r="GK216" s="20" t="s">
        <v>130</v>
      </c>
    </row>
    <row r="217" spans="1:193" ht="14.4" x14ac:dyDescent="0.3">
      <c r="A217" s="50">
        <v>212</v>
      </c>
      <c r="B217" s="88"/>
      <c r="C217" s="89"/>
      <c r="D217" s="88"/>
      <c r="E217" s="90"/>
      <c r="F217" s="91"/>
      <c r="G217" s="92"/>
      <c r="H217" s="91">
        <f t="shared" si="46"/>
        <v>0</v>
      </c>
      <c r="I217" s="13"/>
      <c r="J217" s="13"/>
      <c r="K217" s="13"/>
      <c r="L217" s="13"/>
      <c r="M217" s="13"/>
      <c r="N217" s="13"/>
      <c r="O217" s="13"/>
      <c r="P217" s="13"/>
      <c r="Q217" s="13"/>
      <c r="R217" s="13"/>
      <c r="S217" s="13"/>
      <c r="T217" s="13"/>
      <c r="U217" s="93">
        <f t="shared" si="47"/>
        <v>0</v>
      </c>
      <c r="V217" s="13"/>
      <c r="W217" s="13"/>
      <c r="X217" s="13"/>
      <c r="Y217" s="13"/>
      <c r="Z217" s="13"/>
      <c r="AA217" s="13"/>
      <c r="AB217" s="13"/>
      <c r="AC217" s="13"/>
      <c r="AD217" s="13"/>
      <c r="AE217" s="13"/>
      <c r="AF217" s="94"/>
      <c r="AG217" s="13"/>
      <c r="AH217" s="13"/>
      <c r="AI217" s="13"/>
      <c r="AJ217" s="13"/>
      <c r="AK217" s="13"/>
      <c r="AL217" s="13"/>
      <c r="AM217" s="13"/>
      <c r="AN217" s="13"/>
      <c r="AO217" s="13"/>
      <c r="AP217" s="13"/>
      <c r="AQ217" s="94"/>
      <c r="AR217" s="13"/>
      <c r="AS217" s="13"/>
      <c r="AT217" s="13"/>
      <c r="AU217" s="13"/>
      <c r="AV217" s="13"/>
      <c r="AW217" s="13"/>
      <c r="AX217" s="13"/>
      <c r="AY217" s="13"/>
      <c r="AZ217" s="13"/>
      <c r="BA217" s="94"/>
      <c r="BB217" s="70"/>
      <c r="BC217" s="70"/>
      <c r="BD217" s="70"/>
      <c r="BE217" s="70"/>
      <c r="BF217" s="70"/>
      <c r="BG217" s="70"/>
      <c r="BH217" s="70"/>
      <c r="BI217" s="70"/>
      <c r="BJ217" s="70"/>
      <c r="BK217" s="70"/>
      <c r="BL217" s="96" t="str">
        <f t="shared" si="45"/>
        <v>NA</v>
      </c>
      <c r="BM217" s="96" t="s">
        <v>130</v>
      </c>
      <c r="BN217" s="96"/>
      <c r="BO217" s="97"/>
      <c r="BP217" s="74"/>
      <c r="BQ217" s="74"/>
      <c r="BR217" s="97" t="s">
        <v>130</v>
      </c>
      <c r="BS217" s="98"/>
      <c r="BT217" s="91"/>
      <c r="BU217" s="91"/>
      <c r="BV217" s="91"/>
      <c r="BW217" s="91"/>
      <c r="BX217" s="91"/>
      <c r="BY217" s="92"/>
      <c r="BZ217" s="91"/>
      <c r="CA217" s="91"/>
      <c r="CB217" s="91"/>
      <c r="CC217" s="91"/>
      <c r="CD217" s="91"/>
      <c r="CE217" s="91"/>
      <c r="CF217" s="92"/>
      <c r="CG217" s="91"/>
      <c r="CH217" s="91"/>
      <c r="CI217" s="91"/>
      <c r="CJ217" s="91"/>
      <c r="CK217" s="91"/>
      <c r="CL217" s="91"/>
      <c r="CM217" s="91"/>
      <c r="CN217" s="91"/>
      <c r="CO217" s="91"/>
      <c r="CP217" s="92"/>
      <c r="CQ217" s="99" t="s">
        <v>130</v>
      </c>
      <c r="CR217" s="91"/>
      <c r="CS217" s="91"/>
      <c r="CT217" s="91"/>
      <c r="CU217" s="91"/>
      <c r="CV217" s="91"/>
      <c r="CW217" s="91"/>
      <c r="CX217" s="91"/>
      <c r="CY217" s="91"/>
      <c r="CZ217" s="91"/>
      <c r="DA217" s="92"/>
      <c r="DB217" s="50"/>
      <c r="DC217" s="50"/>
      <c r="DD217" s="50"/>
      <c r="DE217" s="50"/>
      <c r="DF217" s="50"/>
      <c r="DG217" s="50"/>
      <c r="DH217" s="50"/>
      <c r="DI217" s="50"/>
      <c r="DJ217" s="100">
        <f t="shared" si="48"/>
        <v>0</v>
      </c>
      <c r="EW217" s="161"/>
      <c r="EX217" s="22"/>
      <c r="EY217" s="103">
        <f t="shared" si="49"/>
        <v>0</v>
      </c>
      <c r="EZ217" s="104">
        <f t="shared" si="44"/>
        <v>0</v>
      </c>
      <c r="FA217" s="105" t="s">
        <v>130</v>
      </c>
      <c r="FB217" s="105" t="s">
        <v>130</v>
      </c>
      <c r="FC217" s="105" t="s">
        <v>130</v>
      </c>
      <c r="FD217" s="105"/>
      <c r="FE217" s="106"/>
      <c r="FF217" s="106"/>
      <c r="FG217" s="107">
        <v>212</v>
      </c>
      <c r="FH217" s="162"/>
      <c r="FI217" s="10">
        <v>212</v>
      </c>
      <c r="FJ217" s="13">
        <v>0</v>
      </c>
      <c r="FK217" s="13">
        <v>0</v>
      </c>
      <c r="FL217" s="14"/>
      <c r="FM217" s="109"/>
      <c r="FN217" s="122"/>
      <c r="FO217" s="111"/>
      <c r="FP217" s="15" t="s">
        <v>130</v>
      </c>
      <c r="FQ217" s="15" t="s">
        <v>130</v>
      </c>
      <c r="FS217" s="14"/>
      <c r="FT217" s="82"/>
      <c r="FU217" s="82"/>
      <c r="FV217" s="163" t="s">
        <v>130</v>
      </c>
      <c r="FW217" s="115" t="s">
        <v>130</v>
      </c>
      <c r="FX217" s="115" t="s">
        <v>130</v>
      </c>
      <c r="FY217" s="15" t="s">
        <v>130</v>
      </c>
      <c r="FZ217" s="15">
        <f>'[1]2006 baljdata'!J217+'[1]2006 baljdata'!T217+'[1]2006 baljdata'!AD217+'[1]2006 baljdata'!AN217+'[1]2006 baljdata'!AX217+'[1]2006 baljdata'!BH217+'[1]2006 baljdata'!BR217+'[1]2006 baljdata'!CB217+'[1]2006 baljdata'!CL217+'[1]2006 baljdata'!CV217+'[1]2006 baljdata'!DF217+'[1]2006 baljdata'!DP217+'[1]2006 baljdata'!DZ217+'[1]2006 baljdata'!EJ217+'[1]2006 baljdata'!ET217+'[1]2006 baljdata'!FD217+'[1]2006 baljdata'!FN217+'[1]2006 baljdata'!FX217+'[1]2006 baljdata'!GH217+'[1]2006 baljdata'!GR217+'[1]2006 baljdata'!HB217+'[1]2006 baljdata'!HL217+'[1]2006 baljdata'!HV217+'[1]2006 baljdata'!IF217+'[1]2006 baljdata'!IP217</f>
        <v>0</v>
      </c>
      <c r="GA217" s="15">
        <f>'[1]2006 baljdata'!K217+'[1]2006 baljdata'!U217+'[1]2006 baljdata'!AE217+'[1]2006 baljdata'!AO217+'[1]2006 baljdata'!AY217+'[1]2006 baljdata'!BI217+'[1]2006 baljdata'!BS217+'[1]2006 baljdata'!CC217+'[1]2006 baljdata'!CM217+'[1]2006 baljdata'!CW217+'[1]2006 baljdata'!DG217+'[1]2006 baljdata'!DQ217+'[1]2006 baljdata'!EA217+'[1]2006 baljdata'!EK217+'[1]2006 baljdata'!EU217+'[1]2006 baljdata'!FE217+'[1]2006 baljdata'!FO217+'[1]2006 baljdata'!FY217+'[1]2006 baljdata'!GI217+'[1]2006 baljdata'!GS217+'[1]2006 baljdata'!HC217+'[1]2006 baljdata'!HM217+'[1]2006 baljdata'!HW217+'[1]2006 baljdata'!IG217+'[1]2006 baljdata'!IQ217</f>
        <v>0</v>
      </c>
      <c r="GB217" s="15" t="str">
        <f>IF(FZ217&gt;GA217,"P&gt;S",IF(FZ217=GA217,"P=S","P&lt;S"))</f>
        <v>P=S</v>
      </c>
      <c r="GC217" s="15">
        <f>IF(GB217="P&gt;S",FZ217,GA217)</f>
        <v>0</v>
      </c>
      <c r="GD217" s="15" t="s">
        <v>130</v>
      </c>
      <c r="GE217" s="15">
        <f>'[1]2006 baljdata'!L217+'[1]2006 baljdata'!V217+'[1]2006 baljdata'!AF217+'[1]2006 baljdata'!AP217+'[1]2006 baljdata'!AZ217+'[1]2006 baljdata'!BJ217+'[1]2006 baljdata'!BT217+'[1]2006 baljdata'!CD217+'[1]2006 baljdata'!CN217+'[1]2006 baljdata'!CX217+'[1]2006 baljdata'!DH217+'[1]2006 baljdata'!DR217+'[1]2006 baljdata'!EB217+'[1]2006 baljdata'!EL217+'[1]2006 baljdata'!EV217+'[1]2006 baljdata'!FF217+'[1]2006 baljdata'!FP217+'[1]2006 baljdata'!FZ217+'[1]2006 baljdata'!GJ217+'[1]2006 baljdata'!GT217+'[1]2006 baljdata'!HD217+'[1]2006 baljdata'!HN217+'[1]2006 baljdata'!HX217+'[1]2006 baljdata'!IH217+'[1]2006 baljdata'!IR217</f>
        <v>0</v>
      </c>
      <c r="GF217" s="15">
        <f>IF(GB217="P&gt;S",FZ217*(GE217/GA217),GE217)</f>
        <v>0</v>
      </c>
      <c r="GG217" s="15">
        <f t="shared" si="50"/>
        <v>0</v>
      </c>
      <c r="GH217" s="14"/>
      <c r="GI217" s="99"/>
      <c r="GJ217" s="102"/>
      <c r="GK217" s="20" t="s">
        <v>130</v>
      </c>
    </row>
    <row r="218" spans="1:193" ht="14.4" x14ac:dyDescent="0.3">
      <c r="A218" s="50">
        <v>213</v>
      </c>
      <c r="B218" s="88"/>
      <c r="C218" s="89"/>
      <c r="D218" s="88"/>
      <c r="E218" s="90"/>
      <c r="F218" s="91"/>
      <c r="G218" s="92"/>
      <c r="H218" s="91">
        <f t="shared" si="46"/>
        <v>0</v>
      </c>
      <c r="I218" s="13"/>
      <c r="J218" s="13"/>
      <c r="K218" s="13"/>
      <c r="L218" s="13"/>
      <c r="M218" s="13"/>
      <c r="N218" s="13"/>
      <c r="O218" s="13"/>
      <c r="P218" s="13"/>
      <c r="Q218" s="13"/>
      <c r="R218" s="13"/>
      <c r="S218" s="13"/>
      <c r="T218" s="13"/>
      <c r="U218" s="93">
        <f t="shared" si="47"/>
        <v>0</v>
      </c>
      <c r="V218" s="13"/>
      <c r="W218" s="13"/>
      <c r="X218" s="13"/>
      <c r="Y218" s="13"/>
      <c r="Z218" s="13"/>
      <c r="AA218" s="13"/>
      <c r="AB218" s="13"/>
      <c r="AC218" s="13"/>
      <c r="AD218" s="13"/>
      <c r="AE218" s="13"/>
      <c r="AF218" s="94"/>
      <c r="AG218" s="13"/>
      <c r="AH218" s="13"/>
      <c r="AI218" s="13"/>
      <c r="AJ218" s="13"/>
      <c r="AK218" s="13"/>
      <c r="AL218" s="13"/>
      <c r="AM218" s="13"/>
      <c r="AN218" s="13"/>
      <c r="AO218" s="13"/>
      <c r="AP218" s="13"/>
      <c r="AQ218" s="94"/>
      <c r="AR218" s="13"/>
      <c r="AS218" s="13"/>
      <c r="AT218" s="13"/>
      <c r="AU218" s="13"/>
      <c r="AV218" s="13"/>
      <c r="AW218" s="13"/>
      <c r="AX218" s="13"/>
      <c r="AY218" s="13"/>
      <c r="AZ218" s="13"/>
      <c r="BA218" s="94"/>
      <c r="BB218" s="70"/>
      <c r="BC218" s="70"/>
      <c r="BD218" s="70"/>
      <c r="BE218" s="70"/>
      <c r="BF218" s="70"/>
      <c r="BG218" s="70"/>
      <c r="BH218" s="70"/>
      <c r="BI218" s="70"/>
      <c r="BJ218" s="70"/>
      <c r="BK218" s="70"/>
      <c r="BL218" s="96" t="str">
        <f t="shared" si="45"/>
        <v>NA</v>
      </c>
      <c r="BM218" s="96" t="s">
        <v>130</v>
      </c>
      <c r="BN218" s="96"/>
      <c r="BO218" s="97"/>
      <c r="BP218" s="74"/>
      <c r="BQ218" s="74"/>
      <c r="BR218" s="97" t="s">
        <v>130</v>
      </c>
      <c r="BS218" s="98"/>
      <c r="BT218" s="91"/>
      <c r="BU218" s="91"/>
      <c r="BV218" s="91"/>
      <c r="BW218" s="91"/>
      <c r="BX218" s="91"/>
      <c r="BY218" s="92"/>
      <c r="BZ218" s="91"/>
      <c r="CA218" s="91"/>
      <c r="CB218" s="91"/>
      <c r="CC218" s="91"/>
      <c r="CD218" s="91"/>
      <c r="CE218" s="91"/>
      <c r="CF218" s="92"/>
      <c r="CG218" s="91"/>
      <c r="CH218" s="91"/>
      <c r="CI218" s="91"/>
      <c r="CJ218" s="91"/>
      <c r="CK218" s="91"/>
      <c r="CL218" s="91"/>
      <c r="CM218" s="91"/>
      <c r="CN218" s="91"/>
      <c r="CO218" s="91"/>
      <c r="CP218" s="92"/>
      <c r="CQ218" s="99" t="s">
        <v>130</v>
      </c>
      <c r="CR218" s="91"/>
      <c r="CS218" s="91"/>
      <c r="CT218" s="91"/>
      <c r="CU218" s="91"/>
      <c r="CV218" s="91"/>
      <c r="CW218" s="91"/>
      <c r="CX218" s="91"/>
      <c r="CY218" s="91"/>
      <c r="CZ218" s="91"/>
      <c r="DA218" s="92"/>
      <c r="DB218" s="50"/>
      <c r="DC218" s="50"/>
      <c r="DD218" s="50"/>
      <c r="DE218" s="50"/>
      <c r="DF218" s="50"/>
      <c r="DG218" s="50"/>
      <c r="DH218" s="50"/>
      <c r="DI218" s="50"/>
      <c r="DJ218" s="100">
        <f t="shared" si="48"/>
        <v>0</v>
      </c>
      <c r="EW218" s="161"/>
      <c r="EX218" s="22"/>
      <c r="EY218" s="103">
        <f t="shared" si="49"/>
        <v>0</v>
      </c>
      <c r="EZ218" s="104">
        <f t="shared" si="44"/>
        <v>0</v>
      </c>
      <c r="FA218" s="105" t="s">
        <v>130</v>
      </c>
      <c r="FB218" s="105" t="s">
        <v>130</v>
      </c>
      <c r="FC218" s="105" t="s">
        <v>130</v>
      </c>
      <c r="FD218" s="105"/>
      <c r="FE218" s="106"/>
      <c r="FF218" s="106"/>
      <c r="FG218" s="107">
        <v>213</v>
      </c>
      <c r="FH218" s="162"/>
      <c r="FI218" s="10">
        <v>213</v>
      </c>
      <c r="FJ218" s="13">
        <v>0</v>
      </c>
      <c r="FK218" s="13">
        <v>0</v>
      </c>
      <c r="FL218" s="14"/>
      <c r="FM218" s="109"/>
      <c r="FN218" s="122"/>
      <c r="FO218" s="111"/>
      <c r="FP218" s="15" t="s">
        <v>130</v>
      </c>
      <c r="FQ218" s="15" t="s">
        <v>130</v>
      </c>
      <c r="FS218" s="70"/>
      <c r="FT218" s="82"/>
      <c r="FU218" s="82"/>
      <c r="FV218" s="163" t="s">
        <v>130</v>
      </c>
      <c r="FW218" s="115" t="s">
        <v>130</v>
      </c>
      <c r="FX218" s="115" t="s">
        <v>130</v>
      </c>
      <c r="FY218" s="15" t="s">
        <v>130</v>
      </c>
      <c r="FZ218" s="15">
        <f>'[1]2006 baljdata'!J218+'[1]2006 baljdata'!T218+'[1]2006 baljdata'!AD218+'[1]2006 baljdata'!AN218+'[1]2006 baljdata'!AX218+'[1]2006 baljdata'!BH218+'[1]2006 baljdata'!BR218+'[1]2006 baljdata'!CB218+'[1]2006 baljdata'!CL218+'[1]2006 baljdata'!CV218+'[1]2006 baljdata'!DF218+'[1]2006 baljdata'!DP218+'[1]2006 baljdata'!DZ218+'[1]2006 baljdata'!EJ218+'[1]2006 baljdata'!ET218+'[1]2006 baljdata'!FD218+'[1]2006 baljdata'!FN218+'[1]2006 baljdata'!FX218+'[1]2006 baljdata'!GH218+'[1]2006 baljdata'!GR218+'[1]2006 baljdata'!HB218+'[1]2006 baljdata'!HL218+'[1]2006 baljdata'!HV218+'[1]2006 baljdata'!IF218+'[1]2006 baljdata'!IP218</f>
        <v>0</v>
      </c>
      <c r="GA218" s="15">
        <f>'[1]2006 baljdata'!K218+'[1]2006 baljdata'!U218+'[1]2006 baljdata'!AE218+'[1]2006 baljdata'!AO218+'[1]2006 baljdata'!AY218+'[1]2006 baljdata'!BI218+'[1]2006 baljdata'!BS218+'[1]2006 baljdata'!CC218+'[1]2006 baljdata'!CM218+'[1]2006 baljdata'!CW218+'[1]2006 baljdata'!DG218+'[1]2006 baljdata'!DQ218+'[1]2006 baljdata'!EA218+'[1]2006 baljdata'!EK218+'[1]2006 baljdata'!EU218+'[1]2006 baljdata'!FE218+'[1]2006 baljdata'!FO218+'[1]2006 baljdata'!FY218+'[1]2006 baljdata'!GI218+'[1]2006 baljdata'!GS218+'[1]2006 baljdata'!HC218+'[1]2006 baljdata'!HM218+'[1]2006 baljdata'!HW218+'[1]2006 baljdata'!IG218+'[1]2006 baljdata'!IQ218</f>
        <v>0</v>
      </c>
      <c r="GB218" s="15" t="str">
        <f>IF(FZ218&gt;GA218,"P&gt;S",IF(FZ218=GA218,"P=S","P&lt;S"))</f>
        <v>P=S</v>
      </c>
      <c r="GC218" s="15">
        <f>IF(GB218="P&gt;S",FZ218,GA218)</f>
        <v>0</v>
      </c>
      <c r="GD218" s="15" t="s">
        <v>130</v>
      </c>
      <c r="GE218" s="15">
        <f>'[1]2006 baljdata'!L218+'[1]2006 baljdata'!V218+'[1]2006 baljdata'!AF218+'[1]2006 baljdata'!AP218+'[1]2006 baljdata'!AZ218+'[1]2006 baljdata'!BJ218+'[1]2006 baljdata'!BT218+'[1]2006 baljdata'!CD218+'[1]2006 baljdata'!CN218+'[1]2006 baljdata'!CX218+'[1]2006 baljdata'!DH218+'[1]2006 baljdata'!DR218+'[1]2006 baljdata'!EB218+'[1]2006 baljdata'!EL218+'[1]2006 baljdata'!EV218+'[1]2006 baljdata'!FF218+'[1]2006 baljdata'!FP218+'[1]2006 baljdata'!FZ218+'[1]2006 baljdata'!GJ218+'[1]2006 baljdata'!GT218+'[1]2006 baljdata'!HD218+'[1]2006 baljdata'!HN218+'[1]2006 baljdata'!HX218+'[1]2006 baljdata'!IH218+'[1]2006 baljdata'!IR218</f>
        <v>0</v>
      </c>
      <c r="GF218" s="15">
        <f>IF(GB218="P&gt;S",FZ218*(GE218/GA218),GE218)</f>
        <v>0</v>
      </c>
      <c r="GG218" s="15">
        <f t="shared" si="50"/>
        <v>0</v>
      </c>
      <c r="GH218" s="14"/>
      <c r="GI218" s="99"/>
      <c r="GJ218" s="102"/>
      <c r="GK218" s="20" t="s">
        <v>130</v>
      </c>
    </row>
    <row r="219" spans="1:193" ht="14.4" x14ac:dyDescent="0.3">
      <c r="A219" s="50">
        <v>214</v>
      </c>
      <c r="B219" s="88"/>
      <c r="C219" s="89"/>
      <c r="D219" s="88"/>
      <c r="E219" s="90"/>
      <c r="F219" s="91"/>
      <c r="G219" s="92"/>
      <c r="H219" s="91">
        <f t="shared" si="46"/>
        <v>0</v>
      </c>
      <c r="I219" s="13"/>
      <c r="J219" s="13"/>
      <c r="K219" s="13"/>
      <c r="L219" s="13"/>
      <c r="M219" s="13"/>
      <c r="N219" s="13"/>
      <c r="O219" s="13"/>
      <c r="P219" s="13"/>
      <c r="Q219" s="13"/>
      <c r="R219" s="13"/>
      <c r="S219" s="13"/>
      <c r="T219" s="13"/>
      <c r="U219" s="93">
        <f t="shared" si="47"/>
        <v>0</v>
      </c>
      <c r="V219" s="13"/>
      <c r="W219" s="13"/>
      <c r="X219" s="13"/>
      <c r="Y219" s="13"/>
      <c r="Z219" s="13"/>
      <c r="AA219" s="13"/>
      <c r="AB219" s="13"/>
      <c r="AC219" s="13"/>
      <c r="AD219" s="13"/>
      <c r="AE219" s="13"/>
      <c r="AF219" s="94"/>
      <c r="AG219" s="13"/>
      <c r="AH219" s="13"/>
      <c r="AI219" s="13"/>
      <c r="AJ219" s="13"/>
      <c r="AK219" s="13"/>
      <c r="AL219" s="13"/>
      <c r="AM219" s="13"/>
      <c r="AN219" s="13"/>
      <c r="AO219" s="13"/>
      <c r="AP219" s="13"/>
      <c r="AQ219" s="94"/>
      <c r="AR219" s="13"/>
      <c r="AS219" s="13"/>
      <c r="AT219" s="13"/>
      <c r="AU219" s="13"/>
      <c r="AV219" s="13"/>
      <c r="AW219" s="13"/>
      <c r="AX219" s="13"/>
      <c r="AY219" s="13"/>
      <c r="AZ219" s="13"/>
      <c r="BA219" s="94"/>
      <c r="BB219" s="70"/>
      <c r="BC219" s="70"/>
      <c r="BD219" s="70"/>
      <c r="BE219" s="70"/>
      <c r="BF219" s="70"/>
      <c r="BG219" s="70"/>
      <c r="BH219" s="70"/>
      <c r="BI219" s="70"/>
      <c r="BJ219" s="70"/>
      <c r="BK219" s="70"/>
      <c r="BL219" s="96" t="str">
        <f t="shared" si="45"/>
        <v>NA</v>
      </c>
      <c r="BM219" s="96" t="s">
        <v>130</v>
      </c>
      <c r="BN219" s="96"/>
      <c r="BO219" s="97"/>
      <c r="BP219" s="74"/>
      <c r="BQ219" s="74"/>
      <c r="BR219" s="97" t="s">
        <v>130</v>
      </c>
      <c r="BS219" s="98"/>
      <c r="BT219" s="91"/>
      <c r="BU219" s="91"/>
      <c r="BV219" s="91"/>
      <c r="BW219" s="91"/>
      <c r="BX219" s="91"/>
      <c r="BY219" s="92"/>
      <c r="BZ219" s="91"/>
      <c r="CA219" s="91"/>
      <c r="CB219" s="91"/>
      <c r="CC219" s="91"/>
      <c r="CD219" s="91"/>
      <c r="CE219" s="91"/>
      <c r="CF219" s="92"/>
      <c r="CG219" s="91"/>
      <c r="CH219" s="91"/>
      <c r="CI219" s="91"/>
      <c r="CJ219" s="91"/>
      <c r="CK219" s="91"/>
      <c r="CL219" s="91"/>
      <c r="CM219" s="91"/>
      <c r="CN219" s="91"/>
      <c r="CO219" s="91"/>
      <c r="CP219" s="92"/>
      <c r="CQ219" s="99" t="s">
        <v>130</v>
      </c>
      <c r="CR219" s="91"/>
      <c r="CS219" s="91"/>
      <c r="CT219" s="91"/>
      <c r="CU219" s="91"/>
      <c r="CV219" s="91"/>
      <c r="CW219" s="91"/>
      <c r="CX219" s="91"/>
      <c r="CY219" s="91"/>
      <c r="CZ219" s="91"/>
      <c r="DA219" s="92"/>
      <c r="DB219" s="50"/>
      <c r="DC219" s="50"/>
      <c r="DD219" s="50"/>
      <c r="DE219" s="50"/>
      <c r="DF219" s="50"/>
      <c r="DG219" s="50"/>
      <c r="DH219" s="50"/>
      <c r="DI219" s="50"/>
      <c r="DJ219" s="100">
        <f t="shared" si="48"/>
        <v>0</v>
      </c>
      <c r="EW219" s="161"/>
      <c r="EX219" s="22"/>
      <c r="EY219" s="103">
        <f t="shared" si="49"/>
        <v>0</v>
      </c>
      <c r="EZ219" s="104">
        <f t="shared" si="44"/>
        <v>0</v>
      </c>
      <c r="FA219" s="105" t="s">
        <v>130</v>
      </c>
      <c r="FB219" s="105" t="s">
        <v>130</v>
      </c>
      <c r="FC219" s="105" t="s">
        <v>130</v>
      </c>
      <c r="FD219" s="105"/>
      <c r="FE219" s="106"/>
      <c r="FF219" s="106"/>
      <c r="FG219" s="107">
        <v>214</v>
      </c>
      <c r="FH219" s="162"/>
      <c r="FI219" s="10">
        <v>214</v>
      </c>
      <c r="FJ219" s="13">
        <v>0</v>
      </c>
      <c r="FK219" s="13">
        <v>0</v>
      </c>
      <c r="FL219" s="14"/>
      <c r="FM219" s="109"/>
      <c r="FN219" s="122"/>
      <c r="FO219" s="111"/>
      <c r="FP219" s="15" t="s">
        <v>130</v>
      </c>
      <c r="FQ219" s="15" t="s">
        <v>130</v>
      </c>
      <c r="FS219" s="112"/>
      <c r="FT219" s="82"/>
      <c r="FU219" s="82"/>
      <c r="FV219" s="163" t="s">
        <v>130</v>
      </c>
      <c r="FW219" s="115" t="s">
        <v>130</v>
      </c>
      <c r="FX219" s="115" t="s">
        <v>130</v>
      </c>
      <c r="FY219" s="15" t="s">
        <v>130</v>
      </c>
      <c r="FZ219" s="15">
        <f>'[1]2006 baljdata'!J219+'[1]2006 baljdata'!T219+'[1]2006 baljdata'!AD219+'[1]2006 baljdata'!AN219+'[1]2006 baljdata'!AX219+'[1]2006 baljdata'!BH219+'[1]2006 baljdata'!BR219+'[1]2006 baljdata'!CB219+'[1]2006 baljdata'!CL219+'[1]2006 baljdata'!CV219+'[1]2006 baljdata'!DF219+'[1]2006 baljdata'!DP219+'[1]2006 baljdata'!DZ219+'[1]2006 baljdata'!EJ219+'[1]2006 baljdata'!ET219+'[1]2006 baljdata'!FD219+'[1]2006 baljdata'!FN219+'[1]2006 baljdata'!FX219+'[1]2006 baljdata'!GH219+'[1]2006 baljdata'!GR219+'[1]2006 baljdata'!HB219+'[1]2006 baljdata'!HL219+'[1]2006 baljdata'!HV219+'[1]2006 baljdata'!IF219+'[1]2006 baljdata'!IP219</f>
        <v>0</v>
      </c>
      <c r="GA219" s="15">
        <f>'[1]2006 baljdata'!K219+'[1]2006 baljdata'!U219+'[1]2006 baljdata'!AE219+'[1]2006 baljdata'!AO219+'[1]2006 baljdata'!AY219+'[1]2006 baljdata'!BI219+'[1]2006 baljdata'!BS219+'[1]2006 baljdata'!CC219+'[1]2006 baljdata'!CM219+'[1]2006 baljdata'!CW219+'[1]2006 baljdata'!DG219+'[1]2006 baljdata'!DQ219+'[1]2006 baljdata'!EA219+'[1]2006 baljdata'!EK219+'[1]2006 baljdata'!EU219+'[1]2006 baljdata'!FE219+'[1]2006 baljdata'!FO219+'[1]2006 baljdata'!FY219+'[1]2006 baljdata'!GI219+'[1]2006 baljdata'!GS219+'[1]2006 baljdata'!HC219+'[1]2006 baljdata'!HM219+'[1]2006 baljdata'!HW219+'[1]2006 baljdata'!IG219+'[1]2006 baljdata'!IQ219</f>
        <v>0</v>
      </c>
      <c r="GB219" s="15" t="str">
        <f>IF(FZ219&gt;GA219,"P&gt;S",IF(FZ219=GA219,"P=S","P&lt;S"))</f>
        <v>P=S</v>
      </c>
      <c r="GC219" s="15">
        <f>IF(GB219="P&gt;S",FZ219,GA219)</f>
        <v>0</v>
      </c>
      <c r="GD219" s="15" t="s">
        <v>130</v>
      </c>
      <c r="GE219" s="15">
        <f>'[1]2006 baljdata'!L219+'[1]2006 baljdata'!V219+'[1]2006 baljdata'!AF219+'[1]2006 baljdata'!AP219+'[1]2006 baljdata'!AZ219+'[1]2006 baljdata'!BJ219+'[1]2006 baljdata'!BT219+'[1]2006 baljdata'!CD219+'[1]2006 baljdata'!CN219+'[1]2006 baljdata'!CX219+'[1]2006 baljdata'!DH219+'[1]2006 baljdata'!DR219+'[1]2006 baljdata'!EB219+'[1]2006 baljdata'!EL219+'[1]2006 baljdata'!EV219+'[1]2006 baljdata'!FF219+'[1]2006 baljdata'!FP219+'[1]2006 baljdata'!FZ219+'[1]2006 baljdata'!GJ219+'[1]2006 baljdata'!GT219+'[1]2006 baljdata'!HD219+'[1]2006 baljdata'!HN219+'[1]2006 baljdata'!HX219+'[1]2006 baljdata'!IH219+'[1]2006 baljdata'!IR219</f>
        <v>0</v>
      </c>
      <c r="GF219" s="15">
        <f>IF(GB219="P&gt;S",FZ219*(GE219/GA219),GE219)</f>
        <v>0</v>
      </c>
      <c r="GG219" s="15">
        <f t="shared" si="50"/>
        <v>0</v>
      </c>
      <c r="GH219" s="14"/>
      <c r="GI219" s="99"/>
      <c r="GJ219" s="102"/>
      <c r="GK219" s="20" t="s">
        <v>130</v>
      </c>
    </row>
    <row r="220" spans="1:193" ht="14.4" x14ac:dyDescent="0.3">
      <c r="A220" s="50">
        <v>215</v>
      </c>
      <c r="B220" s="88"/>
      <c r="C220" s="89"/>
      <c r="D220" s="88"/>
      <c r="E220" s="90"/>
      <c r="F220" s="91"/>
      <c r="G220" s="92"/>
      <c r="H220" s="91">
        <f t="shared" si="46"/>
        <v>0</v>
      </c>
      <c r="I220" s="13"/>
      <c r="J220" s="13"/>
      <c r="K220" s="13"/>
      <c r="L220" s="13"/>
      <c r="M220" s="13"/>
      <c r="N220" s="13"/>
      <c r="O220" s="13"/>
      <c r="P220" s="13"/>
      <c r="Q220" s="13"/>
      <c r="R220" s="13"/>
      <c r="S220" s="13"/>
      <c r="T220" s="13"/>
      <c r="U220" s="93">
        <f t="shared" si="47"/>
        <v>0</v>
      </c>
      <c r="V220" s="13"/>
      <c r="W220" s="13"/>
      <c r="X220" s="13"/>
      <c r="Y220" s="13"/>
      <c r="Z220" s="13"/>
      <c r="AA220" s="13"/>
      <c r="AB220" s="13"/>
      <c r="AC220" s="13"/>
      <c r="AD220" s="13"/>
      <c r="AE220" s="13"/>
      <c r="AF220" s="94"/>
      <c r="AG220" s="13"/>
      <c r="AH220" s="13"/>
      <c r="AI220" s="13"/>
      <c r="AJ220" s="13"/>
      <c r="AK220" s="13"/>
      <c r="AL220" s="13"/>
      <c r="AM220" s="13"/>
      <c r="AN220" s="13"/>
      <c r="AO220" s="13"/>
      <c r="AP220" s="13"/>
      <c r="AQ220" s="94"/>
      <c r="AR220" s="13"/>
      <c r="AS220" s="13"/>
      <c r="AT220" s="13"/>
      <c r="AU220" s="13"/>
      <c r="AV220" s="13"/>
      <c r="AW220" s="13"/>
      <c r="AX220" s="13"/>
      <c r="AY220" s="13"/>
      <c r="AZ220" s="13"/>
      <c r="BA220" s="94"/>
      <c r="BB220" s="70"/>
      <c r="BC220" s="70"/>
      <c r="BD220" s="70"/>
      <c r="BE220" s="70"/>
      <c r="BF220" s="70"/>
      <c r="BG220" s="70"/>
      <c r="BH220" s="70"/>
      <c r="BI220" s="70"/>
      <c r="BJ220" s="70"/>
      <c r="BK220" s="70"/>
      <c r="BL220" s="96" t="str">
        <f t="shared" si="45"/>
        <v>NA</v>
      </c>
      <c r="BM220" s="96" t="s">
        <v>130</v>
      </c>
      <c r="BN220" s="96"/>
      <c r="BO220" s="97"/>
      <c r="BP220" s="74"/>
      <c r="BQ220" s="74"/>
      <c r="BR220" s="97" t="s">
        <v>130</v>
      </c>
      <c r="BS220" s="98"/>
      <c r="BT220" s="91"/>
      <c r="BU220" s="91"/>
      <c r="BV220" s="91"/>
      <c r="BW220" s="91"/>
      <c r="BX220" s="91"/>
      <c r="BY220" s="92"/>
      <c r="BZ220" s="91"/>
      <c r="CA220" s="91"/>
      <c r="CB220" s="91"/>
      <c r="CC220" s="91"/>
      <c r="CD220" s="91"/>
      <c r="CE220" s="91"/>
      <c r="CF220" s="92"/>
      <c r="CG220" s="91"/>
      <c r="CH220" s="91"/>
      <c r="CI220" s="91"/>
      <c r="CJ220" s="91"/>
      <c r="CK220" s="91"/>
      <c r="CL220" s="91"/>
      <c r="CM220" s="91"/>
      <c r="CN220" s="91"/>
      <c r="CO220" s="91"/>
      <c r="CP220" s="92"/>
      <c r="CQ220" s="99" t="s">
        <v>130</v>
      </c>
      <c r="CR220" s="91"/>
      <c r="CS220" s="91"/>
      <c r="CT220" s="91"/>
      <c r="CU220" s="91"/>
      <c r="CV220" s="91"/>
      <c r="CW220" s="91"/>
      <c r="CX220" s="91"/>
      <c r="CY220" s="91"/>
      <c r="CZ220" s="91"/>
      <c r="DA220" s="92"/>
      <c r="DB220" s="50"/>
      <c r="DC220" s="50"/>
      <c r="DD220" s="50"/>
      <c r="DE220" s="50"/>
      <c r="DF220" s="50"/>
      <c r="DG220" s="50"/>
      <c r="DH220" s="50"/>
      <c r="DI220" s="50"/>
      <c r="DJ220" s="100">
        <f t="shared" si="48"/>
        <v>0</v>
      </c>
      <c r="EW220" s="161"/>
      <c r="EX220" s="22"/>
      <c r="EY220" s="103">
        <f t="shared" si="49"/>
        <v>0</v>
      </c>
      <c r="EZ220" s="104">
        <f t="shared" ref="EZ220:EZ257" si="51">((EM220^2*PI()*ER220)/4)+((EN220^2*PI()*ES220)/4)+((EO220^2*PI()*ET220)/4)+((EP220^2*PI()*EU220)/4)</f>
        <v>0</v>
      </c>
      <c r="FA220" s="105" t="s">
        <v>130</v>
      </c>
      <c r="FB220" s="105" t="s">
        <v>130</v>
      </c>
      <c r="FC220" s="105" t="s">
        <v>130</v>
      </c>
      <c r="FD220" s="105"/>
      <c r="FE220" s="106"/>
      <c r="FF220" s="106"/>
      <c r="FG220" s="107">
        <v>215</v>
      </c>
      <c r="FH220" s="162"/>
      <c r="FI220" s="10">
        <v>215</v>
      </c>
      <c r="FJ220" s="13">
        <v>0</v>
      </c>
      <c r="FK220" s="13">
        <v>0</v>
      </c>
      <c r="FL220" s="14"/>
      <c r="FM220" s="109"/>
      <c r="FN220" s="122"/>
      <c r="FO220" s="111"/>
      <c r="FP220" s="15" t="s">
        <v>130</v>
      </c>
      <c r="FQ220" s="15" t="s">
        <v>130</v>
      </c>
      <c r="FS220" s="112"/>
      <c r="FT220" s="82"/>
      <c r="FU220" s="82"/>
      <c r="FV220" s="163" t="s">
        <v>130</v>
      </c>
      <c r="FW220" s="115" t="s">
        <v>130</v>
      </c>
      <c r="FX220" s="115" t="s">
        <v>130</v>
      </c>
      <c r="FY220" s="15" t="s">
        <v>130</v>
      </c>
      <c r="FZ220" s="15">
        <f>'[1]2006 baljdata'!J220+'[1]2006 baljdata'!T220+'[1]2006 baljdata'!AD220+'[1]2006 baljdata'!AN220+'[1]2006 baljdata'!AX220+'[1]2006 baljdata'!BH220+'[1]2006 baljdata'!BR220+'[1]2006 baljdata'!CB220+'[1]2006 baljdata'!CL220+'[1]2006 baljdata'!CV220+'[1]2006 baljdata'!DF220+'[1]2006 baljdata'!DP220+'[1]2006 baljdata'!DZ220+'[1]2006 baljdata'!EJ220+'[1]2006 baljdata'!ET220+'[1]2006 baljdata'!FD220+'[1]2006 baljdata'!FN220+'[1]2006 baljdata'!FX220+'[1]2006 baljdata'!GH220+'[1]2006 baljdata'!GR220+'[1]2006 baljdata'!HB220+'[1]2006 baljdata'!HL220+'[1]2006 baljdata'!HV220+'[1]2006 baljdata'!IF220+'[1]2006 baljdata'!IP220</f>
        <v>0</v>
      </c>
      <c r="GA220" s="15">
        <f>'[1]2006 baljdata'!K220+'[1]2006 baljdata'!U220+'[1]2006 baljdata'!AE220+'[1]2006 baljdata'!AO220+'[1]2006 baljdata'!AY220+'[1]2006 baljdata'!BI220+'[1]2006 baljdata'!BS220+'[1]2006 baljdata'!CC220+'[1]2006 baljdata'!CM220+'[1]2006 baljdata'!CW220+'[1]2006 baljdata'!DG220+'[1]2006 baljdata'!DQ220+'[1]2006 baljdata'!EA220+'[1]2006 baljdata'!EK220+'[1]2006 baljdata'!EU220+'[1]2006 baljdata'!FE220+'[1]2006 baljdata'!FO220+'[1]2006 baljdata'!FY220+'[1]2006 baljdata'!GI220+'[1]2006 baljdata'!GS220+'[1]2006 baljdata'!HC220+'[1]2006 baljdata'!HM220+'[1]2006 baljdata'!HW220+'[1]2006 baljdata'!IG220+'[1]2006 baljdata'!IQ220</f>
        <v>0</v>
      </c>
      <c r="GB220" s="15" t="str">
        <f>IF(FZ220&gt;GA220,"P&gt;S",IF(FZ220=GA220,"P=S","P&lt;S"))</f>
        <v>P=S</v>
      </c>
      <c r="GC220" s="15">
        <f>IF(GB220="P&gt;S",FZ220,GA220)</f>
        <v>0</v>
      </c>
      <c r="GD220" s="15" t="s">
        <v>130</v>
      </c>
      <c r="GE220" s="15">
        <f>'[1]2006 baljdata'!L220+'[1]2006 baljdata'!V220+'[1]2006 baljdata'!AF220+'[1]2006 baljdata'!AP220+'[1]2006 baljdata'!AZ220+'[1]2006 baljdata'!BJ220+'[1]2006 baljdata'!BT220+'[1]2006 baljdata'!CD220+'[1]2006 baljdata'!CN220+'[1]2006 baljdata'!CX220+'[1]2006 baljdata'!DH220+'[1]2006 baljdata'!DR220+'[1]2006 baljdata'!EB220+'[1]2006 baljdata'!EL220+'[1]2006 baljdata'!EV220+'[1]2006 baljdata'!FF220+'[1]2006 baljdata'!FP220+'[1]2006 baljdata'!FZ220+'[1]2006 baljdata'!GJ220+'[1]2006 baljdata'!GT220+'[1]2006 baljdata'!HD220+'[1]2006 baljdata'!HN220+'[1]2006 baljdata'!HX220+'[1]2006 baljdata'!IH220+'[1]2006 baljdata'!IR220</f>
        <v>0</v>
      </c>
      <c r="GF220" s="15">
        <f>IF(GB220="P&gt;S",FZ220*(GE220/GA220),GE220)</f>
        <v>0</v>
      </c>
      <c r="GG220" s="15">
        <f t="shared" si="50"/>
        <v>0</v>
      </c>
      <c r="GH220" s="14"/>
      <c r="GI220" s="99"/>
      <c r="GJ220" s="102"/>
      <c r="GK220" s="20" t="s">
        <v>130</v>
      </c>
    </row>
    <row r="221" spans="1:193" ht="14.4" x14ac:dyDescent="0.3">
      <c r="A221" s="50">
        <v>216</v>
      </c>
      <c r="B221" s="88"/>
      <c r="C221" s="89"/>
      <c r="D221" s="88"/>
      <c r="E221" s="90"/>
      <c r="F221" s="91"/>
      <c r="G221" s="92"/>
      <c r="H221" s="91">
        <f t="shared" si="46"/>
        <v>0</v>
      </c>
      <c r="I221" s="13"/>
      <c r="J221" s="13"/>
      <c r="K221" s="13"/>
      <c r="L221" s="13"/>
      <c r="M221" s="13"/>
      <c r="N221" s="13"/>
      <c r="O221" s="13"/>
      <c r="P221" s="13"/>
      <c r="Q221" s="13"/>
      <c r="R221" s="13"/>
      <c r="S221" s="13"/>
      <c r="T221" s="13"/>
      <c r="U221" s="93">
        <f t="shared" si="47"/>
        <v>0</v>
      </c>
      <c r="V221" s="13"/>
      <c r="W221" s="13"/>
      <c r="X221" s="13"/>
      <c r="Y221" s="13"/>
      <c r="Z221" s="13"/>
      <c r="AA221" s="13"/>
      <c r="AB221" s="13"/>
      <c r="AC221" s="13"/>
      <c r="AD221" s="13"/>
      <c r="AE221" s="13"/>
      <c r="AF221" s="94"/>
      <c r="AG221" s="13"/>
      <c r="AH221" s="13"/>
      <c r="AI221" s="13"/>
      <c r="AJ221" s="13"/>
      <c r="AK221" s="13"/>
      <c r="AL221" s="13"/>
      <c r="AM221" s="13"/>
      <c r="AN221" s="13"/>
      <c r="AO221" s="13"/>
      <c r="AP221" s="13"/>
      <c r="AQ221" s="94"/>
      <c r="AR221" s="13"/>
      <c r="AS221" s="13"/>
      <c r="AT221" s="13"/>
      <c r="AU221" s="13"/>
      <c r="AV221" s="13"/>
      <c r="AW221" s="13"/>
      <c r="AX221" s="13"/>
      <c r="AY221" s="13"/>
      <c r="AZ221" s="13"/>
      <c r="BA221" s="94"/>
      <c r="BB221" s="70"/>
      <c r="BC221" s="70"/>
      <c r="BD221" s="70"/>
      <c r="BE221" s="70"/>
      <c r="BF221" s="70"/>
      <c r="BG221" s="70"/>
      <c r="BH221" s="70"/>
      <c r="BI221" s="70"/>
      <c r="BJ221" s="70"/>
      <c r="BK221" s="70"/>
      <c r="BL221" s="96" t="str">
        <f t="shared" si="45"/>
        <v>NA</v>
      </c>
      <c r="BM221" s="96" t="s">
        <v>130</v>
      </c>
      <c r="BN221" s="96"/>
      <c r="BO221" s="97"/>
      <c r="BP221" s="74"/>
      <c r="BQ221" s="74"/>
      <c r="BR221" s="97" t="s">
        <v>130</v>
      </c>
      <c r="BS221" s="98"/>
      <c r="BT221" s="91"/>
      <c r="BU221" s="91"/>
      <c r="BV221" s="91"/>
      <c r="BW221" s="91"/>
      <c r="BX221" s="91"/>
      <c r="BY221" s="92"/>
      <c r="BZ221" s="91"/>
      <c r="CA221" s="91"/>
      <c r="CB221" s="91"/>
      <c r="CC221" s="91"/>
      <c r="CD221" s="91"/>
      <c r="CE221" s="91"/>
      <c r="CF221" s="92"/>
      <c r="CG221" s="91"/>
      <c r="CH221" s="91"/>
      <c r="CI221" s="91"/>
      <c r="CJ221" s="91"/>
      <c r="CK221" s="91"/>
      <c r="CL221" s="91"/>
      <c r="CM221" s="91"/>
      <c r="CN221" s="91"/>
      <c r="CO221" s="91"/>
      <c r="CP221" s="92"/>
      <c r="CQ221" s="99" t="s">
        <v>130</v>
      </c>
      <c r="CR221" s="91"/>
      <c r="CS221" s="91"/>
      <c r="CT221" s="91"/>
      <c r="CU221" s="91"/>
      <c r="CV221" s="91"/>
      <c r="CW221" s="91"/>
      <c r="CX221" s="91"/>
      <c r="CY221" s="91"/>
      <c r="CZ221" s="91"/>
      <c r="DA221" s="92"/>
      <c r="DB221" s="50"/>
      <c r="DC221" s="50"/>
      <c r="DD221" s="50"/>
      <c r="DE221" s="50"/>
      <c r="DF221" s="50"/>
      <c r="DG221" s="50"/>
      <c r="DH221" s="50"/>
      <c r="DI221" s="50"/>
      <c r="DJ221" s="100">
        <f t="shared" si="48"/>
        <v>0</v>
      </c>
      <c r="EW221" s="161"/>
      <c r="EX221" s="22"/>
      <c r="EY221" s="103">
        <f t="shared" si="49"/>
        <v>0</v>
      </c>
      <c r="EZ221" s="104">
        <f t="shared" si="51"/>
        <v>0</v>
      </c>
      <c r="FA221" s="105" t="s">
        <v>130</v>
      </c>
      <c r="FB221" s="105" t="s">
        <v>130</v>
      </c>
      <c r="FC221" s="105" t="s">
        <v>130</v>
      </c>
      <c r="FD221" s="105"/>
      <c r="FE221" s="106"/>
      <c r="FF221" s="106"/>
      <c r="FG221" s="107">
        <v>216</v>
      </c>
      <c r="FH221" s="162"/>
      <c r="FI221" s="10">
        <v>216</v>
      </c>
      <c r="FJ221" s="13">
        <v>0</v>
      </c>
      <c r="FK221" s="13">
        <v>0</v>
      </c>
      <c r="FL221" s="14"/>
      <c r="FM221" s="109"/>
      <c r="FN221" s="122"/>
      <c r="FO221" s="111"/>
      <c r="FP221" s="15" t="s">
        <v>130</v>
      </c>
      <c r="FQ221" s="15" t="s">
        <v>130</v>
      </c>
      <c r="FS221" s="117"/>
      <c r="FT221" s="165"/>
      <c r="FU221" s="82"/>
      <c r="FV221" s="163" t="s">
        <v>130</v>
      </c>
      <c r="FW221" s="115" t="s">
        <v>130</v>
      </c>
      <c r="FX221" s="115" t="s">
        <v>130</v>
      </c>
      <c r="FY221" s="15" t="s">
        <v>130</v>
      </c>
      <c r="FZ221" s="15">
        <f>'[1]2006 baljdata'!J221+'[1]2006 baljdata'!T221+'[1]2006 baljdata'!AD221+'[1]2006 baljdata'!AN221+'[1]2006 baljdata'!AX221+'[1]2006 baljdata'!BH221+'[1]2006 baljdata'!BR221+'[1]2006 baljdata'!CB221+'[1]2006 baljdata'!CL221+'[1]2006 baljdata'!CV221+'[1]2006 baljdata'!DF221+'[1]2006 baljdata'!DP221+'[1]2006 baljdata'!DZ221+'[1]2006 baljdata'!EJ221+'[1]2006 baljdata'!ET221+'[1]2006 baljdata'!FD221+'[1]2006 baljdata'!FN221+'[1]2006 baljdata'!FX221+'[1]2006 baljdata'!GH221+'[1]2006 baljdata'!GR221+'[1]2006 baljdata'!HB221+'[1]2006 baljdata'!HL221+'[1]2006 baljdata'!HV221+'[1]2006 baljdata'!IF221+'[1]2006 baljdata'!IP221</f>
        <v>0</v>
      </c>
      <c r="GA221" s="15">
        <f>'[1]2006 baljdata'!K221+'[1]2006 baljdata'!U221+'[1]2006 baljdata'!AE221+'[1]2006 baljdata'!AO221+'[1]2006 baljdata'!AY221+'[1]2006 baljdata'!BI221+'[1]2006 baljdata'!BS221+'[1]2006 baljdata'!CC221+'[1]2006 baljdata'!CM221+'[1]2006 baljdata'!CW221+'[1]2006 baljdata'!DG221+'[1]2006 baljdata'!DQ221+'[1]2006 baljdata'!EA221+'[1]2006 baljdata'!EK221+'[1]2006 baljdata'!EU221+'[1]2006 baljdata'!FE221+'[1]2006 baljdata'!FO221+'[1]2006 baljdata'!FY221+'[1]2006 baljdata'!GI221+'[1]2006 baljdata'!GS221+'[1]2006 baljdata'!HC221+'[1]2006 baljdata'!HM221+'[1]2006 baljdata'!HW221+'[1]2006 baljdata'!IG221+'[1]2006 baljdata'!IQ221</f>
        <v>0</v>
      </c>
      <c r="GB221" s="15" t="str">
        <f>IF(FZ221&gt;GA221,"P&gt;S",IF(FZ221=GA221,"P=S","P&lt;S"))</f>
        <v>P=S</v>
      </c>
      <c r="GC221" s="15">
        <f>IF(GB221="P&gt;S",FZ221,GA221)</f>
        <v>0</v>
      </c>
      <c r="GD221" s="15" t="s">
        <v>130</v>
      </c>
      <c r="GE221" s="15">
        <f>'[1]2006 baljdata'!L221+'[1]2006 baljdata'!V221+'[1]2006 baljdata'!AF221+'[1]2006 baljdata'!AP221+'[1]2006 baljdata'!AZ221+'[1]2006 baljdata'!BJ221+'[1]2006 baljdata'!BT221+'[1]2006 baljdata'!CD221+'[1]2006 baljdata'!CN221+'[1]2006 baljdata'!CX221+'[1]2006 baljdata'!DH221+'[1]2006 baljdata'!DR221+'[1]2006 baljdata'!EB221+'[1]2006 baljdata'!EL221+'[1]2006 baljdata'!EV221+'[1]2006 baljdata'!FF221+'[1]2006 baljdata'!FP221+'[1]2006 baljdata'!FZ221+'[1]2006 baljdata'!GJ221+'[1]2006 baljdata'!GT221+'[1]2006 baljdata'!HD221+'[1]2006 baljdata'!HN221+'[1]2006 baljdata'!HX221+'[1]2006 baljdata'!IH221+'[1]2006 baljdata'!IR221</f>
        <v>0</v>
      </c>
      <c r="GF221" s="15">
        <f>IF(GB221="P&gt;S",FZ221*(GE221/GA221),GE221)</f>
        <v>0</v>
      </c>
      <c r="GG221" s="15">
        <f t="shared" si="50"/>
        <v>0</v>
      </c>
      <c r="GH221" s="14"/>
      <c r="GI221" s="99"/>
      <c r="GJ221" s="102"/>
      <c r="GK221" s="20" t="s">
        <v>130</v>
      </c>
    </row>
    <row r="222" spans="1:193" ht="14.4" x14ac:dyDescent="0.3">
      <c r="A222" s="50">
        <v>217</v>
      </c>
      <c r="B222" s="88"/>
      <c r="C222" s="89"/>
      <c r="D222" s="88"/>
      <c r="E222" s="90"/>
      <c r="F222" s="91"/>
      <c r="G222" s="92"/>
      <c r="H222" s="91">
        <f t="shared" si="46"/>
        <v>0</v>
      </c>
      <c r="I222" s="13"/>
      <c r="J222" s="13"/>
      <c r="K222" s="13"/>
      <c r="L222" s="13"/>
      <c r="M222" s="13"/>
      <c r="N222" s="13"/>
      <c r="O222" s="13"/>
      <c r="P222" s="13"/>
      <c r="Q222" s="13"/>
      <c r="R222" s="13"/>
      <c r="S222" s="13"/>
      <c r="T222" s="13"/>
      <c r="U222" s="93">
        <f t="shared" si="47"/>
        <v>0</v>
      </c>
      <c r="V222" s="13"/>
      <c r="W222" s="13"/>
      <c r="X222" s="13"/>
      <c r="Y222" s="13"/>
      <c r="Z222" s="13"/>
      <c r="AA222" s="13"/>
      <c r="AB222" s="13"/>
      <c r="AC222" s="13"/>
      <c r="AD222" s="13"/>
      <c r="AE222" s="13"/>
      <c r="AF222" s="94"/>
      <c r="AG222" s="13"/>
      <c r="AH222" s="13"/>
      <c r="AI222" s="13"/>
      <c r="AJ222" s="13"/>
      <c r="AK222" s="13"/>
      <c r="AL222" s="13"/>
      <c r="AM222" s="13"/>
      <c r="AN222" s="13"/>
      <c r="AO222" s="13"/>
      <c r="AP222" s="13"/>
      <c r="AQ222" s="94"/>
      <c r="AR222" s="13"/>
      <c r="AS222" s="13"/>
      <c r="AT222" s="13"/>
      <c r="AU222" s="13"/>
      <c r="AV222" s="13"/>
      <c r="AW222" s="13"/>
      <c r="AX222" s="13"/>
      <c r="AY222" s="13"/>
      <c r="AZ222" s="13"/>
      <c r="BA222" s="94"/>
      <c r="BB222" s="70"/>
      <c r="BC222" s="70"/>
      <c r="BD222" s="70"/>
      <c r="BE222" s="70"/>
      <c r="BF222" s="70"/>
      <c r="BG222" s="70"/>
      <c r="BH222" s="70"/>
      <c r="BI222" s="70"/>
      <c r="BJ222" s="70"/>
      <c r="BK222" s="70"/>
      <c r="BL222" s="96" t="str">
        <f t="shared" si="45"/>
        <v>NA</v>
      </c>
      <c r="BM222" s="96" t="s">
        <v>130</v>
      </c>
      <c r="BN222" s="96"/>
      <c r="BO222" s="97"/>
      <c r="BP222" s="74"/>
      <c r="BQ222" s="74"/>
      <c r="BR222" s="97" t="s">
        <v>130</v>
      </c>
      <c r="BS222" s="98"/>
      <c r="BT222" s="91"/>
      <c r="BU222" s="91"/>
      <c r="BV222" s="91"/>
      <c r="BW222" s="91"/>
      <c r="BX222" s="91"/>
      <c r="BY222" s="92"/>
      <c r="BZ222" s="91"/>
      <c r="CA222" s="91"/>
      <c r="CB222" s="91"/>
      <c r="CC222" s="91"/>
      <c r="CD222" s="91"/>
      <c r="CE222" s="91"/>
      <c r="CF222" s="92"/>
      <c r="CG222" s="91"/>
      <c r="CH222" s="91"/>
      <c r="CI222" s="91"/>
      <c r="CJ222" s="91"/>
      <c r="CK222" s="91"/>
      <c r="CL222" s="91"/>
      <c r="CM222" s="91"/>
      <c r="CN222" s="91"/>
      <c r="CO222" s="91"/>
      <c r="CP222" s="92"/>
      <c r="CQ222" s="99" t="s">
        <v>130</v>
      </c>
      <c r="CR222" s="91"/>
      <c r="CS222" s="91"/>
      <c r="CT222" s="91"/>
      <c r="CU222" s="91"/>
      <c r="CV222" s="91"/>
      <c r="CW222" s="91"/>
      <c r="CX222" s="91"/>
      <c r="CY222" s="91"/>
      <c r="CZ222" s="91"/>
      <c r="DA222" s="92"/>
      <c r="DB222" s="50"/>
      <c r="DC222" s="50"/>
      <c r="DD222" s="50"/>
      <c r="DE222" s="50"/>
      <c r="DF222" s="50"/>
      <c r="DG222" s="50"/>
      <c r="DH222" s="50"/>
      <c r="DI222" s="50"/>
      <c r="DJ222" s="100">
        <f t="shared" si="48"/>
        <v>0</v>
      </c>
      <c r="EW222" s="161"/>
      <c r="EX222" s="22"/>
      <c r="EY222" s="103">
        <f t="shared" si="49"/>
        <v>0</v>
      </c>
      <c r="EZ222" s="104">
        <f t="shared" si="51"/>
        <v>0</v>
      </c>
      <c r="FA222" s="105" t="s">
        <v>130</v>
      </c>
      <c r="FB222" s="105" t="s">
        <v>130</v>
      </c>
      <c r="FC222" s="105" t="s">
        <v>130</v>
      </c>
      <c r="FD222" s="105"/>
      <c r="FE222" s="106"/>
      <c r="FF222" s="106"/>
      <c r="FG222" s="107">
        <v>217</v>
      </c>
      <c r="FH222" s="162"/>
      <c r="FI222" s="10">
        <v>217</v>
      </c>
      <c r="FJ222" s="13">
        <v>0</v>
      </c>
      <c r="FK222" s="13">
        <v>0</v>
      </c>
      <c r="FL222" s="14"/>
      <c r="FM222" s="109"/>
      <c r="FN222" s="123"/>
      <c r="FO222" s="144"/>
      <c r="FP222" s="15" t="s">
        <v>130</v>
      </c>
      <c r="FQ222" s="15" t="s">
        <v>130</v>
      </c>
      <c r="FS222" s="112"/>
      <c r="FU222" s="82"/>
      <c r="FV222" s="163" t="s">
        <v>130</v>
      </c>
      <c r="FW222" s="166" t="s">
        <v>130</v>
      </c>
      <c r="FX222" s="166" t="s">
        <v>130</v>
      </c>
      <c r="FY222" s="167" t="s">
        <v>130</v>
      </c>
      <c r="FZ222" s="15">
        <f>'[1]2006 baljdata'!J222+'[1]2006 baljdata'!T222+'[1]2006 baljdata'!AD222+'[1]2006 baljdata'!AN222+'[1]2006 baljdata'!AX222+'[1]2006 baljdata'!BH222+'[1]2006 baljdata'!BR222+'[1]2006 baljdata'!CB222+'[1]2006 baljdata'!CL222+'[1]2006 baljdata'!CV222+'[1]2006 baljdata'!DF222+'[1]2006 baljdata'!DP222+'[1]2006 baljdata'!DZ222+'[1]2006 baljdata'!EJ222+'[1]2006 baljdata'!ET222+'[1]2006 baljdata'!FD222+'[1]2006 baljdata'!FN222+'[1]2006 baljdata'!FX222+'[1]2006 baljdata'!GH222+'[1]2006 baljdata'!GR222+'[1]2006 baljdata'!HB222+'[1]2006 baljdata'!HL222+'[1]2006 baljdata'!HV222+'[1]2006 baljdata'!IF222+'[1]2006 baljdata'!IP222</f>
        <v>0</v>
      </c>
      <c r="GA222" s="15">
        <f>'[1]2006 baljdata'!K222+'[1]2006 baljdata'!U222+'[1]2006 baljdata'!AE222+'[1]2006 baljdata'!AO222+'[1]2006 baljdata'!AY222+'[1]2006 baljdata'!BI222+'[1]2006 baljdata'!BS222+'[1]2006 baljdata'!CC222+'[1]2006 baljdata'!CM222+'[1]2006 baljdata'!CW222+'[1]2006 baljdata'!DG222+'[1]2006 baljdata'!DQ222+'[1]2006 baljdata'!EA222+'[1]2006 baljdata'!EK222+'[1]2006 baljdata'!EU222+'[1]2006 baljdata'!FE222+'[1]2006 baljdata'!FO222+'[1]2006 baljdata'!FY222+'[1]2006 baljdata'!GI222+'[1]2006 baljdata'!GS222+'[1]2006 baljdata'!HC222+'[1]2006 baljdata'!HM222+'[1]2006 baljdata'!HW222+'[1]2006 baljdata'!IG222+'[1]2006 baljdata'!IQ222</f>
        <v>0</v>
      </c>
      <c r="GB222" s="15" t="str">
        <f>IF(FZ222&gt;GA222,"P&gt;S",IF(FZ222=GA222,"P=S","P&lt;S"))</f>
        <v>P=S</v>
      </c>
      <c r="GC222" s="15">
        <f>IF(GB222="P&gt;S",FZ222,GA222)</f>
        <v>0</v>
      </c>
      <c r="GD222" s="167" t="s">
        <v>130</v>
      </c>
      <c r="GE222" s="15">
        <f>'[1]2006 baljdata'!L222+'[1]2006 baljdata'!V222+'[1]2006 baljdata'!AF222+'[1]2006 baljdata'!AP222+'[1]2006 baljdata'!AZ222+'[1]2006 baljdata'!BJ222+'[1]2006 baljdata'!BT222+'[1]2006 baljdata'!CD222+'[1]2006 baljdata'!CN222+'[1]2006 baljdata'!CX222+'[1]2006 baljdata'!DH222+'[1]2006 baljdata'!DR222+'[1]2006 baljdata'!EB222+'[1]2006 baljdata'!EL222+'[1]2006 baljdata'!EV222+'[1]2006 baljdata'!FF222+'[1]2006 baljdata'!FP222+'[1]2006 baljdata'!FZ222+'[1]2006 baljdata'!GJ222+'[1]2006 baljdata'!GT222+'[1]2006 baljdata'!HD222+'[1]2006 baljdata'!HN222+'[1]2006 baljdata'!HX222+'[1]2006 baljdata'!IH222+'[1]2006 baljdata'!IR222</f>
        <v>0</v>
      </c>
      <c r="GF222" s="15">
        <f>IF(GB222="P&gt;S",FZ222*(GE222/GA222),GE222)</f>
        <v>0</v>
      </c>
      <c r="GG222" s="15">
        <f t="shared" si="50"/>
        <v>0</v>
      </c>
      <c r="GH222" s="127"/>
      <c r="GI222" s="20"/>
      <c r="GJ222" s="102"/>
      <c r="GK222" s="20" t="s">
        <v>130</v>
      </c>
    </row>
    <row r="223" spans="1:193" ht="14.4" x14ac:dyDescent="0.3">
      <c r="A223" s="50">
        <v>219</v>
      </c>
      <c r="B223" s="88"/>
      <c r="C223" s="89"/>
      <c r="D223" s="88"/>
      <c r="E223" s="90"/>
      <c r="F223" s="91"/>
      <c r="G223" s="92"/>
      <c r="H223" s="91">
        <f t="shared" si="46"/>
        <v>0</v>
      </c>
      <c r="I223" s="13"/>
      <c r="J223" s="13"/>
      <c r="K223" s="13"/>
      <c r="L223" s="13"/>
      <c r="M223" s="13"/>
      <c r="N223" s="13"/>
      <c r="O223" s="13"/>
      <c r="P223" s="13"/>
      <c r="Q223" s="13"/>
      <c r="R223" s="13"/>
      <c r="S223" s="13"/>
      <c r="T223" s="13"/>
      <c r="U223" s="93">
        <f t="shared" si="47"/>
        <v>0</v>
      </c>
      <c r="V223" s="13"/>
      <c r="W223" s="13"/>
      <c r="X223" s="13"/>
      <c r="Y223" s="13"/>
      <c r="Z223" s="13"/>
      <c r="AA223" s="13"/>
      <c r="AB223" s="13"/>
      <c r="AC223" s="13"/>
      <c r="AD223" s="13"/>
      <c r="AE223" s="13"/>
      <c r="AF223" s="94"/>
      <c r="AG223" s="13"/>
      <c r="AH223" s="13"/>
      <c r="AI223" s="13"/>
      <c r="AJ223" s="13"/>
      <c r="AK223" s="13"/>
      <c r="AL223" s="13"/>
      <c r="AM223" s="13"/>
      <c r="AN223" s="13"/>
      <c r="AO223" s="13"/>
      <c r="AP223" s="13"/>
      <c r="AQ223" s="94"/>
      <c r="AR223" s="13"/>
      <c r="AS223" s="13"/>
      <c r="AT223" s="13"/>
      <c r="AU223" s="13"/>
      <c r="AV223" s="13"/>
      <c r="AW223" s="13"/>
      <c r="AX223" s="13"/>
      <c r="AY223" s="13"/>
      <c r="AZ223" s="13"/>
      <c r="BA223" s="94"/>
      <c r="BB223" s="70"/>
      <c r="BC223" s="70"/>
      <c r="BD223" s="70"/>
      <c r="BE223" s="70"/>
      <c r="BF223" s="70"/>
      <c r="BG223" s="70"/>
      <c r="BH223" s="70"/>
      <c r="BI223" s="70"/>
      <c r="BJ223" s="70"/>
      <c r="BK223" s="70"/>
      <c r="BL223" s="96" t="str">
        <f t="shared" si="45"/>
        <v>NA</v>
      </c>
      <c r="BM223" s="96" t="s">
        <v>130</v>
      </c>
      <c r="BN223" s="96"/>
      <c r="BO223" s="97"/>
      <c r="BP223" s="74"/>
      <c r="BQ223" s="74"/>
      <c r="BR223" s="97" t="s">
        <v>130</v>
      </c>
      <c r="BS223" s="98"/>
      <c r="BT223" s="91"/>
      <c r="BU223" s="91"/>
      <c r="BV223" s="91"/>
      <c r="BW223" s="91"/>
      <c r="BX223" s="91"/>
      <c r="BY223" s="92"/>
      <c r="BZ223" s="91"/>
      <c r="CA223" s="91"/>
      <c r="CB223" s="91"/>
      <c r="CC223" s="91"/>
      <c r="CD223" s="91"/>
      <c r="CE223" s="91"/>
      <c r="CF223" s="92"/>
      <c r="CG223" s="91"/>
      <c r="CH223" s="91"/>
      <c r="CI223" s="91"/>
      <c r="CJ223" s="91"/>
      <c r="CK223" s="91"/>
      <c r="CL223" s="91"/>
      <c r="CM223" s="91"/>
      <c r="CN223" s="91"/>
      <c r="CO223" s="91"/>
      <c r="CP223" s="92"/>
      <c r="CQ223" s="99" t="s">
        <v>130</v>
      </c>
      <c r="CR223" s="91"/>
      <c r="CS223" s="91"/>
      <c r="CT223" s="91"/>
      <c r="CU223" s="91"/>
      <c r="CV223" s="91"/>
      <c r="CW223" s="91"/>
      <c r="CX223" s="91"/>
      <c r="CY223" s="91"/>
      <c r="CZ223" s="91"/>
      <c r="DA223" s="92"/>
      <c r="DB223" s="50"/>
      <c r="DC223" s="50"/>
      <c r="DD223" s="50"/>
      <c r="DE223" s="50"/>
      <c r="DF223" s="50"/>
      <c r="DG223" s="50"/>
      <c r="DH223" s="50"/>
      <c r="DI223" s="50"/>
      <c r="DJ223" s="100">
        <f t="shared" si="48"/>
        <v>0</v>
      </c>
      <c r="EW223" s="161"/>
      <c r="EX223" s="22"/>
      <c r="EY223" s="103">
        <f t="shared" si="49"/>
        <v>0</v>
      </c>
      <c r="EZ223" s="104">
        <f t="shared" si="51"/>
        <v>0</v>
      </c>
      <c r="FA223" s="105" t="s">
        <v>130</v>
      </c>
      <c r="FB223" s="105" t="s">
        <v>130</v>
      </c>
      <c r="FC223" s="105" t="s">
        <v>130</v>
      </c>
      <c r="FD223" s="105"/>
      <c r="FE223" s="106"/>
      <c r="FF223" s="106"/>
      <c r="FG223" s="107">
        <v>219</v>
      </c>
      <c r="FH223" s="162"/>
      <c r="FI223" s="10">
        <v>219</v>
      </c>
      <c r="FJ223" s="13">
        <v>0</v>
      </c>
      <c r="FK223" s="13">
        <v>0</v>
      </c>
      <c r="FL223" s="14"/>
      <c r="FM223" s="109"/>
      <c r="FN223" s="122"/>
      <c r="FO223" s="111"/>
      <c r="FP223" s="15" t="s">
        <v>130</v>
      </c>
      <c r="FQ223" s="15" t="s">
        <v>130</v>
      </c>
      <c r="FS223" s="112"/>
      <c r="FT223" s="82"/>
      <c r="FU223" s="82"/>
      <c r="FV223" s="163" t="s">
        <v>130</v>
      </c>
      <c r="FW223" s="115" t="s">
        <v>130</v>
      </c>
      <c r="FX223" s="115" t="s">
        <v>130</v>
      </c>
      <c r="FY223" s="15" t="s">
        <v>130</v>
      </c>
      <c r="FZ223" s="15">
        <f>'[1]2006 baljdata'!J223+'[1]2006 baljdata'!T223+'[1]2006 baljdata'!AD223+'[1]2006 baljdata'!AN223+'[1]2006 baljdata'!AX223+'[1]2006 baljdata'!BH223+'[1]2006 baljdata'!BR223+'[1]2006 baljdata'!CB223+'[1]2006 baljdata'!CL223+'[1]2006 baljdata'!CV223+'[1]2006 baljdata'!DF223+'[1]2006 baljdata'!DP223+'[1]2006 baljdata'!DZ223+'[1]2006 baljdata'!EJ223+'[1]2006 baljdata'!ET223+'[1]2006 baljdata'!FD223+'[1]2006 baljdata'!FN223+'[1]2006 baljdata'!FX223+'[1]2006 baljdata'!GH223+'[1]2006 baljdata'!GR223+'[1]2006 baljdata'!HB223+'[1]2006 baljdata'!HL223+'[1]2006 baljdata'!HV223+'[1]2006 baljdata'!IF223+'[1]2006 baljdata'!IP223</f>
        <v>0</v>
      </c>
      <c r="GA223" s="15">
        <f>'[1]2006 baljdata'!K223+'[1]2006 baljdata'!U223+'[1]2006 baljdata'!AE223+'[1]2006 baljdata'!AO223+'[1]2006 baljdata'!AY223+'[1]2006 baljdata'!BI223+'[1]2006 baljdata'!BS223+'[1]2006 baljdata'!CC223+'[1]2006 baljdata'!CM223+'[1]2006 baljdata'!CW223+'[1]2006 baljdata'!DG223+'[1]2006 baljdata'!DQ223+'[1]2006 baljdata'!EA223+'[1]2006 baljdata'!EK223+'[1]2006 baljdata'!EU223+'[1]2006 baljdata'!FE223+'[1]2006 baljdata'!FO223+'[1]2006 baljdata'!FY223+'[1]2006 baljdata'!GI223+'[1]2006 baljdata'!GS223+'[1]2006 baljdata'!HC223+'[1]2006 baljdata'!HM223+'[1]2006 baljdata'!HW223+'[1]2006 baljdata'!IG223+'[1]2006 baljdata'!IQ223</f>
        <v>0</v>
      </c>
      <c r="GB223" s="15" t="str">
        <f>IF(FZ223&gt;GA223,"P&gt;S",IF(FZ223=GA223,"P=S","P&lt;S"))</f>
        <v>P=S</v>
      </c>
      <c r="GC223" s="15">
        <f>IF(GB223="P&gt;S",FZ223,GA223)</f>
        <v>0</v>
      </c>
      <c r="GD223" s="15" t="s">
        <v>130</v>
      </c>
      <c r="GE223" s="15">
        <f>'[1]2006 baljdata'!L223+'[1]2006 baljdata'!V223+'[1]2006 baljdata'!AF223+'[1]2006 baljdata'!AP223+'[1]2006 baljdata'!AZ223+'[1]2006 baljdata'!BJ223+'[1]2006 baljdata'!BT223+'[1]2006 baljdata'!CD223+'[1]2006 baljdata'!CN223+'[1]2006 baljdata'!CX223+'[1]2006 baljdata'!DH223+'[1]2006 baljdata'!DR223+'[1]2006 baljdata'!EB223+'[1]2006 baljdata'!EL223+'[1]2006 baljdata'!EV223+'[1]2006 baljdata'!FF223+'[1]2006 baljdata'!FP223+'[1]2006 baljdata'!FZ223+'[1]2006 baljdata'!GJ223+'[1]2006 baljdata'!GT223+'[1]2006 baljdata'!HD223+'[1]2006 baljdata'!HN223+'[1]2006 baljdata'!HX223+'[1]2006 baljdata'!IH223+'[1]2006 baljdata'!IR223</f>
        <v>0</v>
      </c>
      <c r="GF223" s="15">
        <f>IF(GB223="P&gt;S",FZ223*(GE223/GA223),GE223)</f>
        <v>0</v>
      </c>
      <c r="GG223" s="15">
        <f t="shared" si="50"/>
        <v>0</v>
      </c>
      <c r="GH223" s="14"/>
      <c r="GI223" s="99"/>
      <c r="GJ223" s="2"/>
      <c r="GK223" s="20" t="s">
        <v>130</v>
      </c>
    </row>
    <row r="224" spans="1:193" ht="14.4" x14ac:dyDescent="0.3">
      <c r="A224" s="50">
        <v>220</v>
      </c>
      <c r="B224" s="88"/>
      <c r="C224" s="89"/>
      <c r="D224" s="88"/>
      <c r="E224" s="90"/>
      <c r="F224" s="91"/>
      <c r="G224" s="92"/>
      <c r="H224" s="91">
        <f t="shared" si="46"/>
        <v>0</v>
      </c>
      <c r="I224" s="13"/>
      <c r="J224" s="13"/>
      <c r="K224" s="13"/>
      <c r="L224" s="13"/>
      <c r="M224" s="13"/>
      <c r="N224" s="13"/>
      <c r="O224" s="13"/>
      <c r="P224" s="13"/>
      <c r="Q224" s="13"/>
      <c r="R224" s="13"/>
      <c r="S224" s="13"/>
      <c r="T224" s="13"/>
      <c r="U224" s="93">
        <f t="shared" si="47"/>
        <v>0</v>
      </c>
      <c r="V224" s="13"/>
      <c r="W224" s="13"/>
      <c r="X224" s="13"/>
      <c r="Y224" s="13"/>
      <c r="Z224" s="13"/>
      <c r="AA224" s="13"/>
      <c r="AB224" s="13"/>
      <c r="AC224" s="13"/>
      <c r="AD224" s="13"/>
      <c r="AE224" s="13"/>
      <c r="AF224" s="94"/>
      <c r="AG224" s="13"/>
      <c r="AH224" s="13"/>
      <c r="AI224" s="13"/>
      <c r="AJ224" s="13"/>
      <c r="AK224" s="13"/>
      <c r="AL224" s="13"/>
      <c r="AM224" s="13"/>
      <c r="AN224" s="13"/>
      <c r="AO224" s="13"/>
      <c r="AP224" s="13"/>
      <c r="AQ224" s="94"/>
      <c r="AR224" s="13"/>
      <c r="AS224" s="13"/>
      <c r="AT224" s="13"/>
      <c r="AU224" s="13"/>
      <c r="AV224" s="13"/>
      <c r="AW224" s="13"/>
      <c r="AX224" s="13"/>
      <c r="AY224" s="13"/>
      <c r="AZ224" s="13"/>
      <c r="BA224" s="94"/>
      <c r="BB224" s="70"/>
      <c r="BC224" s="70"/>
      <c r="BD224" s="70"/>
      <c r="BE224" s="70"/>
      <c r="BF224" s="70"/>
      <c r="BG224" s="70"/>
      <c r="BH224" s="70"/>
      <c r="BI224" s="70"/>
      <c r="BJ224" s="70"/>
      <c r="BK224" s="70"/>
      <c r="BL224" s="96" t="str">
        <f t="shared" si="45"/>
        <v>NA</v>
      </c>
      <c r="BM224" s="96" t="s">
        <v>130</v>
      </c>
      <c r="BN224" s="96"/>
      <c r="BO224" s="97"/>
      <c r="BP224" s="74"/>
      <c r="BQ224" s="74"/>
      <c r="BR224" s="97" t="s">
        <v>130</v>
      </c>
      <c r="BS224" s="98"/>
      <c r="BT224" s="91"/>
      <c r="BU224" s="91"/>
      <c r="BV224" s="91"/>
      <c r="BW224" s="91"/>
      <c r="BX224" s="91"/>
      <c r="BY224" s="92"/>
      <c r="BZ224" s="91"/>
      <c r="CA224" s="91"/>
      <c r="CB224" s="91"/>
      <c r="CC224" s="91"/>
      <c r="CD224" s="91"/>
      <c r="CE224" s="91"/>
      <c r="CF224" s="92"/>
      <c r="CG224" s="91"/>
      <c r="CH224" s="91"/>
      <c r="CI224" s="91"/>
      <c r="CJ224" s="91"/>
      <c r="CK224" s="91"/>
      <c r="CL224" s="91"/>
      <c r="CM224" s="91"/>
      <c r="CN224" s="91"/>
      <c r="CO224" s="91"/>
      <c r="CP224" s="92"/>
      <c r="CQ224" s="99" t="s">
        <v>130</v>
      </c>
      <c r="CR224" s="91"/>
      <c r="CS224" s="91"/>
      <c r="CT224" s="91"/>
      <c r="CU224" s="91"/>
      <c r="CV224" s="91"/>
      <c r="CW224" s="91"/>
      <c r="CX224" s="91"/>
      <c r="CY224" s="91"/>
      <c r="CZ224" s="91"/>
      <c r="DA224" s="92"/>
      <c r="DB224" s="50"/>
      <c r="DC224" s="50"/>
      <c r="DD224" s="50"/>
      <c r="DE224" s="50"/>
      <c r="DF224" s="50"/>
      <c r="DG224" s="50"/>
      <c r="DH224" s="50"/>
      <c r="DI224" s="50"/>
      <c r="DJ224" s="100">
        <f t="shared" si="48"/>
        <v>0</v>
      </c>
      <c r="EW224" s="161"/>
      <c r="EX224" s="22"/>
      <c r="EY224" s="103">
        <f t="shared" si="49"/>
        <v>0</v>
      </c>
      <c r="EZ224" s="104">
        <f t="shared" si="51"/>
        <v>0</v>
      </c>
      <c r="FA224" s="105" t="s">
        <v>130</v>
      </c>
      <c r="FB224" s="105" t="s">
        <v>130</v>
      </c>
      <c r="FC224" s="105" t="s">
        <v>130</v>
      </c>
      <c r="FD224" s="105"/>
      <c r="FE224" s="106"/>
      <c r="FF224" s="106"/>
      <c r="FG224" s="107">
        <v>220</v>
      </c>
      <c r="FH224" s="162"/>
      <c r="FI224" s="10">
        <v>220</v>
      </c>
      <c r="FJ224" s="13">
        <v>0</v>
      </c>
      <c r="FK224" s="13">
        <v>0</v>
      </c>
      <c r="FL224" s="14"/>
      <c r="FM224" s="109"/>
      <c r="FN224" s="122"/>
      <c r="FO224" s="111"/>
      <c r="FP224" s="15" t="s">
        <v>130</v>
      </c>
      <c r="FQ224" s="15" t="s">
        <v>130</v>
      </c>
      <c r="FS224" s="112"/>
      <c r="FT224" s="82"/>
      <c r="FU224" s="82"/>
      <c r="FV224" s="163" t="s">
        <v>130</v>
      </c>
      <c r="FW224" s="115" t="s">
        <v>130</v>
      </c>
      <c r="FX224" s="115" t="s">
        <v>130</v>
      </c>
      <c r="FY224" s="15" t="s">
        <v>130</v>
      </c>
      <c r="FZ224" s="15">
        <f>'[1]2006 baljdata'!J224+'[1]2006 baljdata'!T224+'[1]2006 baljdata'!AD224+'[1]2006 baljdata'!AN224+'[1]2006 baljdata'!AX224+'[1]2006 baljdata'!BH224+'[1]2006 baljdata'!BR224+'[1]2006 baljdata'!CB224+'[1]2006 baljdata'!CL224+'[1]2006 baljdata'!CV224+'[1]2006 baljdata'!DF224+'[1]2006 baljdata'!DP224+'[1]2006 baljdata'!DZ224+'[1]2006 baljdata'!EJ224+'[1]2006 baljdata'!ET224+'[1]2006 baljdata'!FD224+'[1]2006 baljdata'!FN224+'[1]2006 baljdata'!FX224+'[1]2006 baljdata'!GH224+'[1]2006 baljdata'!GR224+'[1]2006 baljdata'!HB224+'[1]2006 baljdata'!HL224+'[1]2006 baljdata'!HV224+'[1]2006 baljdata'!IF224+'[1]2006 baljdata'!IP224</f>
        <v>0</v>
      </c>
      <c r="GA224" s="15">
        <f>'[1]2006 baljdata'!K224+'[1]2006 baljdata'!U224+'[1]2006 baljdata'!AE224+'[1]2006 baljdata'!AO224+'[1]2006 baljdata'!AY224+'[1]2006 baljdata'!BI224+'[1]2006 baljdata'!BS224+'[1]2006 baljdata'!CC224+'[1]2006 baljdata'!CM224+'[1]2006 baljdata'!CW224+'[1]2006 baljdata'!DG224+'[1]2006 baljdata'!DQ224+'[1]2006 baljdata'!EA224+'[1]2006 baljdata'!EK224+'[1]2006 baljdata'!EU224+'[1]2006 baljdata'!FE224+'[1]2006 baljdata'!FO224+'[1]2006 baljdata'!FY224+'[1]2006 baljdata'!GI224+'[1]2006 baljdata'!GS224+'[1]2006 baljdata'!HC224+'[1]2006 baljdata'!HM224+'[1]2006 baljdata'!HW224+'[1]2006 baljdata'!IG224+'[1]2006 baljdata'!IQ224</f>
        <v>0</v>
      </c>
      <c r="GB224" s="15" t="str">
        <f>IF(FZ224&gt;GA224,"P&gt;S",IF(FZ224=GA224,"P=S","P&lt;S"))</f>
        <v>P=S</v>
      </c>
      <c r="GC224" s="15">
        <f>IF(GB224="P&gt;S",FZ224,GA224)</f>
        <v>0</v>
      </c>
      <c r="GD224" s="15" t="s">
        <v>130</v>
      </c>
      <c r="GE224" s="15">
        <f>'[1]2006 baljdata'!L224+'[1]2006 baljdata'!V224+'[1]2006 baljdata'!AF224+'[1]2006 baljdata'!AP224+'[1]2006 baljdata'!AZ224+'[1]2006 baljdata'!BJ224+'[1]2006 baljdata'!BT224+'[1]2006 baljdata'!CD224+'[1]2006 baljdata'!CN224+'[1]2006 baljdata'!CX224+'[1]2006 baljdata'!DH224+'[1]2006 baljdata'!DR224+'[1]2006 baljdata'!EB224+'[1]2006 baljdata'!EL224+'[1]2006 baljdata'!EV224+'[1]2006 baljdata'!FF224+'[1]2006 baljdata'!FP224+'[1]2006 baljdata'!FZ224+'[1]2006 baljdata'!GJ224+'[1]2006 baljdata'!GT224+'[1]2006 baljdata'!HD224+'[1]2006 baljdata'!HN224+'[1]2006 baljdata'!HX224+'[1]2006 baljdata'!IH224+'[1]2006 baljdata'!IR224</f>
        <v>0</v>
      </c>
      <c r="GF224" s="15">
        <f>IF(GB224="P&gt;S",FZ224*(GE224/GA224),GE224)</f>
        <v>0</v>
      </c>
      <c r="GG224" s="15">
        <f t="shared" si="50"/>
        <v>0</v>
      </c>
      <c r="GH224" s="14"/>
      <c r="GI224" s="99"/>
      <c r="GJ224" s="2"/>
      <c r="GK224" s="20" t="s">
        <v>130</v>
      </c>
    </row>
    <row r="225" spans="1:193" ht="14.4" x14ac:dyDescent="0.3">
      <c r="A225" s="50">
        <v>221</v>
      </c>
      <c r="B225" s="88"/>
      <c r="C225" s="89"/>
      <c r="D225" s="88"/>
      <c r="E225" s="90"/>
      <c r="F225" s="91"/>
      <c r="G225" s="92"/>
      <c r="H225" s="91">
        <f t="shared" si="46"/>
        <v>0</v>
      </c>
      <c r="I225" s="13"/>
      <c r="J225" s="13"/>
      <c r="K225" s="13"/>
      <c r="L225" s="13"/>
      <c r="M225" s="13"/>
      <c r="N225" s="13"/>
      <c r="O225" s="13"/>
      <c r="P225" s="13"/>
      <c r="Q225" s="13"/>
      <c r="R225" s="13"/>
      <c r="S225" s="13"/>
      <c r="T225" s="13"/>
      <c r="U225" s="93">
        <f t="shared" si="47"/>
        <v>0</v>
      </c>
      <c r="V225" s="13"/>
      <c r="W225" s="13"/>
      <c r="X225" s="13"/>
      <c r="Y225" s="13"/>
      <c r="Z225" s="13"/>
      <c r="AA225" s="13"/>
      <c r="AB225" s="13"/>
      <c r="AC225" s="13"/>
      <c r="AD225" s="13"/>
      <c r="AE225" s="13"/>
      <c r="AF225" s="94"/>
      <c r="AG225" s="13"/>
      <c r="AH225" s="13"/>
      <c r="AI225" s="13"/>
      <c r="AJ225" s="13"/>
      <c r="AK225" s="13"/>
      <c r="AL225" s="13"/>
      <c r="AM225" s="13"/>
      <c r="AN225" s="13"/>
      <c r="AO225" s="13"/>
      <c r="AP225" s="13"/>
      <c r="AQ225" s="94"/>
      <c r="AR225" s="13"/>
      <c r="AS225" s="13"/>
      <c r="AT225" s="13"/>
      <c r="AU225" s="13"/>
      <c r="AV225" s="13"/>
      <c r="AW225" s="13"/>
      <c r="AX225" s="13"/>
      <c r="AY225" s="13"/>
      <c r="AZ225" s="13"/>
      <c r="BA225" s="94"/>
      <c r="BB225" s="70"/>
      <c r="BC225" s="70"/>
      <c r="BD225" s="70"/>
      <c r="BE225" s="70"/>
      <c r="BF225" s="70"/>
      <c r="BG225" s="70"/>
      <c r="BH225" s="70"/>
      <c r="BI225" s="70"/>
      <c r="BJ225" s="70"/>
      <c r="BK225" s="70"/>
      <c r="BL225" s="96" t="str">
        <f t="shared" si="45"/>
        <v>NA</v>
      </c>
      <c r="BM225" s="96" t="s">
        <v>130</v>
      </c>
      <c r="BN225" s="96"/>
      <c r="BO225" s="97"/>
      <c r="BP225" s="74"/>
      <c r="BQ225" s="74"/>
      <c r="BR225" s="97" t="s">
        <v>130</v>
      </c>
      <c r="BS225" s="98"/>
      <c r="BT225" s="91"/>
      <c r="BU225" s="91"/>
      <c r="BV225" s="91"/>
      <c r="BW225" s="91"/>
      <c r="BX225" s="91"/>
      <c r="BY225" s="92"/>
      <c r="BZ225" s="91"/>
      <c r="CA225" s="91"/>
      <c r="CB225" s="91"/>
      <c r="CC225" s="91"/>
      <c r="CD225" s="91"/>
      <c r="CE225" s="91"/>
      <c r="CF225" s="92"/>
      <c r="CG225" s="91"/>
      <c r="CH225" s="91"/>
      <c r="CI225" s="91"/>
      <c r="CJ225" s="91"/>
      <c r="CK225" s="91"/>
      <c r="CL225" s="91"/>
      <c r="CM225" s="91"/>
      <c r="CN225" s="91"/>
      <c r="CO225" s="91"/>
      <c r="CP225" s="92"/>
      <c r="CQ225" s="99" t="s">
        <v>130</v>
      </c>
      <c r="CR225" s="91"/>
      <c r="CS225" s="91"/>
      <c r="CT225" s="91"/>
      <c r="CU225" s="91"/>
      <c r="CV225" s="91"/>
      <c r="CW225" s="91"/>
      <c r="CX225" s="91"/>
      <c r="CY225" s="91"/>
      <c r="CZ225" s="91"/>
      <c r="DA225" s="92"/>
      <c r="DB225" s="50"/>
      <c r="DC225" s="50"/>
      <c r="DD225" s="50"/>
      <c r="DE225" s="50"/>
      <c r="DF225" s="50"/>
      <c r="DG225" s="50"/>
      <c r="DH225" s="50"/>
      <c r="DI225" s="50"/>
      <c r="DJ225" s="100">
        <f t="shared" si="48"/>
        <v>0</v>
      </c>
      <c r="EW225" s="161"/>
      <c r="EX225" s="22"/>
      <c r="EY225" s="103">
        <f t="shared" si="49"/>
        <v>0</v>
      </c>
      <c r="EZ225" s="104">
        <f t="shared" si="51"/>
        <v>0</v>
      </c>
      <c r="FA225" s="105" t="s">
        <v>130</v>
      </c>
      <c r="FB225" s="105" t="s">
        <v>130</v>
      </c>
      <c r="FC225" s="105" t="s">
        <v>130</v>
      </c>
      <c r="FD225" s="105"/>
      <c r="FE225" s="106"/>
      <c r="FF225" s="106"/>
      <c r="FG225" s="107">
        <v>221</v>
      </c>
      <c r="FH225" s="162"/>
      <c r="FI225" s="10">
        <v>221</v>
      </c>
      <c r="FJ225" s="13">
        <v>0</v>
      </c>
      <c r="FK225" s="13">
        <v>0</v>
      </c>
      <c r="FL225" s="14"/>
      <c r="FM225" s="109"/>
      <c r="FN225" s="122"/>
      <c r="FO225" s="111"/>
      <c r="FP225" s="15" t="s">
        <v>130</v>
      </c>
      <c r="FQ225" s="15" t="s">
        <v>130</v>
      </c>
      <c r="FS225" s="112"/>
      <c r="FT225" s="82"/>
      <c r="FU225" s="82"/>
      <c r="FV225" s="163" t="s">
        <v>130</v>
      </c>
      <c r="FW225" s="115" t="s">
        <v>130</v>
      </c>
      <c r="FX225" s="115" t="s">
        <v>130</v>
      </c>
      <c r="FY225" s="15" t="s">
        <v>130</v>
      </c>
      <c r="FZ225" s="15">
        <f>'[1]2006 baljdata'!J225+'[1]2006 baljdata'!T225+'[1]2006 baljdata'!AD225+'[1]2006 baljdata'!AN225+'[1]2006 baljdata'!AX225+'[1]2006 baljdata'!BH225+'[1]2006 baljdata'!BR225+'[1]2006 baljdata'!CB225+'[1]2006 baljdata'!CL225+'[1]2006 baljdata'!CV225+'[1]2006 baljdata'!DF225+'[1]2006 baljdata'!DP225+'[1]2006 baljdata'!DZ225+'[1]2006 baljdata'!EJ225+'[1]2006 baljdata'!ET225+'[1]2006 baljdata'!FD225+'[1]2006 baljdata'!FN225+'[1]2006 baljdata'!FX225+'[1]2006 baljdata'!GH225+'[1]2006 baljdata'!GR225+'[1]2006 baljdata'!HB225+'[1]2006 baljdata'!HL225+'[1]2006 baljdata'!HV225+'[1]2006 baljdata'!IF225+'[1]2006 baljdata'!IP225</f>
        <v>0</v>
      </c>
      <c r="GA225" s="15">
        <f>'[1]2006 baljdata'!K225+'[1]2006 baljdata'!U225+'[1]2006 baljdata'!AE225+'[1]2006 baljdata'!AO225+'[1]2006 baljdata'!AY225+'[1]2006 baljdata'!BI225+'[1]2006 baljdata'!BS225+'[1]2006 baljdata'!CC225+'[1]2006 baljdata'!CM225+'[1]2006 baljdata'!CW225+'[1]2006 baljdata'!DG225+'[1]2006 baljdata'!DQ225+'[1]2006 baljdata'!EA225+'[1]2006 baljdata'!EK225+'[1]2006 baljdata'!EU225+'[1]2006 baljdata'!FE225+'[1]2006 baljdata'!FO225+'[1]2006 baljdata'!FY225+'[1]2006 baljdata'!GI225+'[1]2006 baljdata'!GS225+'[1]2006 baljdata'!HC225+'[1]2006 baljdata'!HM225+'[1]2006 baljdata'!HW225+'[1]2006 baljdata'!IG225+'[1]2006 baljdata'!IQ225</f>
        <v>0</v>
      </c>
      <c r="GB225" s="15" t="str">
        <f>IF(FZ225&gt;GA225,"P&gt;S",IF(FZ225=GA225,"P=S","P&lt;S"))</f>
        <v>P=S</v>
      </c>
      <c r="GC225" s="15">
        <f>IF(GB225="P&gt;S",FZ225,GA225)</f>
        <v>0</v>
      </c>
      <c r="GD225" s="15" t="s">
        <v>130</v>
      </c>
      <c r="GE225" s="15">
        <f>'[1]2006 baljdata'!L225+'[1]2006 baljdata'!V225+'[1]2006 baljdata'!AF225+'[1]2006 baljdata'!AP225+'[1]2006 baljdata'!AZ225+'[1]2006 baljdata'!BJ225+'[1]2006 baljdata'!BT225+'[1]2006 baljdata'!CD225+'[1]2006 baljdata'!CN225+'[1]2006 baljdata'!CX225+'[1]2006 baljdata'!DH225+'[1]2006 baljdata'!DR225+'[1]2006 baljdata'!EB225+'[1]2006 baljdata'!EL225+'[1]2006 baljdata'!EV225+'[1]2006 baljdata'!FF225+'[1]2006 baljdata'!FP225+'[1]2006 baljdata'!FZ225+'[1]2006 baljdata'!GJ225+'[1]2006 baljdata'!GT225+'[1]2006 baljdata'!HD225+'[1]2006 baljdata'!HN225+'[1]2006 baljdata'!HX225+'[1]2006 baljdata'!IH225+'[1]2006 baljdata'!IR225</f>
        <v>0</v>
      </c>
      <c r="GF225" s="15">
        <f>IF(GB225="P&gt;S",FZ225*(GE225/GA225),GE225)</f>
        <v>0</v>
      </c>
      <c r="GG225" s="15">
        <f t="shared" si="50"/>
        <v>0</v>
      </c>
      <c r="GH225" s="14"/>
      <c r="GI225" s="99"/>
      <c r="GJ225" s="2"/>
      <c r="GK225" s="20" t="s">
        <v>130</v>
      </c>
    </row>
    <row r="226" spans="1:193" ht="14.4" x14ac:dyDescent="0.3">
      <c r="A226" s="50">
        <v>222</v>
      </c>
      <c r="B226" s="88"/>
      <c r="C226" s="89"/>
      <c r="D226" s="88"/>
      <c r="E226" s="90"/>
      <c r="F226" s="91"/>
      <c r="G226" s="92"/>
      <c r="H226" s="91">
        <f t="shared" si="46"/>
        <v>0</v>
      </c>
      <c r="I226" s="13"/>
      <c r="J226" s="13"/>
      <c r="K226" s="13"/>
      <c r="L226" s="13"/>
      <c r="M226" s="13"/>
      <c r="N226" s="13"/>
      <c r="O226" s="13"/>
      <c r="P226" s="13"/>
      <c r="Q226" s="13"/>
      <c r="R226" s="13"/>
      <c r="S226" s="13"/>
      <c r="T226" s="13"/>
      <c r="U226" s="93">
        <f t="shared" si="47"/>
        <v>0</v>
      </c>
      <c r="V226" s="13"/>
      <c r="W226" s="13"/>
      <c r="X226" s="13"/>
      <c r="Y226" s="13"/>
      <c r="Z226" s="13"/>
      <c r="AA226" s="13"/>
      <c r="AB226" s="13"/>
      <c r="AC226" s="13"/>
      <c r="AD226" s="13"/>
      <c r="AE226" s="13"/>
      <c r="AF226" s="94"/>
      <c r="AG226" s="13"/>
      <c r="AH226" s="13"/>
      <c r="AI226" s="13"/>
      <c r="AJ226" s="13"/>
      <c r="AK226" s="13"/>
      <c r="AL226" s="13"/>
      <c r="AM226" s="13"/>
      <c r="AN226" s="13"/>
      <c r="AO226" s="13"/>
      <c r="AP226" s="13"/>
      <c r="AQ226" s="94"/>
      <c r="AR226" s="13"/>
      <c r="AS226" s="13"/>
      <c r="AT226" s="13"/>
      <c r="AU226" s="13"/>
      <c r="AV226" s="13"/>
      <c r="AW226" s="13"/>
      <c r="AX226" s="13"/>
      <c r="AY226" s="13"/>
      <c r="AZ226" s="13"/>
      <c r="BA226" s="94"/>
      <c r="BB226" s="70"/>
      <c r="BC226" s="70"/>
      <c r="BD226" s="70"/>
      <c r="BE226" s="70"/>
      <c r="BF226" s="70"/>
      <c r="BG226" s="70"/>
      <c r="BH226" s="70"/>
      <c r="BI226" s="70"/>
      <c r="BJ226" s="70"/>
      <c r="BK226" s="70"/>
      <c r="BL226" s="96" t="str">
        <f t="shared" si="45"/>
        <v>NA</v>
      </c>
      <c r="BM226" s="96" t="s">
        <v>130</v>
      </c>
      <c r="BN226" s="96"/>
      <c r="BO226" s="97"/>
      <c r="BP226" s="74"/>
      <c r="BQ226" s="74"/>
      <c r="BR226" s="97" t="s">
        <v>130</v>
      </c>
      <c r="BS226" s="98"/>
      <c r="BT226" s="91"/>
      <c r="BU226" s="91"/>
      <c r="BV226" s="91"/>
      <c r="BW226" s="91"/>
      <c r="BX226" s="91"/>
      <c r="BY226" s="92"/>
      <c r="BZ226" s="91"/>
      <c r="CA226" s="91"/>
      <c r="CB226" s="91"/>
      <c r="CC226" s="91"/>
      <c r="CD226" s="91"/>
      <c r="CE226" s="91"/>
      <c r="CF226" s="92"/>
      <c r="CG226" s="91"/>
      <c r="CH226" s="91"/>
      <c r="CI226" s="91"/>
      <c r="CJ226" s="91"/>
      <c r="CK226" s="91"/>
      <c r="CL226" s="91"/>
      <c r="CM226" s="91"/>
      <c r="CN226" s="91"/>
      <c r="CO226" s="91"/>
      <c r="CP226" s="92"/>
      <c r="CQ226" s="99" t="s">
        <v>130</v>
      </c>
      <c r="CR226" s="91"/>
      <c r="CS226" s="91"/>
      <c r="CT226" s="91"/>
      <c r="CU226" s="91"/>
      <c r="CV226" s="91"/>
      <c r="CW226" s="91"/>
      <c r="CX226" s="91"/>
      <c r="CY226" s="91"/>
      <c r="CZ226" s="91"/>
      <c r="DA226" s="92"/>
      <c r="DB226" s="50"/>
      <c r="DC226" s="50"/>
      <c r="DD226" s="50"/>
      <c r="DE226" s="50"/>
      <c r="DF226" s="50"/>
      <c r="DG226" s="50"/>
      <c r="DH226" s="50"/>
      <c r="DI226" s="50"/>
      <c r="DJ226" s="100">
        <f t="shared" si="48"/>
        <v>0</v>
      </c>
      <c r="EW226" s="161"/>
      <c r="EX226" s="22"/>
      <c r="EY226" s="103">
        <f t="shared" si="49"/>
        <v>0</v>
      </c>
      <c r="EZ226" s="104">
        <f t="shared" si="51"/>
        <v>0</v>
      </c>
      <c r="FA226" s="105" t="s">
        <v>130</v>
      </c>
      <c r="FB226" s="105" t="s">
        <v>130</v>
      </c>
      <c r="FC226" s="105" t="s">
        <v>130</v>
      </c>
      <c r="FD226" s="105"/>
      <c r="FE226" s="106"/>
      <c r="FF226" s="106"/>
      <c r="FG226" s="107">
        <v>222</v>
      </c>
      <c r="FH226" s="162"/>
      <c r="FI226" s="10">
        <v>222</v>
      </c>
      <c r="FJ226" s="13">
        <v>0</v>
      </c>
      <c r="FK226" s="13">
        <v>0</v>
      </c>
      <c r="FL226" s="14"/>
      <c r="FM226" s="109"/>
      <c r="FN226" s="122"/>
      <c r="FO226" s="111"/>
      <c r="FP226" s="15" t="s">
        <v>130</v>
      </c>
      <c r="FQ226" s="15" t="s">
        <v>130</v>
      </c>
      <c r="FS226" s="112"/>
      <c r="FT226" s="82"/>
      <c r="FU226" s="82"/>
      <c r="FV226" s="163" t="s">
        <v>130</v>
      </c>
      <c r="FW226" s="115" t="s">
        <v>130</v>
      </c>
      <c r="FX226" s="115" t="s">
        <v>130</v>
      </c>
      <c r="FY226" s="15" t="s">
        <v>130</v>
      </c>
      <c r="FZ226" s="15">
        <f>'[1]2006 baljdata'!J226+'[1]2006 baljdata'!T226+'[1]2006 baljdata'!AD226+'[1]2006 baljdata'!AN226+'[1]2006 baljdata'!AX226+'[1]2006 baljdata'!BH226+'[1]2006 baljdata'!BR226+'[1]2006 baljdata'!CB226+'[1]2006 baljdata'!CL226+'[1]2006 baljdata'!CV226+'[1]2006 baljdata'!DF226+'[1]2006 baljdata'!DP226+'[1]2006 baljdata'!DZ226+'[1]2006 baljdata'!EJ226+'[1]2006 baljdata'!ET226+'[1]2006 baljdata'!FD226+'[1]2006 baljdata'!FN226+'[1]2006 baljdata'!FX226+'[1]2006 baljdata'!GH226+'[1]2006 baljdata'!GR226+'[1]2006 baljdata'!HB226+'[1]2006 baljdata'!HL226+'[1]2006 baljdata'!HV226+'[1]2006 baljdata'!IF226+'[1]2006 baljdata'!IP226</f>
        <v>0</v>
      </c>
      <c r="GA226" s="15">
        <f>'[1]2006 baljdata'!K226+'[1]2006 baljdata'!U226+'[1]2006 baljdata'!AE226+'[1]2006 baljdata'!AO226+'[1]2006 baljdata'!AY226+'[1]2006 baljdata'!BI226+'[1]2006 baljdata'!BS226+'[1]2006 baljdata'!CC226+'[1]2006 baljdata'!CM226+'[1]2006 baljdata'!CW226+'[1]2006 baljdata'!DG226+'[1]2006 baljdata'!DQ226+'[1]2006 baljdata'!EA226+'[1]2006 baljdata'!EK226+'[1]2006 baljdata'!EU226+'[1]2006 baljdata'!FE226+'[1]2006 baljdata'!FO226+'[1]2006 baljdata'!FY226+'[1]2006 baljdata'!GI226+'[1]2006 baljdata'!GS226+'[1]2006 baljdata'!HC226+'[1]2006 baljdata'!HM226+'[1]2006 baljdata'!HW226+'[1]2006 baljdata'!IG226+'[1]2006 baljdata'!IQ226</f>
        <v>0</v>
      </c>
      <c r="GB226" s="15" t="str">
        <f>IF(FZ226&gt;GA226,"P&gt;S",IF(FZ226=GA226,"P=S","P&lt;S"))</f>
        <v>P=S</v>
      </c>
      <c r="GC226" s="15">
        <f>IF(GB226="P&gt;S",FZ226,GA226)</f>
        <v>0</v>
      </c>
      <c r="GD226" s="15" t="s">
        <v>130</v>
      </c>
      <c r="GE226" s="15">
        <f>'[1]2006 baljdata'!L226+'[1]2006 baljdata'!V226+'[1]2006 baljdata'!AF226+'[1]2006 baljdata'!AP226+'[1]2006 baljdata'!AZ226+'[1]2006 baljdata'!BJ226+'[1]2006 baljdata'!BT226+'[1]2006 baljdata'!CD226+'[1]2006 baljdata'!CN226+'[1]2006 baljdata'!CX226+'[1]2006 baljdata'!DH226+'[1]2006 baljdata'!DR226+'[1]2006 baljdata'!EB226+'[1]2006 baljdata'!EL226+'[1]2006 baljdata'!EV226+'[1]2006 baljdata'!FF226+'[1]2006 baljdata'!FP226+'[1]2006 baljdata'!FZ226+'[1]2006 baljdata'!GJ226+'[1]2006 baljdata'!GT226+'[1]2006 baljdata'!HD226+'[1]2006 baljdata'!HN226+'[1]2006 baljdata'!HX226+'[1]2006 baljdata'!IH226+'[1]2006 baljdata'!IR226</f>
        <v>0</v>
      </c>
      <c r="GF226" s="15">
        <f>IF(GB226="P&gt;S",FZ226*(GE226/GA226),GE226)</f>
        <v>0</v>
      </c>
      <c r="GG226" s="15">
        <f t="shared" si="50"/>
        <v>0</v>
      </c>
      <c r="GH226" s="14"/>
      <c r="GI226" s="99"/>
      <c r="GJ226" s="2"/>
      <c r="GK226" s="20" t="s">
        <v>130</v>
      </c>
    </row>
    <row r="227" spans="1:193" ht="14.4" x14ac:dyDescent="0.3">
      <c r="A227" s="50">
        <v>223</v>
      </c>
      <c r="B227" s="88"/>
      <c r="C227" s="89"/>
      <c r="D227" s="88"/>
      <c r="E227" s="90"/>
      <c r="F227" s="91"/>
      <c r="G227" s="92"/>
      <c r="H227" s="91">
        <f t="shared" si="46"/>
        <v>0</v>
      </c>
      <c r="I227" s="13"/>
      <c r="J227" s="13"/>
      <c r="K227" s="13"/>
      <c r="L227" s="13"/>
      <c r="M227" s="13"/>
      <c r="N227" s="13"/>
      <c r="O227" s="13"/>
      <c r="P227" s="13"/>
      <c r="Q227" s="13"/>
      <c r="R227" s="13"/>
      <c r="S227" s="13"/>
      <c r="T227" s="13"/>
      <c r="U227" s="93">
        <f t="shared" si="47"/>
        <v>0</v>
      </c>
      <c r="V227" s="13"/>
      <c r="W227" s="13"/>
      <c r="X227" s="13"/>
      <c r="Y227" s="13"/>
      <c r="Z227" s="13"/>
      <c r="AA227" s="13"/>
      <c r="AB227" s="13"/>
      <c r="AC227" s="13"/>
      <c r="AD227" s="13"/>
      <c r="AE227" s="13"/>
      <c r="AF227" s="94"/>
      <c r="AG227" s="13"/>
      <c r="AH227" s="13"/>
      <c r="AI227" s="13"/>
      <c r="AJ227" s="13"/>
      <c r="AK227" s="13"/>
      <c r="AL227" s="13"/>
      <c r="AM227" s="13"/>
      <c r="AN227" s="13"/>
      <c r="AO227" s="13"/>
      <c r="AP227" s="13"/>
      <c r="AQ227" s="94"/>
      <c r="AR227" s="13"/>
      <c r="AS227" s="13"/>
      <c r="AT227" s="13"/>
      <c r="AU227" s="13"/>
      <c r="AV227" s="13"/>
      <c r="AW227" s="13"/>
      <c r="AX227" s="13"/>
      <c r="AY227" s="13"/>
      <c r="AZ227" s="13"/>
      <c r="BA227" s="94"/>
      <c r="BB227" s="70"/>
      <c r="BC227" s="70"/>
      <c r="BD227" s="70"/>
      <c r="BE227" s="70"/>
      <c r="BF227" s="70"/>
      <c r="BG227" s="70"/>
      <c r="BH227" s="70"/>
      <c r="BI227" s="70"/>
      <c r="BJ227" s="70"/>
      <c r="BK227" s="70"/>
      <c r="BL227" s="96" t="str">
        <f t="shared" si="45"/>
        <v>NA</v>
      </c>
      <c r="BM227" s="96" t="s">
        <v>130</v>
      </c>
      <c r="BN227" s="96"/>
      <c r="BO227" s="97"/>
      <c r="BP227" s="74"/>
      <c r="BQ227" s="74"/>
      <c r="BR227" s="97" t="s">
        <v>130</v>
      </c>
      <c r="BS227" s="98"/>
      <c r="BT227" s="91"/>
      <c r="BU227" s="91"/>
      <c r="BV227" s="91"/>
      <c r="BW227" s="91"/>
      <c r="BX227" s="91"/>
      <c r="BY227" s="92"/>
      <c r="BZ227" s="91"/>
      <c r="CA227" s="91"/>
      <c r="CB227" s="91"/>
      <c r="CC227" s="91"/>
      <c r="CD227" s="91"/>
      <c r="CE227" s="91"/>
      <c r="CF227" s="92"/>
      <c r="CG227" s="91"/>
      <c r="CH227" s="91"/>
      <c r="CI227" s="91"/>
      <c r="CJ227" s="91"/>
      <c r="CK227" s="91"/>
      <c r="CL227" s="91"/>
      <c r="CM227" s="91"/>
      <c r="CN227" s="91"/>
      <c r="CO227" s="91"/>
      <c r="CP227" s="92"/>
      <c r="CQ227" s="99" t="s">
        <v>130</v>
      </c>
      <c r="CR227" s="91"/>
      <c r="CS227" s="91"/>
      <c r="CT227" s="91"/>
      <c r="CU227" s="91"/>
      <c r="CV227" s="91"/>
      <c r="CW227" s="91"/>
      <c r="CX227" s="91"/>
      <c r="CY227" s="91"/>
      <c r="CZ227" s="91"/>
      <c r="DA227" s="92"/>
      <c r="DB227" s="50"/>
      <c r="DC227" s="50"/>
      <c r="DD227" s="50"/>
      <c r="DE227" s="50"/>
      <c r="DF227" s="50"/>
      <c r="DG227" s="50"/>
      <c r="DH227" s="50"/>
      <c r="DI227" s="50"/>
      <c r="DJ227" s="100">
        <f t="shared" si="48"/>
        <v>0</v>
      </c>
      <c r="EW227" s="161"/>
      <c r="EX227" s="22"/>
      <c r="EY227" s="103">
        <f t="shared" si="49"/>
        <v>0</v>
      </c>
      <c r="EZ227" s="104">
        <f t="shared" si="51"/>
        <v>0</v>
      </c>
      <c r="FA227" s="105" t="s">
        <v>130</v>
      </c>
      <c r="FB227" s="105" t="s">
        <v>130</v>
      </c>
      <c r="FC227" s="105" t="s">
        <v>130</v>
      </c>
      <c r="FD227" s="105"/>
      <c r="FE227" s="106"/>
      <c r="FF227" s="106"/>
      <c r="FG227" s="107">
        <v>223</v>
      </c>
      <c r="FH227" s="162"/>
      <c r="FI227" s="10">
        <v>223</v>
      </c>
      <c r="FJ227" s="13">
        <v>0</v>
      </c>
      <c r="FK227" s="13">
        <v>0</v>
      </c>
      <c r="FL227" s="14"/>
      <c r="FM227" s="109"/>
      <c r="FN227" s="122"/>
      <c r="FO227" s="111"/>
      <c r="FP227" s="15" t="s">
        <v>130</v>
      </c>
      <c r="FQ227" s="15" t="s">
        <v>130</v>
      </c>
      <c r="FS227" s="112"/>
      <c r="FT227" s="82"/>
      <c r="FU227" s="82"/>
      <c r="FV227" s="163" t="s">
        <v>130</v>
      </c>
      <c r="FW227" s="115" t="s">
        <v>130</v>
      </c>
      <c r="FX227" s="115" t="s">
        <v>130</v>
      </c>
      <c r="FY227" s="15" t="s">
        <v>130</v>
      </c>
      <c r="FZ227" s="15">
        <f>'[1]2006 baljdata'!J227+'[1]2006 baljdata'!T227+'[1]2006 baljdata'!AD227+'[1]2006 baljdata'!AN227+'[1]2006 baljdata'!AX227+'[1]2006 baljdata'!BH227+'[1]2006 baljdata'!BR227+'[1]2006 baljdata'!CB227+'[1]2006 baljdata'!CL227+'[1]2006 baljdata'!CV227+'[1]2006 baljdata'!DF227+'[1]2006 baljdata'!DP227+'[1]2006 baljdata'!DZ227+'[1]2006 baljdata'!EJ227+'[1]2006 baljdata'!ET227+'[1]2006 baljdata'!FD227+'[1]2006 baljdata'!FN227+'[1]2006 baljdata'!FX227+'[1]2006 baljdata'!GH227+'[1]2006 baljdata'!GR227+'[1]2006 baljdata'!HB227+'[1]2006 baljdata'!HL227+'[1]2006 baljdata'!HV227+'[1]2006 baljdata'!IF227+'[1]2006 baljdata'!IP227</f>
        <v>0</v>
      </c>
      <c r="GA227" s="15">
        <f>'[1]2006 baljdata'!K227+'[1]2006 baljdata'!U227+'[1]2006 baljdata'!AE227+'[1]2006 baljdata'!AO227+'[1]2006 baljdata'!AY227+'[1]2006 baljdata'!BI227+'[1]2006 baljdata'!BS227+'[1]2006 baljdata'!CC227+'[1]2006 baljdata'!CM227+'[1]2006 baljdata'!CW227+'[1]2006 baljdata'!DG227+'[1]2006 baljdata'!DQ227+'[1]2006 baljdata'!EA227+'[1]2006 baljdata'!EK227+'[1]2006 baljdata'!EU227+'[1]2006 baljdata'!FE227+'[1]2006 baljdata'!FO227+'[1]2006 baljdata'!FY227+'[1]2006 baljdata'!GI227+'[1]2006 baljdata'!GS227+'[1]2006 baljdata'!HC227+'[1]2006 baljdata'!HM227+'[1]2006 baljdata'!HW227+'[1]2006 baljdata'!IG227+'[1]2006 baljdata'!IQ227</f>
        <v>0</v>
      </c>
      <c r="GB227" s="15" t="str">
        <f>IF(FZ227&gt;GA227,"P&gt;S",IF(FZ227=GA227,"P=S","P&lt;S"))</f>
        <v>P=S</v>
      </c>
      <c r="GC227" s="15">
        <f>IF(GB227="P&gt;S",FZ227,GA227)</f>
        <v>0</v>
      </c>
      <c r="GD227" s="15" t="s">
        <v>130</v>
      </c>
      <c r="GE227" s="15">
        <f>'[1]2006 baljdata'!L227+'[1]2006 baljdata'!V227+'[1]2006 baljdata'!AF227+'[1]2006 baljdata'!AP227+'[1]2006 baljdata'!AZ227+'[1]2006 baljdata'!BJ227+'[1]2006 baljdata'!BT227+'[1]2006 baljdata'!CD227+'[1]2006 baljdata'!CN227+'[1]2006 baljdata'!CX227+'[1]2006 baljdata'!DH227+'[1]2006 baljdata'!DR227+'[1]2006 baljdata'!EB227+'[1]2006 baljdata'!EL227+'[1]2006 baljdata'!EV227+'[1]2006 baljdata'!FF227+'[1]2006 baljdata'!FP227+'[1]2006 baljdata'!FZ227+'[1]2006 baljdata'!GJ227+'[1]2006 baljdata'!GT227+'[1]2006 baljdata'!HD227+'[1]2006 baljdata'!HN227+'[1]2006 baljdata'!HX227+'[1]2006 baljdata'!IH227+'[1]2006 baljdata'!IR227</f>
        <v>0</v>
      </c>
      <c r="GF227" s="15">
        <f>IF(GB227="P&gt;S",FZ227*(GE227/GA227),GE227)</f>
        <v>0</v>
      </c>
      <c r="GG227" s="15">
        <f t="shared" si="50"/>
        <v>0</v>
      </c>
      <c r="GH227" s="14"/>
      <c r="GI227" s="99"/>
      <c r="GJ227" s="2"/>
      <c r="GK227" s="20" t="s">
        <v>130</v>
      </c>
    </row>
    <row r="228" spans="1:193" ht="14.4" x14ac:dyDescent="0.3">
      <c r="A228" s="50">
        <v>224</v>
      </c>
      <c r="B228" s="88"/>
      <c r="C228" s="89"/>
      <c r="D228" s="88"/>
      <c r="E228" s="90"/>
      <c r="F228" s="91"/>
      <c r="G228" s="92"/>
      <c r="H228" s="91">
        <f t="shared" si="46"/>
        <v>0</v>
      </c>
      <c r="I228" s="13"/>
      <c r="J228" s="13"/>
      <c r="K228" s="13"/>
      <c r="L228" s="13"/>
      <c r="M228" s="13"/>
      <c r="N228" s="13"/>
      <c r="O228" s="13"/>
      <c r="P228" s="13"/>
      <c r="Q228" s="13"/>
      <c r="R228" s="13"/>
      <c r="S228" s="13"/>
      <c r="T228" s="13"/>
      <c r="U228" s="93">
        <f t="shared" si="47"/>
        <v>0</v>
      </c>
      <c r="V228" s="13"/>
      <c r="W228" s="13"/>
      <c r="X228" s="13"/>
      <c r="Y228" s="13"/>
      <c r="Z228" s="13"/>
      <c r="AA228" s="13"/>
      <c r="AB228" s="13"/>
      <c r="AC228" s="13"/>
      <c r="AD228" s="13"/>
      <c r="AE228" s="13"/>
      <c r="AF228" s="94"/>
      <c r="AG228" s="13"/>
      <c r="AH228" s="13"/>
      <c r="AI228" s="13"/>
      <c r="AJ228" s="13"/>
      <c r="AK228" s="13"/>
      <c r="AL228" s="13"/>
      <c r="AM228" s="13"/>
      <c r="AN228" s="13"/>
      <c r="AO228" s="13"/>
      <c r="AP228" s="13"/>
      <c r="AQ228" s="94"/>
      <c r="AR228" s="13"/>
      <c r="AS228" s="13"/>
      <c r="AT228" s="13"/>
      <c r="AU228" s="13"/>
      <c r="AV228" s="13"/>
      <c r="AW228" s="13"/>
      <c r="AX228" s="13"/>
      <c r="AY228" s="13"/>
      <c r="AZ228" s="13"/>
      <c r="BA228" s="94"/>
      <c r="BB228" s="70"/>
      <c r="BC228" s="70"/>
      <c r="BD228" s="70"/>
      <c r="BE228" s="70"/>
      <c r="BF228" s="70"/>
      <c r="BG228" s="70"/>
      <c r="BH228" s="70"/>
      <c r="BI228" s="70"/>
      <c r="BJ228" s="70"/>
      <c r="BK228" s="70"/>
      <c r="BL228" s="96" t="str">
        <f t="shared" si="45"/>
        <v>NA</v>
      </c>
      <c r="BM228" s="96" t="s">
        <v>130</v>
      </c>
      <c r="BN228" s="96"/>
      <c r="BO228" s="97"/>
      <c r="BP228" s="74"/>
      <c r="BQ228" s="74"/>
      <c r="BR228" s="97" t="s">
        <v>130</v>
      </c>
      <c r="BS228" s="98"/>
      <c r="BT228" s="91"/>
      <c r="BU228" s="91"/>
      <c r="BV228" s="91"/>
      <c r="BW228" s="91"/>
      <c r="BX228" s="91"/>
      <c r="BY228" s="92"/>
      <c r="BZ228" s="91"/>
      <c r="CA228" s="91"/>
      <c r="CB228" s="91"/>
      <c r="CC228" s="91"/>
      <c r="CD228" s="91"/>
      <c r="CE228" s="91"/>
      <c r="CF228" s="92"/>
      <c r="CG228" s="91"/>
      <c r="CH228" s="91"/>
      <c r="CI228" s="91"/>
      <c r="CJ228" s="91"/>
      <c r="CK228" s="91"/>
      <c r="CL228" s="91"/>
      <c r="CM228" s="91"/>
      <c r="CN228" s="91"/>
      <c r="CO228" s="91"/>
      <c r="CP228" s="92"/>
      <c r="CQ228" s="99" t="s">
        <v>130</v>
      </c>
      <c r="CR228" s="91"/>
      <c r="CS228" s="91"/>
      <c r="CT228" s="91"/>
      <c r="CU228" s="91"/>
      <c r="CV228" s="91"/>
      <c r="CW228" s="91"/>
      <c r="CX228" s="91"/>
      <c r="CY228" s="91"/>
      <c r="CZ228" s="91"/>
      <c r="DA228" s="92"/>
      <c r="DB228" s="50"/>
      <c r="DC228" s="50"/>
      <c r="DD228" s="50"/>
      <c r="DE228" s="50"/>
      <c r="DF228" s="50"/>
      <c r="DG228" s="50"/>
      <c r="DH228" s="50"/>
      <c r="DI228" s="50"/>
      <c r="DJ228" s="100">
        <f t="shared" si="48"/>
        <v>0</v>
      </c>
      <c r="EW228" s="161"/>
      <c r="EX228" s="22"/>
      <c r="EY228" s="103">
        <f t="shared" si="49"/>
        <v>0</v>
      </c>
      <c r="EZ228" s="104">
        <f t="shared" si="51"/>
        <v>0</v>
      </c>
      <c r="FA228" s="105" t="s">
        <v>130</v>
      </c>
      <c r="FB228" s="105" t="s">
        <v>130</v>
      </c>
      <c r="FC228" s="105" t="s">
        <v>130</v>
      </c>
      <c r="FD228" s="105"/>
      <c r="FE228" s="106"/>
      <c r="FF228" s="106"/>
      <c r="FG228" s="107">
        <v>224</v>
      </c>
      <c r="FH228" s="162"/>
      <c r="FI228" s="10">
        <v>224</v>
      </c>
      <c r="FJ228" s="13">
        <v>0</v>
      </c>
      <c r="FK228" s="13">
        <v>0</v>
      </c>
      <c r="FL228" s="14"/>
      <c r="FM228" s="109"/>
      <c r="FN228" s="122"/>
      <c r="FO228" s="111"/>
      <c r="FP228" s="15" t="s">
        <v>130</v>
      </c>
      <c r="FQ228" s="15" t="s">
        <v>130</v>
      </c>
      <c r="FS228" s="112"/>
      <c r="FT228" s="82"/>
      <c r="FU228" s="82"/>
      <c r="FV228" s="163" t="s">
        <v>130</v>
      </c>
      <c r="FW228" s="115" t="s">
        <v>130</v>
      </c>
      <c r="FX228" s="115" t="s">
        <v>130</v>
      </c>
      <c r="FY228" s="15" t="s">
        <v>130</v>
      </c>
      <c r="FZ228" s="15">
        <f>'[1]2006 baljdata'!J228+'[1]2006 baljdata'!T228+'[1]2006 baljdata'!AD228+'[1]2006 baljdata'!AN228+'[1]2006 baljdata'!AX228+'[1]2006 baljdata'!BH228+'[1]2006 baljdata'!BR228+'[1]2006 baljdata'!CB228+'[1]2006 baljdata'!CL228+'[1]2006 baljdata'!CV228+'[1]2006 baljdata'!DF228+'[1]2006 baljdata'!DP228+'[1]2006 baljdata'!DZ228+'[1]2006 baljdata'!EJ228+'[1]2006 baljdata'!ET228+'[1]2006 baljdata'!FD228+'[1]2006 baljdata'!FN228+'[1]2006 baljdata'!FX228+'[1]2006 baljdata'!GH228+'[1]2006 baljdata'!GR228+'[1]2006 baljdata'!HB228+'[1]2006 baljdata'!HL228+'[1]2006 baljdata'!HV228+'[1]2006 baljdata'!IF228+'[1]2006 baljdata'!IP228</f>
        <v>0</v>
      </c>
      <c r="GA228" s="15">
        <f>'[1]2006 baljdata'!K228+'[1]2006 baljdata'!U228+'[1]2006 baljdata'!AE228+'[1]2006 baljdata'!AO228+'[1]2006 baljdata'!AY228+'[1]2006 baljdata'!BI228+'[1]2006 baljdata'!BS228+'[1]2006 baljdata'!CC228+'[1]2006 baljdata'!CM228+'[1]2006 baljdata'!CW228+'[1]2006 baljdata'!DG228+'[1]2006 baljdata'!DQ228+'[1]2006 baljdata'!EA228+'[1]2006 baljdata'!EK228+'[1]2006 baljdata'!EU228+'[1]2006 baljdata'!FE228+'[1]2006 baljdata'!FO228+'[1]2006 baljdata'!FY228+'[1]2006 baljdata'!GI228+'[1]2006 baljdata'!GS228+'[1]2006 baljdata'!HC228+'[1]2006 baljdata'!HM228+'[1]2006 baljdata'!HW228+'[1]2006 baljdata'!IG228+'[1]2006 baljdata'!IQ228</f>
        <v>0</v>
      </c>
      <c r="GB228" s="15" t="str">
        <f>IF(FZ228&gt;GA228,"P&gt;S",IF(FZ228=GA228,"P=S","P&lt;S"))</f>
        <v>P=S</v>
      </c>
      <c r="GC228" s="15">
        <f>IF(GB228="P&gt;S",FZ228,GA228)</f>
        <v>0</v>
      </c>
      <c r="GD228" s="15" t="s">
        <v>130</v>
      </c>
      <c r="GE228" s="15">
        <f>'[1]2006 baljdata'!L228+'[1]2006 baljdata'!V228+'[1]2006 baljdata'!AF228+'[1]2006 baljdata'!AP228+'[1]2006 baljdata'!AZ228+'[1]2006 baljdata'!BJ228+'[1]2006 baljdata'!BT228+'[1]2006 baljdata'!CD228+'[1]2006 baljdata'!CN228+'[1]2006 baljdata'!CX228+'[1]2006 baljdata'!DH228+'[1]2006 baljdata'!DR228+'[1]2006 baljdata'!EB228+'[1]2006 baljdata'!EL228+'[1]2006 baljdata'!EV228+'[1]2006 baljdata'!FF228+'[1]2006 baljdata'!FP228+'[1]2006 baljdata'!FZ228+'[1]2006 baljdata'!GJ228+'[1]2006 baljdata'!GT228+'[1]2006 baljdata'!HD228+'[1]2006 baljdata'!HN228+'[1]2006 baljdata'!HX228+'[1]2006 baljdata'!IH228+'[1]2006 baljdata'!IR228</f>
        <v>0</v>
      </c>
      <c r="GF228" s="15">
        <f>IF(GB228="P&gt;S",FZ228*(GE228/GA228),GE228)</f>
        <v>0</v>
      </c>
      <c r="GG228" s="15">
        <f t="shared" si="50"/>
        <v>0</v>
      </c>
      <c r="GH228" s="14"/>
      <c r="GI228" s="99"/>
      <c r="GJ228" s="2"/>
      <c r="GK228" s="20" t="s">
        <v>130</v>
      </c>
    </row>
    <row r="229" spans="1:193" ht="14.4" x14ac:dyDescent="0.3">
      <c r="A229" s="50">
        <v>225</v>
      </c>
      <c r="B229" s="88"/>
      <c r="C229" s="89"/>
      <c r="D229" s="88"/>
      <c r="E229" s="90"/>
      <c r="F229" s="91"/>
      <c r="G229" s="92"/>
      <c r="H229" s="91">
        <f t="shared" si="46"/>
        <v>0</v>
      </c>
      <c r="I229" s="13"/>
      <c r="J229" s="13"/>
      <c r="K229" s="13"/>
      <c r="L229" s="13"/>
      <c r="M229" s="13"/>
      <c r="N229" s="13"/>
      <c r="O229" s="13"/>
      <c r="P229" s="13"/>
      <c r="Q229" s="13"/>
      <c r="R229" s="13"/>
      <c r="S229" s="13"/>
      <c r="T229" s="13"/>
      <c r="U229" s="93">
        <f t="shared" si="47"/>
        <v>0</v>
      </c>
      <c r="V229" s="13"/>
      <c r="W229" s="13"/>
      <c r="X229" s="13"/>
      <c r="Y229" s="13"/>
      <c r="Z229" s="13"/>
      <c r="AA229" s="13"/>
      <c r="AB229" s="13"/>
      <c r="AC229" s="13"/>
      <c r="AD229" s="13"/>
      <c r="AE229" s="13"/>
      <c r="AF229" s="94"/>
      <c r="AG229" s="13"/>
      <c r="AH229" s="13"/>
      <c r="AI229" s="13"/>
      <c r="AJ229" s="13"/>
      <c r="AK229" s="13"/>
      <c r="AL229" s="13"/>
      <c r="AM229" s="13"/>
      <c r="AN229" s="13"/>
      <c r="AO229" s="13"/>
      <c r="AP229" s="13"/>
      <c r="AQ229" s="94"/>
      <c r="AR229" s="13"/>
      <c r="AS229" s="13"/>
      <c r="AT229" s="13"/>
      <c r="AU229" s="13"/>
      <c r="AV229" s="13"/>
      <c r="AW229" s="13"/>
      <c r="AX229" s="13"/>
      <c r="AY229" s="13"/>
      <c r="AZ229" s="13"/>
      <c r="BA229" s="94"/>
      <c r="BB229" s="70"/>
      <c r="BC229" s="70"/>
      <c r="BD229" s="70"/>
      <c r="BE229" s="70"/>
      <c r="BF229" s="70"/>
      <c r="BG229" s="70"/>
      <c r="BH229" s="70"/>
      <c r="BI229" s="70"/>
      <c r="BJ229" s="70"/>
      <c r="BK229" s="70"/>
      <c r="BL229" s="96" t="str">
        <f t="shared" si="45"/>
        <v>NA</v>
      </c>
      <c r="BM229" s="96" t="s">
        <v>130</v>
      </c>
      <c r="BN229" s="96"/>
      <c r="BO229" s="97"/>
      <c r="BP229" s="74"/>
      <c r="BQ229" s="74"/>
      <c r="BR229" s="97" t="s">
        <v>130</v>
      </c>
      <c r="BS229" s="98"/>
      <c r="BT229" s="91"/>
      <c r="BU229" s="91"/>
      <c r="BV229" s="91"/>
      <c r="BW229" s="91"/>
      <c r="BX229" s="91"/>
      <c r="BY229" s="92"/>
      <c r="BZ229" s="91"/>
      <c r="CA229" s="91"/>
      <c r="CB229" s="91"/>
      <c r="CC229" s="91"/>
      <c r="CD229" s="91"/>
      <c r="CE229" s="91"/>
      <c r="CF229" s="92"/>
      <c r="CG229" s="91"/>
      <c r="CH229" s="91"/>
      <c r="CI229" s="91"/>
      <c r="CJ229" s="91"/>
      <c r="CK229" s="91"/>
      <c r="CL229" s="91"/>
      <c r="CM229" s="91"/>
      <c r="CN229" s="91"/>
      <c r="CO229" s="91"/>
      <c r="CP229" s="92"/>
      <c r="CQ229" s="99" t="s">
        <v>130</v>
      </c>
      <c r="CR229" s="91"/>
      <c r="CS229" s="91"/>
      <c r="CT229" s="91"/>
      <c r="CU229" s="91"/>
      <c r="CV229" s="91"/>
      <c r="CW229" s="91"/>
      <c r="CX229" s="91"/>
      <c r="CY229" s="91"/>
      <c r="CZ229" s="91"/>
      <c r="DA229" s="92"/>
      <c r="DB229" s="50"/>
      <c r="DC229" s="50"/>
      <c r="DD229" s="50"/>
      <c r="DE229" s="50"/>
      <c r="DF229" s="50"/>
      <c r="DG229" s="50"/>
      <c r="DH229" s="50"/>
      <c r="DI229" s="50"/>
      <c r="DJ229" s="100">
        <f t="shared" si="48"/>
        <v>0</v>
      </c>
      <c r="EW229" s="161"/>
      <c r="EX229" s="22"/>
      <c r="EY229" s="103">
        <f t="shared" si="49"/>
        <v>0</v>
      </c>
      <c r="EZ229" s="104">
        <f t="shared" si="51"/>
        <v>0</v>
      </c>
      <c r="FA229" s="105" t="s">
        <v>130</v>
      </c>
      <c r="FB229" s="105" t="s">
        <v>130</v>
      </c>
      <c r="FC229" s="105" t="s">
        <v>130</v>
      </c>
      <c r="FD229" s="105"/>
      <c r="FE229" s="106"/>
      <c r="FF229" s="106"/>
      <c r="FG229" s="107">
        <v>225</v>
      </c>
      <c r="FH229" s="162"/>
      <c r="FI229" s="10">
        <v>225</v>
      </c>
      <c r="FJ229" s="13">
        <v>0</v>
      </c>
      <c r="FK229" s="13">
        <v>0</v>
      </c>
      <c r="FL229" s="14"/>
      <c r="FM229" s="109"/>
      <c r="FN229" s="122"/>
      <c r="FO229" s="111"/>
      <c r="FP229" s="15" t="s">
        <v>130</v>
      </c>
      <c r="FQ229" s="15" t="s">
        <v>130</v>
      </c>
      <c r="FS229" s="112"/>
      <c r="FT229" s="82"/>
      <c r="FU229" s="82"/>
      <c r="FV229" s="163" t="s">
        <v>130</v>
      </c>
      <c r="FW229" s="115" t="s">
        <v>130</v>
      </c>
      <c r="FX229" s="115" t="s">
        <v>130</v>
      </c>
      <c r="FY229" s="15" t="s">
        <v>130</v>
      </c>
      <c r="FZ229" s="15">
        <f>'[1]2006 baljdata'!J229+'[1]2006 baljdata'!T229+'[1]2006 baljdata'!AD229+'[1]2006 baljdata'!AN229+'[1]2006 baljdata'!AX229+'[1]2006 baljdata'!BH229+'[1]2006 baljdata'!BR229+'[1]2006 baljdata'!CB229+'[1]2006 baljdata'!CL229+'[1]2006 baljdata'!CV229+'[1]2006 baljdata'!DF229+'[1]2006 baljdata'!DP229+'[1]2006 baljdata'!DZ229+'[1]2006 baljdata'!EJ229+'[1]2006 baljdata'!ET229+'[1]2006 baljdata'!FD229+'[1]2006 baljdata'!FN229+'[1]2006 baljdata'!FX229+'[1]2006 baljdata'!GH229+'[1]2006 baljdata'!GR229+'[1]2006 baljdata'!HB229+'[1]2006 baljdata'!HL229+'[1]2006 baljdata'!HV229+'[1]2006 baljdata'!IF229+'[1]2006 baljdata'!IP229</f>
        <v>0</v>
      </c>
      <c r="GA229" s="15">
        <f>'[1]2006 baljdata'!K229+'[1]2006 baljdata'!U229+'[1]2006 baljdata'!AE229+'[1]2006 baljdata'!AO229+'[1]2006 baljdata'!AY229+'[1]2006 baljdata'!BI229+'[1]2006 baljdata'!BS229+'[1]2006 baljdata'!CC229+'[1]2006 baljdata'!CM229+'[1]2006 baljdata'!CW229+'[1]2006 baljdata'!DG229+'[1]2006 baljdata'!DQ229+'[1]2006 baljdata'!EA229+'[1]2006 baljdata'!EK229+'[1]2006 baljdata'!EU229+'[1]2006 baljdata'!FE229+'[1]2006 baljdata'!FO229+'[1]2006 baljdata'!FY229+'[1]2006 baljdata'!GI229+'[1]2006 baljdata'!GS229+'[1]2006 baljdata'!HC229+'[1]2006 baljdata'!HM229+'[1]2006 baljdata'!HW229+'[1]2006 baljdata'!IG229+'[1]2006 baljdata'!IQ229</f>
        <v>0</v>
      </c>
      <c r="GB229" s="15" t="str">
        <f>IF(FZ229&gt;GA229,"P&gt;S",IF(FZ229=GA229,"P=S","P&lt;S"))</f>
        <v>P=S</v>
      </c>
      <c r="GC229" s="15">
        <f>IF(GB229="P&gt;S",FZ229,GA229)</f>
        <v>0</v>
      </c>
      <c r="GD229" s="15" t="s">
        <v>130</v>
      </c>
      <c r="GE229" s="15">
        <f>'[1]2006 baljdata'!L229+'[1]2006 baljdata'!V229+'[1]2006 baljdata'!AF229+'[1]2006 baljdata'!AP229+'[1]2006 baljdata'!AZ229+'[1]2006 baljdata'!BJ229+'[1]2006 baljdata'!BT229+'[1]2006 baljdata'!CD229+'[1]2006 baljdata'!CN229+'[1]2006 baljdata'!CX229+'[1]2006 baljdata'!DH229+'[1]2006 baljdata'!DR229+'[1]2006 baljdata'!EB229+'[1]2006 baljdata'!EL229+'[1]2006 baljdata'!EV229+'[1]2006 baljdata'!FF229+'[1]2006 baljdata'!FP229+'[1]2006 baljdata'!FZ229+'[1]2006 baljdata'!GJ229+'[1]2006 baljdata'!GT229+'[1]2006 baljdata'!HD229+'[1]2006 baljdata'!HN229+'[1]2006 baljdata'!HX229+'[1]2006 baljdata'!IH229+'[1]2006 baljdata'!IR229</f>
        <v>0</v>
      </c>
      <c r="GF229" s="15">
        <f>IF(GB229="P&gt;S",FZ229*(GE229/GA229),GE229)</f>
        <v>0</v>
      </c>
      <c r="GG229" s="15">
        <f t="shared" si="50"/>
        <v>0</v>
      </c>
      <c r="GH229" s="14"/>
      <c r="GI229" s="99"/>
      <c r="GJ229" s="2"/>
      <c r="GK229" s="20" t="s">
        <v>130</v>
      </c>
    </row>
    <row r="230" spans="1:193" ht="14.4" x14ac:dyDescent="0.3">
      <c r="A230" s="50">
        <v>226</v>
      </c>
      <c r="B230" s="88"/>
      <c r="C230" s="89"/>
      <c r="D230" s="88"/>
      <c r="E230" s="90"/>
      <c r="F230" s="91"/>
      <c r="G230" s="92"/>
      <c r="H230" s="91">
        <f t="shared" si="46"/>
        <v>0</v>
      </c>
      <c r="I230" s="13"/>
      <c r="J230" s="13"/>
      <c r="K230" s="13"/>
      <c r="L230" s="13"/>
      <c r="M230" s="13"/>
      <c r="N230" s="13"/>
      <c r="O230" s="13"/>
      <c r="P230" s="13"/>
      <c r="Q230" s="13"/>
      <c r="R230" s="13"/>
      <c r="S230" s="13"/>
      <c r="T230" s="13"/>
      <c r="U230" s="93">
        <f t="shared" si="47"/>
        <v>0</v>
      </c>
      <c r="V230" s="13"/>
      <c r="W230" s="13"/>
      <c r="X230" s="13"/>
      <c r="Y230" s="13"/>
      <c r="Z230" s="13"/>
      <c r="AA230" s="13"/>
      <c r="AB230" s="13"/>
      <c r="AC230" s="13"/>
      <c r="AD230" s="13"/>
      <c r="AE230" s="13"/>
      <c r="AF230" s="94"/>
      <c r="AG230" s="13"/>
      <c r="AH230" s="13"/>
      <c r="AI230" s="13"/>
      <c r="AJ230" s="13"/>
      <c r="AK230" s="13"/>
      <c r="AL230" s="13"/>
      <c r="AM230" s="13"/>
      <c r="AN230" s="13"/>
      <c r="AO230" s="13"/>
      <c r="AP230" s="13"/>
      <c r="AQ230" s="94"/>
      <c r="AR230" s="13"/>
      <c r="AS230" s="13"/>
      <c r="AT230" s="13"/>
      <c r="AU230" s="13"/>
      <c r="AV230" s="13"/>
      <c r="AW230" s="13"/>
      <c r="AX230" s="13"/>
      <c r="AY230" s="13"/>
      <c r="AZ230" s="13"/>
      <c r="BA230" s="94"/>
      <c r="BB230" s="70"/>
      <c r="BC230" s="70"/>
      <c r="BD230" s="70"/>
      <c r="BE230" s="70"/>
      <c r="BF230" s="70"/>
      <c r="BG230" s="70"/>
      <c r="BH230" s="70"/>
      <c r="BI230" s="70"/>
      <c r="BJ230" s="70"/>
      <c r="BK230" s="70"/>
      <c r="BL230" s="96" t="str">
        <f t="shared" si="45"/>
        <v>NA</v>
      </c>
      <c r="BM230" s="96" t="s">
        <v>130</v>
      </c>
      <c r="BN230" s="96"/>
      <c r="BO230" s="97"/>
      <c r="BP230" s="74"/>
      <c r="BQ230" s="74"/>
      <c r="BR230" s="97" t="s">
        <v>130</v>
      </c>
      <c r="BS230" s="98"/>
      <c r="BT230" s="91"/>
      <c r="BU230" s="91"/>
      <c r="BV230" s="91"/>
      <c r="BW230" s="91"/>
      <c r="BX230" s="91"/>
      <c r="BY230" s="92"/>
      <c r="BZ230" s="91"/>
      <c r="CA230" s="91"/>
      <c r="CB230" s="91"/>
      <c r="CC230" s="91"/>
      <c r="CD230" s="91"/>
      <c r="CE230" s="91"/>
      <c r="CF230" s="92"/>
      <c r="CG230" s="91"/>
      <c r="CH230" s="91"/>
      <c r="CI230" s="91"/>
      <c r="CJ230" s="91"/>
      <c r="CK230" s="91"/>
      <c r="CL230" s="91"/>
      <c r="CM230" s="91"/>
      <c r="CN230" s="91"/>
      <c r="CO230" s="91"/>
      <c r="CP230" s="92"/>
      <c r="CQ230" s="99" t="s">
        <v>130</v>
      </c>
      <c r="CR230" s="91"/>
      <c r="CS230" s="91"/>
      <c r="CT230" s="91"/>
      <c r="CU230" s="91"/>
      <c r="CV230" s="91"/>
      <c r="CW230" s="91"/>
      <c r="CX230" s="91"/>
      <c r="CY230" s="91"/>
      <c r="CZ230" s="91"/>
      <c r="DA230" s="92"/>
      <c r="DB230" s="50"/>
      <c r="DC230" s="50"/>
      <c r="DD230" s="50"/>
      <c r="DE230" s="50"/>
      <c r="DF230" s="50"/>
      <c r="DG230" s="50"/>
      <c r="DH230" s="50"/>
      <c r="DI230" s="50"/>
      <c r="DJ230" s="100">
        <f t="shared" si="48"/>
        <v>0</v>
      </c>
      <c r="EW230" s="161"/>
      <c r="EX230" s="22"/>
      <c r="EY230" s="103">
        <f t="shared" si="49"/>
        <v>0</v>
      </c>
      <c r="EZ230" s="104">
        <f t="shared" si="51"/>
        <v>0</v>
      </c>
      <c r="FA230" s="105" t="s">
        <v>130</v>
      </c>
      <c r="FB230" s="105" t="s">
        <v>130</v>
      </c>
      <c r="FC230" s="105" t="s">
        <v>130</v>
      </c>
      <c r="FD230" s="105"/>
      <c r="FE230" s="106"/>
      <c r="FF230" s="106"/>
      <c r="FG230" s="107">
        <v>226</v>
      </c>
      <c r="FH230" s="162"/>
      <c r="FI230" s="10">
        <v>226</v>
      </c>
      <c r="FJ230" s="13">
        <v>0</v>
      </c>
      <c r="FK230" s="13">
        <v>0</v>
      </c>
      <c r="FL230" s="14"/>
      <c r="FM230" s="109"/>
      <c r="FN230" s="122"/>
      <c r="FO230" s="111"/>
      <c r="FP230" s="15" t="s">
        <v>130</v>
      </c>
      <c r="FQ230" s="15" t="s">
        <v>130</v>
      </c>
      <c r="FS230" s="112"/>
      <c r="FT230" s="82"/>
      <c r="FU230" s="82"/>
      <c r="FV230" s="163" t="s">
        <v>130</v>
      </c>
      <c r="FW230" s="115" t="s">
        <v>130</v>
      </c>
      <c r="FX230" s="115" t="s">
        <v>130</v>
      </c>
      <c r="FY230" s="15" t="s">
        <v>130</v>
      </c>
      <c r="FZ230" s="15">
        <f>'[1]2006 baljdata'!J230+'[1]2006 baljdata'!T230+'[1]2006 baljdata'!AD230+'[1]2006 baljdata'!AN230+'[1]2006 baljdata'!AX230+'[1]2006 baljdata'!BH230+'[1]2006 baljdata'!BR230+'[1]2006 baljdata'!CB230+'[1]2006 baljdata'!CL230+'[1]2006 baljdata'!CV230+'[1]2006 baljdata'!DF230+'[1]2006 baljdata'!DP230+'[1]2006 baljdata'!DZ230+'[1]2006 baljdata'!EJ230+'[1]2006 baljdata'!ET230+'[1]2006 baljdata'!FD230+'[1]2006 baljdata'!FN230+'[1]2006 baljdata'!FX230+'[1]2006 baljdata'!GH230+'[1]2006 baljdata'!GR230+'[1]2006 baljdata'!HB230+'[1]2006 baljdata'!HL230+'[1]2006 baljdata'!HV230+'[1]2006 baljdata'!IF230+'[1]2006 baljdata'!IP230</f>
        <v>0</v>
      </c>
      <c r="GA230" s="15">
        <f>'[1]2006 baljdata'!K230+'[1]2006 baljdata'!U230+'[1]2006 baljdata'!AE230+'[1]2006 baljdata'!AO230+'[1]2006 baljdata'!AY230+'[1]2006 baljdata'!BI230+'[1]2006 baljdata'!BS230+'[1]2006 baljdata'!CC230+'[1]2006 baljdata'!CM230+'[1]2006 baljdata'!CW230+'[1]2006 baljdata'!DG230+'[1]2006 baljdata'!DQ230+'[1]2006 baljdata'!EA230+'[1]2006 baljdata'!EK230+'[1]2006 baljdata'!EU230+'[1]2006 baljdata'!FE230+'[1]2006 baljdata'!FO230+'[1]2006 baljdata'!FY230+'[1]2006 baljdata'!GI230+'[1]2006 baljdata'!GS230+'[1]2006 baljdata'!HC230+'[1]2006 baljdata'!HM230+'[1]2006 baljdata'!HW230+'[1]2006 baljdata'!IG230+'[1]2006 baljdata'!IQ230</f>
        <v>0</v>
      </c>
      <c r="GB230" s="15" t="str">
        <f>IF(FZ230&gt;GA230,"P&gt;S",IF(FZ230=GA230,"P=S","P&lt;S"))</f>
        <v>P=S</v>
      </c>
      <c r="GC230" s="15">
        <f>IF(GB230="P&gt;S",FZ230,GA230)</f>
        <v>0</v>
      </c>
      <c r="GD230" s="15" t="s">
        <v>130</v>
      </c>
      <c r="GE230" s="15">
        <f>'[1]2006 baljdata'!L230+'[1]2006 baljdata'!V230+'[1]2006 baljdata'!AF230+'[1]2006 baljdata'!AP230+'[1]2006 baljdata'!AZ230+'[1]2006 baljdata'!BJ230+'[1]2006 baljdata'!BT230+'[1]2006 baljdata'!CD230+'[1]2006 baljdata'!CN230+'[1]2006 baljdata'!CX230+'[1]2006 baljdata'!DH230+'[1]2006 baljdata'!DR230+'[1]2006 baljdata'!EB230+'[1]2006 baljdata'!EL230+'[1]2006 baljdata'!EV230+'[1]2006 baljdata'!FF230+'[1]2006 baljdata'!FP230+'[1]2006 baljdata'!FZ230+'[1]2006 baljdata'!GJ230+'[1]2006 baljdata'!GT230+'[1]2006 baljdata'!HD230+'[1]2006 baljdata'!HN230+'[1]2006 baljdata'!HX230+'[1]2006 baljdata'!IH230+'[1]2006 baljdata'!IR230</f>
        <v>0</v>
      </c>
      <c r="GF230" s="15">
        <f>IF(GB230="P&gt;S",FZ230*(GE230/GA230),GE230)</f>
        <v>0</v>
      </c>
      <c r="GG230" s="15">
        <f t="shared" si="50"/>
        <v>0</v>
      </c>
      <c r="GH230" s="14"/>
      <c r="GI230" s="99"/>
      <c r="GJ230" s="2"/>
      <c r="GK230" s="20" t="s">
        <v>130</v>
      </c>
    </row>
    <row r="231" spans="1:193" ht="14.4" x14ac:dyDescent="0.3">
      <c r="A231" s="50">
        <v>227</v>
      </c>
      <c r="B231" s="88"/>
      <c r="C231" s="89"/>
      <c r="D231" s="88"/>
      <c r="E231" s="90"/>
      <c r="F231" s="91"/>
      <c r="G231" s="92"/>
      <c r="H231" s="91">
        <f t="shared" si="46"/>
        <v>0</v>
      </c>
      <c r="I231" s="13"/>
      <c r="J231" s="13"/>
      <c r="K231" s="13"/>
      <c r="L231" s="13"/>
      <c r="M231" s="13"/>
      <c r="N231" s="13"/>
      <c r="O231" s="13"/>
      <c r="P231" s="13"/>
      <c r="Q231" s="13"/>
      <c r="R231" s="13"/>
      <c r="S231" s="13"/>
      <c r="T231" s="13"/>
      <c r="U231" s="93">
        <f t="shared" si="47"/>
        <v>0</v>
      </c>
      <c r="V231" s="13"/>
      <c r="W231" s="13"/>
      <c r="X231" s="13"/>
      <c r="Y231" s="13"/>
      <c r="Z231" s="13"/>
      <c r="AA231" s="13"/>
      <c r="AB231" s="13"/>
      <c r="AC231" s="13"/>
      <c r="AD231" s="13"/>
      <c r="AE231" s="13"/>
      <c r="AF231" s="94"/>
      <c r="AG231" s="13"/>
      <c r="AH231" s="13"/>
      <c r="AI231" s="13"/>
      <c r="AJ231" s="13"/>
      <c r="AK231" s="13"/>
      <c r="AL231" s="13"/>
      <c r="AM231" s="13"/>
      <c r="AN231" s="13"/>
      <c r="AO231" s="13"/>
      <c r="AP231" s="13"/>
      <c r="AQ231" s="94"/>
      <c r="AR231" s="13"/>
      <c r="AS231" s="13"/>
      <c r="AT231" s="13"/>
      <c r="AU231" s="13"/>
      <c r="AV231" s="13"/>
      <c r="AW231" s="13"/>
      <c r="AX231" s="13"/>
      <c r="AY231" s="13"/>
      <c r="AZ231" s="13"/>
      <c r="BA231" s="94"/>
      <c r="BB231" s="70"/>
      <c r="BC231" s="70"/>
      <c r="BD231" s="70"/>
      <c r="BE231" s="70"/>
      <c r="BF231" s="70"/>
      <c r="BG231" s="70"/>
      <c r="BH231" s="70"/>
      <c r="BI231" s="70"/>
      <c r="BJ231" s="70"/>
      <c r="BK231" s="70"/>
      <c r="BL231" s="96" t="str">
        <f t="shared" si="45"/>
        <v>NA</v>
      </c>
      <c r="BM231" s="96" t="s">
        <v>130</v>
      </c>
      <c r="BN231" s="96"/>
      <c r="BO231" s="97"/>
      <c r="BP231" s="74"/>
      <c r="BQ231" s="74"/>
      <c r="BR231" s="97" t="s">
        <v>130</v>
      </c>
      <c r="BS231" s="98"/>
      <c r="BT231" s="91"/>
      <c r="BU231" s="91"/>
      <c r="BV231" s="91"/>
      <c r="BW231" s="91"/>
      <c r="BX231" s="91"/>
      <c r="BY231" s="92"/>
      <c r="BZ231" s="91"/>
      <c r="CA231" s="91"/>
      <c r="CB231" s="91"/>
      <c r="CC231" s="91"/>
      <c r="CD231" s="91"/>
      <c r="CE231" s="91"/>
      <c r="CF231" s="92"/>
      <c r="CG231" s="91"/>
      <c r="CH231" s="91"/>
      <c r="CI231" s="91"/>
      <c r="CJ231" s="91"/>
      <c r="CK231" s="91"/>
      <c r="CL231" s="91"/>
      <c r="CM231" s="91"/>
      <c r="CN231" s="91"/>
      <c r="CO231" s="91"/>
      <c r="CP231" s="92"/>
      <c r="CQ231" s="99" t="s">
        <v>130</v>
      </c>
      <c r="CR231" s="91"/>
      <c r="CS231" s="91"/>
      <c r="CT231" s="91"/>
      <c r="CU231" s="91"/>
      <c r="CV231" s="91"/>
      <c r="CW231" s="91"/>
      <c r="CX231" s="91"/>
      <c r="CY231" s="91"/>
      <c r="CZ231" s="91"/>
      <c r="DA231" s="92"/>
      <c r="DB231" s="50"/>
      <c r="DC231" s="50"/>
      <c r="DD231" s="50"/>
      <c r="DE231" s="50"/>
      <c r="DF231" s="50"/>
      <c r="DG231" s="50"/>
      <c r="DH231" s="50"/>
      <c r="DI231" s="50"/>
      <c r="DJ231" s="100">
        <f t="shared" si="48"/>
        <v>0</v>
      </c>
      <c r="EW231" s="161"/>
      <c r="EX231" s="22"/>
      <c r="EY231" s="103">
        <f t="shared" si="49"/>
        <v>0</v>
      </c>
      <c r="EZ231" s="104">
        <f t="shared" si="51"/>
        <v>0</v>
      </c>
      <c r="FA231" s="105" t="s">
        <v>130</v>
      </c>
      <c r="FB231" s="105" t="s">
        <v>130</v>
      </c>
      <c r="FC231" s="105" t="s">
        <v>130</v>
      </c>
      <c r="FD231" s="105"/>
      <c r="FE231" s="106"/>
      <c r="FF231" s="106"/>
      <c r="FG231" s="107">
        <v>227</v>
      </c>
      <c r="FH231" s="162"/>
      <c r="FI231" s="10">
        <v>227</v>
      </c>
      <c r="FJ231" s="13">
        <v>0</v>
      </c>
      <c r="FK231" s="13">
        <v>0</v>
      </c>
      <c r="FL231" s="14"/>
      <c r="FM231" s="109"/>
      <c r="FN231" s="122"/>
      <c r="FO231" s="111"/>
      <c r="FP231" s="15" t="s">
        <v>130</v>
      </c>
      <c r="FQ231" s="15" t="s">
        <v>130</v>
      </c>
      <c r="FS231" s="112"/>
      <c r="FT231" s="82"/>
      <c r="FU231" s="82"/>
      <c r="FV231" s="163" t="s">
        <v>130</v>
      </c>
      <c r="FW231" s="115" t="s">
        <v>130</v>
      </c>
      <c r="FX231" s="115" t="s">
        <v>130</v>
      </c>
      <c r="FY231" s="15" t="s">
        <v>130</v>
      </c>
      <c r="FZ231" s="15">
        <f>'[1]2006 baljdata'!J231+'[1]2006 baljdata'!T231+'[1]2006 baljdata'!AD231+'[1]2006 baljdata'!AN231+'[1]2006 baljdata'!AX231+'[1]2006 baljdata'!BH231+'[1]2006 baljdata'!BR231+'[1]2006 baljdata'!CB231+'[1]2006 baljdata'!CL231+'[1]2006 baljdata'!CV231+'[1]2006 baljdata'!DF231+'[1]2006 baljdata'!DP231+'[1]2006 baljdata'!DZ231+'[1]2006 baljdata'!EJ231+'[1]2006 baljdata'!ET231+'[1]2006 baljdata'!FD231+'[1]2006 baljdata'!FN231+'[1]2006 baljdata'!FX231+'[1]2006 baljdata'!GH231+'[1]2006 baljdata'!GR231+'[1]2006 baljdata'!HB231+'[1]2006 baljdata'!HL231+'[1]2006 baljdata'!HV231+'[1]2006 baljdata'!IF231+'[1]2006 baljdata'!IP231</f>
        <v>0</v>
      </c>
      <c r="GA231" s="15">
        <f>'[1]2006 baljdata'!K231+'[1]2006 baljdata'!U231+'[1]2006 baljdata'!AE231+'[1]2006 baljdata'!AO231+'[1]2006 baljdata'!AY231+'[1]2006 baljdata'!BI231+'[1]2006 baljdata'!BS231+'[1]2006 baljdata'!CC231+'[1]2006 baljdata'!CM231+'[1]2006 baljdata'!CW231+'[1]2006 baljdata'!DG231+'[1]2006 baljdata'!DQ231+'[1]2006 baljdata'!EA231+'[1]2006 baljdata'!EK231+'[1]2006 baljdata'!EU231+'[1]2006 baljdata'!FE231+'[1]2006 baljdata'!FO231+'[1]2006 baljdata'!FY231+'[1]2006 baljdata'!GI231+'[1]2006 baljdata'!GS231+'[1]2006 baljdata'!HC231+'[1]2006 baljdata'!HM231+'[1]2006 baljdata'!HW231+'[1]2006 baljdata'!IG231+'[1]2006 baljdata'!IQ231</f>
        <v>0</v>
      </c>
      <c r="GB231" s="15" t="str">
        <f>IF(FZ231&gt;GA231,"P&gt;S",IF(FZ231=GA231,"P=S","P&lt;S"))</f>
        <v>P=S</v>
      </c>
      <c r="GC231" s="15">
        <f>IF(GB231="P&gt;S",FZ231,GA231)</f>
        <v>0</v>
      </c>
      <c r="GD231" s="15" t="s">
        <v>130</v>
      </c>
      <c r="GE231" s="15">
        <f>'[1]2006 baljdata'!L231+'[1]2006 baljdata'!V231+'[1]2006 baljdata'!AF231+'[1]2006 baljdata'!AP231+'[1]2006 baljdata'!AZ231+'[1]2006 baljdata'!BJ231+'[1]2006 baljdata'!BT231+'[1]2006 baljdata'!CD231+'[1]2006 baljdata'!CN231+'[1]2006 baljdata'!CX231+'[1]2006 baljdata'!DH231+'[1]2006 baljdata'!DR231+'[1]2006 baljdata'!EB231+'[1]2006 baljdata'!EL231+'[1]2006 baljdata'!EV231+'[1]2006 baljdata'!FF231+'[1]2006 baljdata'!FP231+'[1]2006 baljdata'!FZ231+'[1]2006 baljdata'!GJ231+'[1]2006 baljdata'!GT231+'[1]2006 baljdata'!HD231+'[1]2006 baljdata'!HN231+'[1]2006 baljdata'!HX231+'[1]2006 baljdata'!IH231+'[1]2006 baljdata'!IR231</f>
        <v>0</v>
      </c>
      <c r="GF231" s="15">
        <f>IF(GB231="P&gt;S",FZ231*(GE231/GA231),GE231)</f>
        <v>0</v>
      </c>
      <c r="GG231" s="15">
        <f t="shared" si="50"/>
        <v>0</v>
      </c>
      <c r="GH231" s="14"/>
      <c r="GI231" s="99"/>
      <c r="GJ231" s="2"/>
      <c r="GK231" s="20" t="s">
        <v>130</v>
      </c>
    </row>
    <row r="232" spans="1:193" ht="14.4" x14ac:dyDescent="0.3">
      <c r="A232" s="50">
        <v>228</v>
      </c>
      <c r="B232" s="88"/>
      <c r="C232" s="89"/>
      <c r="D232" s="88"/>
      <c r="E232" s="90"/>
      <c r="F232" s="91"/>
      <c r="G232" s="92"/>
      <c r="H232" s="91">
        <f t="shared" si="46"/>
        <v>0</v>
      </c>
      <c r="I232" s="13"/>
      <c r="J232" s="13"/>
      <c r="K232" s="13"/>
      <c r="L232" s="13"/>
      <c r="M232" s="13"/>
      <c r="N232" s="13"/>
      <c r="O232" s="13"/>
      <c r="P232" s="13"/>
      <c r="Q232" s="13"/>
      <c r="R232" s="13"/>
      <c r="S232" s="13"/>
      <c r="T232" s="13"/>
      <c r="U232" s="93">
        <f t="shared" si="47"/>
        <v>0</v>
      </c>
      <c r="V232" s="13"/>
      <c r="W232" s="13"/>
      <c r="X232" s="13"/>
      <c r="Y232" s="13"/>
      <c r="Z232" s="13"/>
      <c r="AA232" s="13"/>
      <c r="AB232" s="13"/>
      <c r="AC232" s="13"/>
      <c r="AD232" s="13"/>
      <c r="AE232" s="13"/>
      <c r="AF232" s="94"/>
      <c r="AG232" s="13"/>
      <c r="AH232" s="13"/>
      <c r="AI232" s="13"/>
      <c r="AJ232" s="13"/>
      <c r="AK232" s="13"/>
      <c r="AL232" s="13"/>
      <c r="AM232" s="13"/>
      <c r="AN232" s="13"/>
      <c r="AO232" s="13"/>
      <c r="AP232" s="13"/>
      <c r="AQ232" s="94"/>
      <c r="AR232" s="13"/>
      <c r="AS232" s="13"/>
      <c r="AT232" s="13"/>
      <c r="AU232" s="13"/>
      <c r="AV232" s="13"/>
      <c r="AW232" s="13"/>
      <c r="AX232" s="13"/>
      <c r="AY232" s="13"/>
      <c r="AZ232" s="13"/>
      <c r="BA232" s="94"/>
      <c r="BB232" s="70"/>
      <c r="BC232" s="70"/>
      <c r="BD232" s="70"/>
      <c r="BE232" s="70"/>
      <c r="BF232" s="70"/>
      <c r="BG232" s="70"/>
      <c r="BH232" s="70"/>
      <c r="BI232" s="70"/>
      <c r="BJ232" s="70"/>
      <c r="BK232" s="70"/>
      <c r="BL232" s="96" t="str">
        <f t="shared" si="45"/>
        <v>NA</v>
      </c>
      <c r="BM232" s="96" t="s">
        <v>130</v>
      </c>
      <c r="BN232" s="96"/>
      <c r="BO232" s="97"/>
      <c r="BP232" s="74"/>
      <c r="BQ232" s="74"/>
      <c r="BR232" s="97" t="s">
        <v>130</v>
      </c>
      <c r="BS232" s="98"/>
      <c r="BT232" s="91"/>
      <c r="BU232" s="91"/>
      <c r="BV232" s="91"/>
      <c r="BW232" s="91"/>
      <c r="BX232" s="91"/>
      <c r="BY232" s="92"/>
      <c r="BZ232" s="91"/>
      <c r="CA232" s="91"/>
      <c r="CB232" s="91"/>
      <c r="CC232" s="91"/>
      <c r="CD232" s="91"/>
      <c r="CE232" s="91"/>
      <c r="CF232" s="92"/>
      <c r="CG232" s="91"/>
      <c r="CH232" s="91"/>
      <c r="CI232" s="91"/>
      <c r="CJ232" s="91"/>
      <c r="CK232" s="91"/>
      <c r="CL232" s="91"/>
      <c r="CM232" s="91"/>
      <c r="CN232" s="91"/>
      <c r="CO232" s="91"/>
      <c r="CP232" s="92"/>
      <c r="CQ232" s="99" t="s">
        <v>130</v>
      </c>
      <c r="CR232" s="91"/>
      <c r="CS232" s="91"/>
      <c r="CT232" s="91"/>
      <c r="CU232" s="91"/>
      <c r="CV232" s="91"/>
      <c r="CW232" s="91"/>
      <c r="CX232" s="91"/>
      <c r="CY232" s="91"/>
      <c r="CZ232" s="91"/>
      <c r="DA232" s="92"/>
      <c r="DB232" s="50"/>
      <c r="DC232" s="50"/>
      <c r="DD232" s="50"/>
      <c r="DE232" s="50"/>
      <c r="DF232" s="50"/>
      <c r="DG232" s="50"/>
      <c r="DH232" s="50"/>
      <c r="DI232" s="50"/>
      <c r="DJ232" s="100">
        <f t="shared" si="48"/>
        <v>0</v>
      </c>
      <c r="EW232" s="161"/>
      <c r="EX232" s="22"/>
      <c r="EY232" s="103">
        <f t="shared" si="49"/>
        <v>0</v>
      </c>
      <c r="EZ232" s="104">
        <f t="shared" si="51"/>
        <v>0</v>
      </c>
      <c r="FA232" s="105" t="s">
        <v>130</v>
      </c>
      <c r="FB232" s="105" t="s">
        <v>130</v>
      </c>
      <c r="FC232" s="105" t="s">
        <v>130</v>
      </c>
      <c r="FD232" s="105"/>
      <c r="FE232" s="106"/>
      <c r="FF232" s="106"/>
      <c r="FG232" s="107">
        <v>228</v>
      </c>
      <c r="FH232" s="168"/>
      <c r="FI232" s="169">
        <v>228</v>
      </c>
      <c r="FJ232" s="13">
        <v>0</v>
      </c>
      <c r="FK232" s="13">
        <v>0</v>
      </c>
      <c r="FL232" s="14"/>
      <c r="FM232" s="109"/>
      <c r="FN232" s="122"/>
      <c r="FO232" s="111"/>
      <c r="FP232" s="15" t="s">
        <v>130</v>
      </c>
      <c r="FQ232" s="15" t="s">
        <v>130</v>
      </c>
      <c r="FS232" s="112"/>
      <c r="FT232" s="82"/>
      <c r="FU232" s="82"/>
      <c r="FV232" s="163" t="s">
        <v>130</v>
      </c>
      <c r="FW232" s="115" t="s">
        <v>130</v>
      </c>
      <c r="FX232" s="115" t="s">
        <v>130</v>
      </c>
      <c r="FY232" s="15" t="s">
        <v>130</v>
      </c>
      <c r="FZ232" s="15">
        <f>'[1]2006 baljdata'!J232+'[1]2006 baljdata'!T232+'[1]2006 baljdata'!AD232+'[1]2006 baljdata'!AN232+'[1]2006 baljdata'!AX232+'[1]2006 baljdata'!BH232+'[1]2006 baljdata'!BR232+'[1]2006 baljdata'!CB232+'[1]2006 baljdata'!CL232+'[1]2006 baljdata'!CV232+'[1]2006 baljdata'!DF232+'[1]2006 baljdata'!DP232+'[1]2006 baljdata'!DZ232+'[1]2006 baljdata'!EJ232+'[1]2006 baljdata'!ET232+'[1]2006 baljdata'!FD232+'[1]2006 baljdata'!FN232+'[1]2006 baljdata'!FX232+'[1]2006 baljdata'!GH232+'[1]2006 baljdata'!GR232+'[1]2006 baljdata'!HB232+'[1]2006 baljdata'!HL232+'[1]2006 baljdata'!HV232+'[1]2006 baljdata'!IF232+'[1]2006 baljdata'!IP232</f>
        <v>0</v>
      </c>
      <c r="GA232" s="15">
        <f>'[1]2006 baljdata'!K232+'[1]2006 baljdata'!U232+'[1]2006 baljdata'!AE232+'[1]2006 baljdata'!AO232+'[1]2006 baljdata'!AY232+'[1]2006 baljdata'!BI232+'[1]2006 baljdata'!BS232+'[1]2006 baljdata'!CC232+'[1]2006 baljdata'!CM232+'[1]2006 baljdata'!CW232+'[1]2006 baljdata'!DG232+'[1]2006 baljdata'!DQ232+'[1]2006 baljdata'!EA232+'[1]2006 baljdata'!EK232+'[1]2006 baljdata'!EU232+'[1]2006 baljdata'!FE232+'[1]2006 baljdata'!FO232+'[1]2006 baljdata'!FY232+'[1]2006 baljdata'!GI232+'[1]2006 baljdata'!GS232+'[1]2006 baljdata'!HC232+'[1]2006 baljdata'!HM232+'[1]2006 baljdata'!HW232+'[1]2006 baljdata'!IG232+'[1]2006 baljdata'!IQ232</f>
        <v>0</v>
      </c>
      <c r="GB232" s="15" t="str">
        <f>IF(FZ232&gt;GA232,"P&gt;S",IF(FZ232=GA232,"P=S","P&lt;S"))</f>
        <v>P=S</v>
      </c>
      <c r="GC232" s="15">
        <f>IF(GB232="P&gt;S",FZ232,GA232)</f>
        <v>0</v>
      </c>
      <c r="GD232" s="15" t="s">
        <v>130</v>
      </c>
      <c r="GE232" s="15">
        <f>'[1]2006 baljdata'!L232+'[1]2006 baljdata'!V232+'[1]2006 baljdata'!AF232+'[1]2006 baljdata'!AP232+'[1]2006 baljdata'!AZ232+'[1]2006 baljdata'!BJ232+'[1]2006 baljdata'!BT232+'[1]2006 baljdata'!CD232+'[1]2006 baljdata'!CN232+'[1]2006 baljdata'!CX232+'[1]2006 baljdata'!DH232+'[1]2006 baljdata'!DR232+'[1]2006 baljdata'!EB232+'[1]2006 baljdata'!EL232+'[1]2006 baljdata'!EV232+'[1]2006 baljdata'!FF232+'[1]2006 baljdata'!FP232+'[1]2006 baljdata'!FZ232+'[1]2006 baljdata'!GJ232+'[1]2006 baljdata'!GT232+'[1]2006 baljdata'!HD232+'[1]2006 baljdata'!HN232+'[1]2006 baljdata'!HX232+'[1]2006 baljdata'!IH232+'[1]2006 baljdata'!IR232</f>
        <v>0</v>
      </c>
      <c r="GF232" s="15">
        <f>IF(GB232="P&gt;S",FZ232*(GE232/GA232),GE232)</f>
        <v>0</v>
      </c>
      <c r="GG232" s="15">
        <f t="shared" si="50"/>
        <v>0</v>
      </c>
      <c r="GH232" s="14"/>
      <c r="GI232" s="99"/>
      <c r="GJ232" s="2"/>
      <c r="GK232" s="20" t="s">
        <v>130</v>
      </c>
    </row>
    <row r="233" spans="1:193" ht="14.4" x14ac:dyDescent="0.3">
      <c r="A233" s="170">
        <v>229</v>
      </c>
      <c r="B233" s="13"/>
      <c r="C233" s="118"/>
      <c r="D233" s="13"/>
      <c r="E233" s="70"/>
      <c r="F233" s="91"/>
      <c r="G233" s="92"/>
      <c r="H233" s="91">
        <f t="shared" si="46"/>
        <v>0</v>
      </c>
      <c r="I233" s="13"/>
      <c r="J233" s="13"/>
      <c r="K233" s="13"/>
      <c r="L233" s="13"/>
      <c r="M233" s="13"/>
      <c r="N233" s="13"/>
      <c r="O233" s="13"/>
      <c r="P233" s="13"/>
      <c r="Q233" s="13"/>
      <c r="R233" s="13"/>
      <c r="S233" s="13"/>
      <c r="T233" s="13"/>
      <c r="U233" s="93">
        <f t="shared" si="47"/>
        <v>0</v>
      </c>
      <c r="V233" s="13"/>
      <c r="W233" s="13"/>
      <c r="X233" s="13"/>
      <c r="Y233" s="13"/>
      <c r="Z233" s="13"/>
      <c r="AA233" s="13"/>
      <c r="AB233" s="13"/>
      <c r="AC233" s="13"/>
      <c r="AD233" s="13"/>
      <c r="AE233" s="13"/>
      <c r="AF233" s="94"/>
      <c r="AG233" s="13"/>
      <c r="AH233" s="13"/>
      <c r="AI233" s="13"/>
      <c r="AJ233" s="13"/>
      <c r="AK233" s="13"/>
      <c r="AL233" s="13"/>
      <c r="AM233" s="13"/>
      <c r="AN233" s="13"/>
      <c r="AO233" s="13"/>
      <c r="AP233" s="13"/>
      <c r="AQ233" s="94"/>
      <c r="AR233" s="13"/>
      <c r="AS233" s="13"/>
      <c r="AT233" s="13"/>
      <c r="AU233" s="13"/>
      <c r="AV233" s="13"/>
      <c r="AW233" s="13"/>
      <c r="AX233" s="13"/>
      <c r="AY233" s="13"/>
      <c r="AZ233" s="13"/>
      <c r="BA233" s="94"/>
      <c r="BB233" s="70"/>
      <c r="BC233" s="70"/>
      <c r="BD233" s="70"/>
      <c r="BE233" s="70"/>
      <c r="BF233" s="70"/>
      <c r="BG233" s="70"/>
      <c r="BH233" s="70"/>
      <c r="BI233" s="70"/>
      <c r="BJ233" s="70"/>
      <c r="BK233" s="72"/>
      <c r="BL233" s="96" t="str">
        <f t="shared" si="45"/>
        <v>NA</v>
      </c>
      <c r="BM233" s="96" t="s">
        <v>130</v>
      </c>
      <c r="BN233" s="96"/>
      <c r="BO233" s="97"/>
      <c r="BP233" s="74"/>
      <c r="BQ233" s="74"/>
      <c r="BR233" s="97" t="s">
        <v>130</v>
      </c>
      <c r="BS233" s="91"/>
      <c r="BT233" s="91"/>
      <c r="BU233" s="91"/>
      <c r="BV233" s="91"/>
      <c r="BW233" s="91"/>
      <c r="BX233" s="91"/>
      <c r="BY233" s="92"/>
      <c r="BZ233" s="91"/>
      <c r="CA233" s="91"/>
      <c r="CB233" s="91"/>
      <c r="CC233" s="91"/>
      <c r="CD233" s="91"/>
      <c r="CE233" s="91"/>
      <c r="CF233" s="91"/>
      <c r="CG233" s="98"/>
      <c r="CH233" s="91"/>
      <c r="CI233" s="91"/>
      <c r="CJ233" s="91"/>
      <c r="CK233" s="91"/>
      <c r="CL233" s="91"/>
      <c r="CM233" s="91"/>
      <c r="CN233" s="91"/>
      <c r="CO233" s="91"/>
      <c r="CP233" s="92"/>
      <c r="CQ233" s="99" t="s">
        <v>130</v>
      </c>
      <c r="CR233" s="91"/>
      <c r="CS233" s="91"/>
      <c r="CT233" s="91"/>
      <c r="CU233" s="91"/>
      <c r="CV233" s="91"/>
      <c r="CW233" s="91"/>
      <c r="CX233" s="91"/>
      <c r="CY233" s="91"/>
      <c r="CZ233" s="91"/>
      <c r="DA233" s="91"/>
      <c r="DB233" s="118"/>
      <c r="DC233" s="13"/>
      <c r="DD233" s="13"/>
      <c r="DE233" s="13"/>
      <c r="DF233" s="13"/>
      <c r="DG233" s="13"/>
      <c r="DH233" s="13"/>
      <c r="DI233" s="50"/>
      <c r="DJ233" s="100">
        <f t="shared" si="48"/>
        <v>0</v>
      </c>
      <c r="EY233" s="103">
        <f t="shared" si="49"/>
        <v>0</v>
      </c>
      <c r="EZ233" s="104">
        <f t="shared" si="51"/>
        <v>0</v>
      </c>
      <c r="FA233" s="105" t="s">
        <v>130</v>
      </c>
      <c r="FB233" s="105" t="s">
        <v>130</v>
      </c>
      <c r="FC233" s="105" t="s">
        <v>130</v>
      </c>
      <c r="FD233" s="105"/>
      <c r="FE233" s="106"/>
      <c r="FF233" s="106"/>
      <c r="FG233" s="171">
        <v>229</v>
      </c>
      <c r="FH233" s="172"/>
      <c r="FI233" s="173">
        <v>229</v>
      </c>
      <c r="FJ233" s="174">
        <v>0</v>
      </c>
      <c r="FK233" s="174">
        <v>0</v>
      </c>
      <c r="FL233" s="2"/>
      <c r="FM233" s="2"/>
      <c r="FN233" s="2"/>
      <c r="FO233" s="175"/>
      <c r="FP233" s="19" t="s">
        <v>130</v>
      </c>
      <c r="FQ233" s="15" t="s">
        <v>130</v>
      </c>
      <c r="FS233" s="112"/>
      <c r="FT233" s="2"/>
      <c r="FU233" s="2"/>
      <c r="FV233" s="19" t="s">
        <v>130</v>
      </c>
      <c r="FW233" s="19" t="s">
        <v>130</v>
      </c>
      <c r="FX233" s="19" t="s">
        <v>130</v>
      </c>
      <c r="FY233" s="19" t="s">
        <v>130</v>
      </c>
      <c r="FZ233" s="15">
        <f>'[1]2006 baljdata'!J233+'[1]2006 baljdata'!T233+'[1]2006 baljdata'!AD233+'[1]2006 baljdata'!AN233+'[1]2006 baljdata'!AX233+'[1]2006 baljdata'!BH233+'[1]2006 baljdata'!BR233+'[1]2006 baljdata'!CB233+'[1]2006 baljdata'!CL233+'[1]2006 baljdata'!CV233+'[1]2006 baljdata'!DF233+'[1]2006 baljdata'!DP233+'[1]2006 baljdata'!DZ233+'[1]2006 baljdata'!EJ233+'[1]2006 baljdata'!ET233+'[1]2006 baljdata'!FD233+'[1]2006 baljdata'!FN233+'[1]2006 baljdata'!FX233+'[1]2006 baljdata'!GH233+'[1]2006 baljdata'!GR233+'[1]2006 baljdata'!HB233+'[1]2006 baljdata'!HL233+'[1]2006 baljdata'!HV233+'[1]2006 baljdata'!IF233+'[1]2006 baljdata'!IP233</f>
        <v>0</v>
      </c>
      <c r="GA233" s="15">
        <f>'[1]2006 baljdata'!K233+'[1]2006 baljdata'!U233+'[1]2006 baljdata'!AE233+'[1]2006 baljdata'!AO233+'[1]2006 baljdata'!AY233+'[1]2006 baljdata'!BI233+'[1]2006 baljdata'!BS233+'[1]2006 baljdata'!CC233+'[1]2006 baljdata'!CM233+'[1]2006 baljdata'!CW233+'[1]2006 baljdata'!DG233+'[1]2006 baljdata'!DQ233+'[1]2006 baljdata'!EA233+'[1]2006 baljdata'!EK233+'[1]2006 baljdata'!EU233+'[1]2006 baljdata'!FE233+'[1]2006 baljdata'!FO233+'[1]2006 baljdata'!FY233+'[1]2006 baljdata'!GI233+'[1]2006 baljdata'!GS233+'[1]2006 baljdata'!HC233+'[1]2006 baljdata'!HM233+'[1]2006 baljdata'!HW233+'[1]2006 baljdata'!IG233+'[1]2006 baljdata'!IQ233</f>
        <v>0</v>
      </c>
      <c r="GB233" s="15" t="str">
        <f>IF(FZ233&gt;GA233,"P&gt;S",IF(FZ233=GA233,"P=S","P&lt;S"))</f>
        <v>P=S</v>
      </c>
      <c r="GC233" s="15">
        <f>IF(GB233="P&gt;S",FZ233,GA233)</f>
        <v>0</v>
      </c>
      <c r="GD233" s="19" t="s">
        <v>130</v>
      </c>
      <c r="GE233" s="15">
        <f>'[1]2006 baljdata'!L233+'[1]2006 baljdata'!V233+'[1]2006 baljdata'!AF233+'[1]2006 baljdata'!AP233+'[1]2006 baljdata'!AZ233+'[1]2006 baljdata'!BJ233+'[1]2006 baljdata'!BT233+'[1]2006 baljdata'!CD233+'[1]2006 baljdata'!CN233+'[1]2006 baljdata'!CX233+'[1]2006 baljdata'!DH233+'[1]2006 baljdata'!DR233+'[1]2006 baljdata'!EB233+'[1]2006 baljdata'!EL233+'[1]2006 baljdata'!EV233+'[1]2006 baljdata'!FF233+'[1]2006 baljdata'!FP233+'[1]2006 baljdata'!FZ233+'[1]2006 baljdata'!GJ233+'[1]2006 baljdata'!GT233+'[1]2006 baljdata'!HD233+'[1]2006 baljdata'!HN233+'[1]2006 baljdata'!HX233+'[1]2006 baljdata'!IH233+'[1]2006 baljdata'!IR233</f>
        <v>0</v>
      </c>
      <c r="GF233" s="15">
        <f>IF(GB233="P&gt;S",FZ233*(GE233/GA233),GE233)</f>
        <v>0</v>
      </c>
      <c r="GG233" s="15">
        <f t="shared" si="50"/>
        <v>0</v>
      </c>
      <c r="GH233" s="2"/>
      <c r="GI233" s="99"/>
      <c r="GJ233" s="2"/>
      <c r="GK233" s="20" t="s">
        <v>130</v>
      </c>
    </row>
    <row r="234" spans="1:193" ht="14.4" x14ac:dyDescent="0.3">
      <c r="A234" s="170">
        <v>230</v>
      </c>
      <c r="C234" s="176"/>
      <c r="D234" s="177"/>
      <c r="E234" s="83"/>
      <c r="F234" s="83"/>
      <c r="G234" s="77"/>
      <c r="H234" s="91">
        <f t="shared" si="46"/>
        <v>0</v>
      </c>
      <c r="I234" s="5"/>
      <c r="J234" s="5"/>
      <c r="K234" s="5"/>
      <c r="L234" s="5"/>
      <c r="M234" s="5"/>
      <c r="N234" s="5"/>
      <c r="O234" s="5"/>
      <c r="P234" s="5"/>
      <c r="Q234" s="5"/>
      <c r="R234" s="5"/>
      <c r="S234" s="5"/>
      <c r="T234" s="5"/>
      <c r="U234" s="93">
        <f t="shared" si="47"/>
        <v>0</v>
      </c>
      <c r="V234" s="5"/>
      <c r="W234" s="5"/>
      <c r="X234" s="5"/>
      <c r="Y234" s="5"/>
      <c r="Z234" s="5"/>
      <c r="AA234" s="5"/>
      <c r="AB234" s="5"/>
      <c r="AC234" s="5"/>
      <c r="AD234" s="5"/>
      <c r="AE234" s="5"/>
      <c r="AF234" s="4"/>
      <c r="AG234" s="13"/>
      <c r="AH234" s="13"/>
      <c r="AI234" s="13"/>
      <c r="AJ234" s="13"/>
      <c r="AK234" s="13"/>
      <c r="AL234" s="13"/>
      <c r="AM234" s="13"/>
      <c r="AN234" s="13"/>
      <c r="AO234" s="13"/>
      <c r="AP234" s="13"/>
      <c r="AQ234" s="94"/>
      <c r="AR234" s="5"/>
      <c r="AS234" s="5"/>
      <c r="AT234" s="5"/>
      <c r="AU234" s="5"/>
      <c r="AV234" s="5"/>
      <c r="AW234" s="5"/>
      <c r="AX234" s="5"/>
      <c r="AY234" s="5"/>
      <c r="AZ234" s="5"/>
      <c r="BA234" s="4"/>
      <c r="BB234" s="5"/>
      <c r="BC234" s="5"/>
      <c r="BD234" s="5"/>
      <c r="BE234" s="5"/>
      <c r="BF234" s="5"/>
      <c r="BG234" s="5"/>
      <c r="BH234" s="5"/>
      <c r="BI234" s="5"/>
      <c r="BJ234" s="5"/>
      <c r="BK234" s="4"/>
      <c r="BL234" s="96" t="str">
        <f t="shared" si="45"/>
        <v>NA</v>
      </c>
      <c r="BM234" s="96" t="s">
        <v>130</v>
      </c>
      <c r="BN234" s="96"/>
      <c r="BO234" s="97"/>
      <c r="BP234" s="74"/>
      <c r="BQ234" s="74"/>
      <c r="BR234" s="97" t="s">
        <v>130</v>
      </c>
      <c r="BS234" s="5"/>
      <c r="BT234" s="5"/>
      <c r="BU234" s="5"/>
      <c r="BV234" s="5"/>
      <c r="BW234" s="5"/>
      <c r="BX234" s="5"/>
      <c r="BY234" s="4"/>
      <c r="BZ234" s="5"/>
      <c r="CA234" s="5"/>
      <c r="CB234" s="5"/>
      <c r="CC234" s="5"/>
      <c r="CD234" s="5"/>
      <c r="CE234" s="5"/>
      <c r="CF234" s="5"/>
      <c r="CG234" s="10"/>
      <c r="CH234" s="5"/>
      <c r="CI234" s="5"/>
      <c r="CJ234" s="5"/>
      <c r="CK234" s="5"/>
      <c r="CL234" s="5"/>
      <c r="CM234" s="5"/>
      <c r="CN234" s="5"/>
      <c r="CO234" s="5"/>
      <c r="CP234" s="4"/>
      <c r="CQ234" s="99" t="s">
        <v>130</v>
      </c>
      <c r="CR234" s="5"/>
      <c r="CS234" s="5"/>
      <c r="CT234" s="5"/>
      <c r="CU234" s="5"/>
      <c r="CV234" s="5"/>
      <c r="CW234" s="5"/>
      <c r="CX234" s="5"/>
      <c r="CY234" s="5"/>
      <c r="CZ234" s="5"/>
      <c r="DA234" s="5"/>
      <c r="DB234" s="10"/>
      <c r="DC234" s="5"/>
      <c r="DD234" s="5"/>
      <c r="DE234" s="5"/>
      <c r="DF234" s="5"/>
      <c r="DG234" s="5"/>
      <c r="DH234" s="5"/>
      <c r="DI234" s="5"/>
      <c r="DJ234" s="100">
        <f t="shared" si="48"/>
        <v>0</v>
      </c>
      <c r="EY234" s="103">
        <f t="shared" si="49"/>
        <v>0</v>
      </c>
      <c r="EZ234" s="104">
        <f t="shared" si="51"/>
        <v>0</v>
      </c>
      <c r="FA234" s="105" t="s">
        <v>130</v>
      </c>
      <c r="FB234" s="105" t="s">
        <v>130</v>
      </c>
      <c r="FC234" s="105" t="s">
        <v>130</v>
      </c>
      <c r="FD234" s="105"/>
      <c r="FE234" s="106"/>
      <c r="FF234" s="106"/>
      <c r="FG234" s="171">
        <v>230</v>
      </c>
      <c r="FH234" s="172"/>
      <c r="FI234" s="173">
        <v>230</v>
      </c>
      <c r="FJ234" s="174">
        <v>0</v>
      </c>
      <c r="FK234" s="174">
        <v>0</v>
      </c>
      <c r="FL234" s="2"/>
      <c r="FM234" s="2"/>
      <c r="FN234" s="2"/>
      <c r="FO234" s="175"/>
      <c r="FP234" s="19" t="s">
        <v>130</v>
      </c>
      <c r="FQ234" s="15" t="s">
        <v>130</v>
      </c>
      <c r="FS234" s="2"/>
      <c r="FT234" s="2"/>
      <c r="FU234" s="2"/>
      <c r="FV234" s="19" t="s">
        <v>130</v>
      </c>
      <c r="FW234" s="19" t="s">
        <v>130</v>
      </c>
      <c r="FX234" s="19" t="s">
        <v>130</v>
      </c>
      <c r="FY234" s="19" t="s">
        <v>130</v>
      </c>
      <c r="FZ234" s="15">
        <f>'[1]2006 baljdata'!J234+'[1]2006 baljdata'!T234+'[1]2006 baljdata'!AD234+'[1]2006 baljdata'!AN234+'[1]2006 baljdata'!AX234+'[1]2006 baljdata'!BH234+'[1]2006 baljdata'!BR234+'[1]2006 baljdata'!CB234+'[1]2006 baljdata'!CL234+'[1]2006 baljdata'!CV234+'[1]2006 baljdata'!DF234+'[1]2006 baljdata'!DP234+'[1]2006 baljdata'!DZ234+'[1]2006 baljdata'!EJ234+'[1]2006 baljdata'!ET234+'[1]2006 baljdata'!FD234+'[1]2006 baljdata'!FN234+'[1]2006 baljdata'!FX234+'[1]2006 baljdata'!GH234+'[1]2006 baljdata'!GR234+'[1]2006 baljdata'!HB234+'[1]2006 baljdata'!HL234+'[1]2006 baljdata'!HV234+'[1]2006 baljdata'!IF234+'[1]2006 baljdata'!IP234</f>
        <v>0</v>
      </c>
      <c r="GA234" s="15">
        <f>'[1]2006 baljdata'!K234+'[1]2006 baljdata'!U234+'[1]2006 baljdata'!AE234+'[1]2006 baljdata'!AO234+'[1]2006 baljdata'!AY234+'[1]2006 baljdata'!BI234+'[1]2006 baljdata'!BS234+'[1]2006 baljdata'!CC234+'[1]2006 baljdata'!CM234+'[1]2006 baljdata'!CW234+'[1]2006 baljdata'!DG234+'[1]2006 baljdata'!DQ234+'[1]2006 baljdata'!EA234+'[1]2006 baljdata'!EK234+'[1]2006 baljdata'!EU234+'[1]2006 baljdata'!FE234+'[1]2006 baljdata'!FO234+'[1]2006 baljdata'!FY234+'[1]2006 baljdata'!GI234+'[1]2006 baljdata'!GS234+'[1]2006 baljdata'!HC234+'[1]2006 baljdata'!HM234+'[1]2006 baljdata'!HW234+'[1]2006 baljdata'!IG234+'[1]2006 baljdata'!IQ234</f>
        <v>0</v>
      </c>
      <c r="GB234" s="15" t="str">
        <f>IF(FZ234&gt;GA234,"P&gt;S",IF(FZ234=GA234,"P=S","P&lt;S"))</f>
        <v>P=S</v>
      </c>
      <c r="GC234" s="15">
        <f>IF(GB234="P&gt;S",FZ234,GA234)</f>
        <v>0</v>
      </c>
      <c r="GD234" s="19" t="s">
        <v>130</v>
      </c>
      <c r="GE234" s="15">
        <f>'[1]2006 baljdata'!L234+'[1]2006 baljdata'!V234+'[1]2006 baljdata'!AF234+'[1]2006 baljdata'!AP234+'[1]2006 baljdata'!AZ234+'[1]2006 baljdata'!BJ234+'[1]2006 baljdata'!BT234+'[1]2006 baljdata'!CD234+'[1]2006 baljdata'!CN234+'[1]2006 baljdata'!CX234+'[1]2006 baljdata'!DH234+'[1]2006 baljdata'!DR234+'[1]2006 baljdata'!EB234+'[1]2006 baljdata'!EL234+'[1]2006 baljdata'!EV234+'[1]2006 baljdata'!FF234+'[1]2006 baljdata'!FP234+'[1]2006 baljdata'!FZ234+'[1]2006 baljdata'!GJ234+'[1]2006 baljdata'!GT234+'[1]2006 baljdata'!HD234+'[1]2006 baljdata'!HN234+'[1]2006 baljdata'!HX234+'[1]2006 baljdata'!IH234+'[1]2006 baljdata'!IR234</f>
        <v>0</v>
      </c>
      <c r="GF234" s="15">
        <f>IF(GB234="P&gt;S",FZ234*(GE234/GA234),GE234)</f>
        <v>0</v>
      </c>
      <c r="GG234" s="15">
        <f t="shared" si="50"/>
        <v>0</v>
      </c>
      <c r="GH234" s="2"/>
      <c r="GI234" s="19"/>
      <c r="GJ234" s="2"/>
      <c r="GK234" s="20" t="s">
        <v>130</v>
      </c>
    </row>
    <row r="235" spans="1:193" ht="14.4" x14ac:dyDescent="0.3">
      <c r="A235" s="170">
        <v>231</v>
      </c>
      <c r="C235" s="176"/>
      <c r="D235" s="177"/>
      <c r="E235" s="83"/>
      <c r="F235" s="83"/>
      <c r="G235" s="77"/>
      <c r="H235" s="91">
        <f t="shared" si="46"/>
        <v>0</v>
      </c>
      <c r="I235" s="5"/>
      <c r="J235" s="5"/>
      <c r="K235" s="5"/>
      <c r="L235" s="5"/>
      <c r="M235" s="5"/>
      <c r="N235" s="5"/>
      <c r="O235" s="5"/>
      <c r="P235" s="5"/>
      <c r="Q235" s="5"/>
      <c r="R235" s="5"/>
      <c r="S235" s="5"/>
      <c r="T235" s="5"/>
      <c r="U235" s="93">
        <f t="shared" si="47"/>
        <v>0</v>
      </c>
      <c r="V235" s="5"/>
      <c r="W235" s="5"/>
      <c r="X235" s="5"/>
      <c r="Y235" s="5"/>
      <c r="Z235" s="5"/>
      <c r="AA235" s="5"/>
      <c r="AB235" s="5"/>
      <c r="AC235" s="5"/>
      <c r="AD235" s="5"/>
      <c r="AE235" s="5"/>
      <c r="AF235" s="4"/>
      <c r="AG235" s="13"/>
      <c r="AH235" s="13"/>
      <c r="AI235" s="13"/>
      <c r="AJ235" s="13"/>
      <c r="AK235" s="13"/>
      <c r="AL235" s="13"/>
      <c r="AM235" s="13"/>
      <c r="AN235" s="13"/>
      <c r="AO235" s="13"/>
      <c r="AP235" s="13"/>
      <c r="AQ235" s="94"/>
      <c r="AR235" s="5"/>
      <c r="AS235" s="5"/>
      <c r="AT235" s="5"/>
      <c r="AU235" s="5"/>
      <c r="AV235" s="5"/>
      <c r="AW235" s="5"/>
      <c r="AX235" s="5"/>
      <c r="AY235" s="5"/>
      <c r="AZ235" s="5"/>
      <c r="BA235" s="4"/>
      <c r="BB235" s="5"/>
      <c r="BC235" s="5"/>
      <c r="BD235" s="5"/>
      <c r="BE235" s="5"/>
      <c r="BF235" s="5"/>
      <c r="BG235" s="5"/>
      <c r="BH235" s="5"/>
      <c r="BI235" s="5"/>
      <c r="BJ235" s="5"/>
      <c r="BK235" s="4"/>
      <c r="BL235" s="96" t="str">
        <f t="shared" si="45"/>
        <v>NA</v>
      </c>
      <c r="BM235" s="96" t="s">
        <v>130</v>
      </c>
      <c r="BN235" s="96"/>
      <c r="BO235" s="97"/>
      <c r="BP235" s="74"/>
      <c r="BQ235" s="74"/>
      <c r="BR235" s="97" t="s">
        <v>130</v>
      </c>
      <c r="BS235" s="5"/>
      <c r="BT235" s="5"/>
      <c r="BU235" s="5"/>
      <c r="BV235" s="5"/>
      <c r="BW235" s="5"/>
      <c r="BX235" s="5"/>
      <c r="BY235" s="4"/>
      <c r="BZ235" s="5"/>
      <c r="CA235" s="5"/>
      <c r="CB235" s="5"/>
      <c r="CC235" s="5"/>
      <c r="CD235" s="5"/>
      <c r="CE235" s="5"/>
      <c r="CF235" s="5"/>
      <c r="CG235" s="10"/>
      <c r="CH235" s="5"/>
      <c r="CI235" s="5"/>
      <c r="CJ235" s="5"/>
      <c r="CK235" s="5"/>
      <c r="CL235" s="5"/>
      <c r="CM235" s="5"/>
      <c r="CN235" s="5"/>
      <c r="CO235" s="5"/>
      <c r="CP235" s="4"/>
      <c r="CQ235" s="99" t="s">
        <v>130</v>
      </c>
      <c r="CR235" s="5"/>
      <c r="CS235" s="5"/>
      <c r="CT235" s="5"/>
      <c r="CU235" s="5"/>
      <c r="CV235" s="5"/>
      <c r="CW235" s="5"/>
      <c r="CX235" s="5"/>
      <c r="CY235" s="5"/>
      <c r="CZ235" s="5"/>
      <c r="DA235" s="5"/>
      <c r="DB235" s="10"/>
      <c r="DC235" s="5"/>
      <c r="DD235" s="5"/>
      <c r="DE235" s="5"/>
      <c r="DF235" s="5"/>
      <c r="DG235" s="5"/>
      <c r="DH235" s="5"/>
      <c r="DI235" s="5"/>
      <c r="DJ235" s="100">
        <f t="shared" si="48"/>
        <v>0</v>
      </c>
      <c r="EY235" s="103">
        <f t="shared" si="49"/>
        <v>0</v>
      </c>
      <c r="EZ235" s="104">
        <f t="shared" si="51"/>
        <v>0</v>
      </c>
      <c r="FA235" s="105" t="s">
        <v>130</v>
      </c>
      <c r="FB235" s="105" t="s">
        <v>130</v>
      </c>
      <c r="FC235" s="105" t="s">
        <v>130</v>
      </c>
      <c r="FD235" s="105"/>
      <c r="FE235" s="106"/>
      <c r="FF235" s="106"/>
      <c r="FG235" s="171">
        <v>231</v>
      </c>
      <c r="FH235" s="172"/>
      <c r="FI235" s="173">
        <v>231</v>
      </c>
      <c r="FJ235" s="174">
        <v>0</v>
      </c>
      <c r="FK235" s="174">
        <v>0</v>
      </c>
      <c r="FL235" s="2"/>
      <c r="FM235" s="2"/>
      <c r="FN235" s="2"/>
      <c r="FO235" s="175"/>
      <c r="FP235" s="19" t="s">
        <v>130</v>
      </c>
      <c r="FQ235" s="15" t="s">
        <v>130</v>
      </c>
      <c r="FS235" s="2"/>
      <c r="FT235" s="2"/>
      <c r="FU235" s="2"/>
      <c r="FV235" s="19" t="s">
        <v>130</v>
      </c>
      <c r="FW235" s="19" t="s">
        <v>130</v>
      </c>
      <c r="FX235" s="19" t="s">
        <v>130</v>
      </c>
      <c r="FY235" s="19" t="s">
        <v>130</v>
      </c>
      <c r="FZ235" s="15">
        <f>'[1]2006 baljdata'!J235+'[1]2006 baljdata'!T235+'[1]2006 baljdata'!AD235+'[1]2006 baljdata'!AN235+'[1]2006 baljdata'!AX235+'[1]2006 baljdata'!BH235+'[1]2006 baljdata'!BR235+'[1]2006 baljdata'!CB235+'[1]2006 baljdata'!CL235+'[1]2006 baljdata'!CV235+'[1]2006 baljdata'!DF235+'[1]2006 baljdata'!DP235+'[1]2006 baljdata'!DZ235+'[1]2006 baljdata'!EJ235+'[1]2006 baljdata'!ET235+'[1]2006 baljdata'!FD235+'[1]2006 baljdata'!FN235+'[1]2006 baljdata'!FX235+'[1]2006 baljdata'!GH235+'[1]2006 baljdata'!GR235+'[1]2006 baljdata'!HB235+'[1]2006 baljdata'!HL235+'[1]2006 baljdata'!HV235+'[1]2006 baljdata'!IF235+'[1]2006 baljdata'!IP235</f>
        <v>0</v>
      </c>
      <c r="GA235" s="15">
        <f>'[1]2006 baljdata'!K235+'[1]2006 baljdata'!U235+'[1]2006 baljdata'!AE235+'[1]2006 baljdata'!AO235+'[1]2006 baljdata'!AY235+'[1]2006 baljdata'!BI235+'[1]2006 baljdata'!BS235+'[1]2006 baljdata'!CC235+'[1]2006 baljdata'!CM235+'[1]2006 baljdata'!CW235+'[1]2006 baljdata'!DG235+'[1]2006 baljdata'!DQ235+'[1]2006 baljdata'!EA235+'[1]2006 baljdata'!EK235+'[1]2006 baljdata'!EU235+'[1]2006 baljdata'!FE235+'[1]2006 baljdata'!FO235+'[1]2006 baljdata'!FY235+'[1]2006 baljdata'!GI235+'[1]2006 baljdata'!GS235+'[1]2006 baljdata'!HC235+'[1]2006 baljdata'!HM235+'[1]2006 baljdata'!HW235+'[1]2006 baljdata'!IG235+'[1]2006 baljdata'!IQ235</f>
        <v>0</v>
      </c>
      <c r="GB235" s="15" t="str">
        <f>IF(FZ235&gt;GA235,"P&gt;S",IF(FZ235=GA235,"P=S","P&lt;S"))</f>
        <v>P=S</v>
      </c>
      <c r="GC235" s="15">
        <f>IF(GB235="P&gt;S",FZ235,GA235)</f>
        <v>0</v>
      </c>
      <c r="GD235" s="19" t="s">
        <v>130</v>
      </c>
      <c r="GE235" s="15">
        <f>'[1]2006 baljdata'!L235+'[1]2006 baljdata'!V235+'[1]2006 baljdata'!AF235+'[1]2006 baljdata'!AP235+'[1]2006 baljdata'!AZ235+'[1]2006 baljdata'!BJ235+'[1]2006 baljdata'!BT235+'[1]2006 baljdata'!CD235+'[1]2006 baljdata'!CN235+'[1]2006 baljdata'!CX235+'[1]2006 baljdata'!DH235+'[1]2006 baljdata'!DR235+'[1]2006 baljdata'!EB235+'[1]2006 baljdata'!EL235+'[1]2006 baljdata'!EV235+'[1]2006 baljdata'!FF235+'[1]2006 baljdata'!FP235+'[1]2006 baljdata'!FZ235+'[1]2006 baljdata'!GJ235+'[1]2006 baljdata'!GT235+'[1]2006 baljdata'!HD235+'[1]2006 baljdata'!HN235+'[1]2006 baljdata'!HX235+'[1]2006 baljdata'!IH235+'[1]2006 baljdata'!IR235</f>
        <v>0</v>
      </c>
      <c r="GF235" s="15">
        <f>IF(GB235="P&gt;S",FZ235*(GE235/GA235),GE235)</f>
        <v>0</v>
      </c>
      <c r="GG235" s="15">
        <f t="shared" si="50"/>
        <v>0</v>
      </c>
      <c r="GH235" s="2"/>
      <c r="GI235" s="19"/>
      <c r="GJ235" s="2"/>
      <c r="GK235" s="20" t="s">
        <v>130</v>
      </c>
    </row>
    <row r="236" spans="1:193" ht="14.4" x14ac:dyDescent="0.3">
      <c r="A236" s="170">
        <v>232</v>
      </c>
      <c r="C236" s="176"/>
      <c r="D236" s="178"/>
      <c r="E236" s="83"/>
      <c r="F236" s="83"/>
      <c r="G236" s="77"/>
      <c r="H236" s="91">
        <f t="shared" si="46"/>
        <v>0</v>
      </c>
      <c r="I236" s="5"/>
      <c r="J236" s="5"/>
      <c r="K236" s="5"/>
      <c r="L236" s="5"/>
      <c r="M236" s="5"/>
      <c r="N236" s="5"/>
      <c r="O236" s="5"/>
      <c r="P236" s="5"/>
      <c r="Q236" s="5"/>
      <c r="R236" s="5"/>
      <c r="S236" s="5"/>
      <c r="T236" s="5"/>
      <c r="U236" s="93">
        <f t="shared" si="47"/>
        <v>0</v>
      </c>
      <c r="V236" s="5"/>
      <c r="W236" s="5"/>
      <c r="X236" s="5"/>
      <c r="Y236" s="5"/>
      <c r="Z236" s="5"/>
      <c r="AA236" s="5"/>
      <c r="AB236" s="5"/>
      <c r="AC236" s="5"/>
      <c r="AD236" s="5"/>
      <c r="AE236" s="5"/>
      <c r="AF236" s="4"/>
      <c r="AG236" s="13"/>
      <c r="AH236" s="13"/>
      <c r="AI236" s="13"/>
      <c r="AJ236" s="13"/>
      <c r="AK236" s="13"/>
      <c r="AL236" s="13"/>
      <c r="AM236" s="13"/>
      <c r="AN236" s="13"/>
      <c r="AO236" s="13"/>
      <c r="AP236" s="13"/>
      <c r="AQ236" s="94"/>
      <c r="AR236" s="5"/>
      <c r="AS236" s="5"/>
      <c r="AT236" s="5"/>
      <c r="AU236" s="5"/>
      <c r="AV236" s="5"/>
      <c r="AW236" s="5"/>
      <c r="AX236" s="5"/>
      <c r="AY236" s="5"/>
      <c r="AZ236" s="5"/>
      <c r="BA236" s="4"/>
      <c r="BB236" s="5"/>
      <c r="BC236" s="5"/>
      <c r="BD236" s="5"/>
      <c r="BE236" s="5"/>
      <c r="BF236" s="5"/>
      <c r="BG236" s="5"/>
      <c r="BH236" s="5"/>
      <c r="BI236" s="5"/>
      <c r="BJ236" s="5"/>
      <c r="BK236" s="4"/>
      <c r="BL236" s="96" t="str">
        <f t="shared" si="45"/>
        <v>NA</v>
      </c>
      <c r="BM236" s="96" t="s">
        <v>130</v>
      </c>
      <c r="BN236" s="96"/>
      <c r="BO236" s="97"/>
      <c r="BP236" s="74"/>
      <c r="BQ236" s="74"/>
      <c r="BR236" s="97" t="s">
        <v>130</v>
      </c>
      <c r="BS236" s="5"/>
      <c r="BT236" s="5"/>
      <c r="BU236" s="5"/>
      <c r="BV236" s="5"/>
      <c r="BW236" s="5"/>
      <c r="BX236" s="5"/>
      <c r="BY236" s="4"/>
      <c r="BZ236" s="5"/>
      <c r="CA236" s="5"/>
      <c r="CB236" s="5"/>
      <c r="CC236" s="5"/>
      <c r="CD236" s="5"/>
      <c r="CE236" s="5"/>
      <c r="CF236" s="5"/>
      <c r="CG236" s="10"/>
      <c r="CH236" s="5"/>
      <c r="CI236" s="5"/>
      <c r="CJ236" s="5"/>
      <c r="CK236" s="5"/>
      <c r="CL236" s="5"/>
      <c r="CM236" s="5"/>
      <c r="CN236" s="5"/>
      <c r="CO236" s="5"/>
      <c r="CP236" s="4"/>
      <c r="CQ236" s="99" t="s">
        <v>130</v>
      </c>
      <c r="CR236" s="5"/>
      <c r="CS236" s="5"/>
      <c r="CT236" s="5"/>
      <c r="CU236" s="5"/>
      <c r="CV236" s="5"/>
      <c r="CW236" s="5"/>
      <c r="CX236" s="5"/>
      <c r="CY236" s="5"/>
      <c r="CZ236" s="5"/>
      <c r="DA236" s="5"/>
      <c r="DB236" s="10"/>
      <c r="DC236" s="5"/>
      <c r="DD236" s="5"/>
      <c r="DE236" s="5"/>
      <c r="DF236" s="5"/>
      <c r="DG236" s="5"/>
      <c r="DH236" s="5"/>
      <c r="DI236" s="5"/>
      <c r="DJ236" s="100">
        <f t="shared" si="48"/>
        <v>0</v>
      </c>
      <c r="EY236" s="103">
        <f t="shared" si="49"/>
        <v>0</v>
      </c>
      <c r="EZ236" s="104">
        <f t="shared" si="51"/>
        <v>0</v>
      </c>
      <c r="FA236" s="105" t="s">
        <v>130</v>
      </c>
      <c r="FB236" s="105" t="s">
        <v>130</v>
      </c>
      <c r="FC236" s="105" t="s">
        <v>130</v>
      </c>
      <c r="FD236" s="105"/>
      <c r="FE236" s="106"/>
      <c r="FF236" s="106"/>
      <c r="FG236" s="171">
        <v>232</v>
      </c>
      <c r="FH236" s="172"/>
      <c r="FI236" s="173">
        <v>232</v>
      </c>
      <c r="FJ236" s="174">
        <v>0</v>
      </c>
      <c r="FK236" s="174">
        <v>0</v>
      </c>
      <c r="FL236" s="2"/>
      <c r="FM236" s="2"/>
      <c r="FN236" s="2"/>
      <c r="FO236" s="175"/>
      <c r="FP236" s="19" t="s">
        <v>130</v>
      </c>
      <c r="FQ236" s="15" t="s">
        <v>130</v>
      </c>
      <c r="FS236" s="2"/>
      <c r="FT236" s="2"/>
      <c r="FU236" s="2"/>
      <c r="FV236" s="19" t="s">
        <v>130</v>
      </c>
      <c r="FW236" s="19" t="s">
        <v>130</v>
      </c>
      <c r="FX236" s="19" t="s">
        <v>130</v>
      </c>
      <c r="FY236" s="19" t="s">
        <v>130</v>
      </c>
      <c r="FZ236" s="15">
        <f>'[1]2006 baljdata'!J236+'[1]2006 baljdata'!T236+'[1]2006 baljdata'!AD236+'[1]2006 baljdata'!AN236+'[1]2006 baljdata'!AX236+'[1]2006 baljdata'!BH236+'[1]2006 baljdata'!BR236+'[1]2006 baljdata'!CB236+'[1]2006 baljdata'!CL236+'[1]2006 baljdata'!CV236+'[1]2006 baljdata'!DF236+'[1]2006 baljdata'!DP236+'[1]2006 baljdata'!DZ236+'[1]2006 baljdata'!EJ236+'[1]2006 baljdata'!ET236+'[1]2006 baljdata'!FD236+'[1]2006 baljdata'!FN236+'[1]2006 baljdata'!FX236+'[1]2006 baljdata'!GH236+'[1]2006 baljdata'!GR236+'[1]2006 baljdata'!HB236+'[1]2006 baljdata'!HL236+'[1]2006 baljdata'!HV236+'[1]2006 baljdata'!IF236+'[1]2006 baljdata'!IP236</f>
        <v>0</v>
      </c>
      <c r="GA236" s="15">
        <f>'[1]2006 baljdata'!K236+'[1]2006 baljdata'!U236+'[1]2006 baljdata'!AE236+'[1]2006 baljdata'!AO236+'[1]2006 baljdata'!AY236+'[1]2006 baljdata'!BI236+'[1]2006 baljdata'!BS236+'[1]2006 baljdata'!CC236+'[1]2006 baljdata'!CM236+'[1]2006 baljdata'!CW236+'[1]2006 baljdata'!DG236+'[1]2006 baljdata'!DQ236+'[1]2006 baljdata'!EA236+'[1]2006 baljdata'!EK236+'[1]2006 baljdata'!EU236+'[1]2006 baljdata'!FE236+'[1]2006 baljdata'!FO236+'[1]2006 baljdata'!FY236+'[1]2006 baljdata'!GI236+'[1]2006 baljdata'!GS236+'[1]2006 baljdata'!HC236+'[1]2006 baljdata'!HM236+'[1]2006 baljdata'!HW236+'[1]2006 baljdata'!IG236+'[1]2006 baljdata'!IQ236</f>
        <v>0</v>
      </c>
      <c r="GB236" s="15" t="str">
        <f>IF(FZ236&gt;GA236,"P&gt;S",IF(FZ236=GA236,"P=S","P&lt;S"))</f>
        <v>P=S</v>
      </c>
      <c r="GC236" s="15">
        <f>IF(GB236="P&gt;S",FZ236,GA236)</f>
        <v>0</v>
      </c>
      <c r="GD236" s="19" t="s">
        <v>130</v>
      </c>
      <c r="GE236" s="15">
        <f>'[1]2006 baljdata'!L236+'[1]2006 baljdata'!V236+'[1]2006 baljdata'!AF236+'[1]2006 baljdata'!AP236+'[1]2006 baljdata'!AZ236+'[1]2006 baljdata'!BJ236+'[1]2006 baljdata'!BT236+'[1]2006 baljdata'!CD236+'[1]2006 baljdata'!CN236+'[1]2006 baljdata'!CX236+'[1]2006 baljdata'!DH236+'[1]2006 baljdata'!DR236+'[1]2006 baljdata'!EB236+'[1]2006 baljdata'!EL236+'[1]2006 baljdata'!EV236+'[1]2006 baljdata'!FF236+'[1]2006 baljdata'!FP236+'[1]2006 baljdata'!FZ236+'[1]2006 baljdata'!GJ236+'[1]2006 baljdata'!GT236+'[1]2006 baljdata'!HD236+'[1]2006 baljdata'!HN236+'[1]2006 baljdata'!HX236+'[1]2006 baljdata'!IH236+'[1]2006 baljdata'!IR236</f>
        <v>0</v>
      </c>
      <c r="GF236" s="15">
        <f>IF(GB236="P&gt;S",FZ236*(GE236/GA236),GE236)</f>
        <v>0</v>
      </c>
      <c r="GG236" s="15">
        <f t="shared" si="50"/>
        <v>0</v>
      </c>
      <c r="GH236" s="2"/>
      <c r="GI236" s="19"/>
      <c r="GJ236" s="2"/>
      <c r="GK236" s="20" t="s">
        <v>130</v>
      </c>
    </row>
    <row r="237" spans="1:193" ht="14.4" x14ac:dyDescent="0.3">
      <c r="A237" s="170">
        <v>233</v>
      </c>
      <c r="C237" s="176"/>
      <c r="D237" s="177"/>
      <c r="E237" s="83"/>
      <c r="F237" s="83"/>
      <c r="G237" s="77"/>
      <c r="H237" s="91">
        <f t="shared" si="46"/>
        <v>0</v>
      </c>
      <c r="I237" s="5"/>
      <c r="J237" s="5"/>
      <c r="K237" s="5"/>
      <c r="L237" s="5"/>
      <c r="M237" s="5"/>
      <c r="N237" s="5"/>
      <c r="O237" s="5"/>
      <c r="P237" s="5"/>
      <c r="Q237" s="5"/>
      <c r="R237" s="5"/>
      <c r="S237" s="5"/>
      <c r="T237" s="5"/>
      <c r="U237" s="93">
        <f t="shared" si="47"/>
        <v>0</v>
      </c>
      <c r="V237" s="5"/>
      <c r="W237" s="5"/>
      <c r="X237" s="5"/>
      <c r="Y237" s="5"/>
      <c r="Z237" s="5"/>
      <c r="AA237" s="5"/>
      <c r="AB237" s="5"/>
      <c r="AC237" s="5"/>
      <c r="AD237" s="5"/>
      <c r="AE237" s="5"/>
      <c r="AF237" s="4"/>
      <c r="AG237" s="13"/>
      <c r="AH237" s="13"/>
      <c r="AI237" s="13"/>
      <c r="AJ237" s="13"/>
      <c r="AK237" s="13"/>
      <c r="AL237" s="13"/>
      <c r="AM237" s="13"/>
      <c r="AN237" s="13"/>
      <c r="AO237" s="13"/>
      <c r="AP237" s="13"/>
      <c r="AQ237" s="94"/>
      <c r="AR237" s="5"/>
      <c r="AS237" s="5"/>
      <c r="AT237" s="5"/>
      <c r="AU237" s="5"/>
      <c r="AV237" s="5"/>
      <c r="AW237" s="5"/>
      <c r="AX237" s="5"/>
      <c r="AY237" s="5"/>
      <c r="AZ237" s="5"/>
      <c r="BA237" s="4"/>
      <c r="BB237" s="5"/>
      <c r="BC237" s="5"/>
      <c r="BD237" s="5"/>
      <c r="BE237" s="5"/>
      <c r="BF237" s="5"/>
      <c r="BG237" s="5"/>
      <c r="BH237" s="5"/>
      <c r="BI237" s="5"/>
      <c r="BJ237" s="5"/>
      <c r="BK237" s="4"/>
      <c r="BL237" s="96" t="str">
        <f t="shared" si="45"/>
        <v>NA</v>
      </c>
      <c r="BM237" s="96" t="s">
        <v>130</v>
      </c>
      <c r="BN237" s="96"/>
      <c r="BO237" s="97"/>
      <c r="BP237" s="74"/>
      <c r="BQ237" s="74"/>
      <c r="BR237" s="97" t="s">
        <v>130</v>
      </c>
      <c r="BS237" s="5"/>
      <c r="BT237" s="5"/>
      <c r="BU237" s="5"/>
      <c r="BV237" s="5"/>
      <c r="BW237" s="5"/>
      <c r="BX237" s="5"/>
      <c r="BY237" s="4"/>
      <c r="BZ237" s="5"/>
      <c r="CA237" s="5"/>
      <c r="CB237" s="5"/>
      <c r="CC237" s="5"/>
      <c r="CD237" s="5"/>
      <c r="CE237" s="5"/>
      <c r="CF237" s="5"/>
      <c r="CG237" s="10"/>
      <c r="CH237" s="5"/>
      <c r="CI237" s="5"/>
      <c r="CJ237" s="5"/>
      <c r="CK237" s="5"/>
      <c r="CL237" s="5"/>
      <c r="CM237" s="5"/>
      <c r="CN237" s="5"/>
      <c r="CO237" s="5"/>
      <c r="CP237" s="4"/>
      <c r="CQ237" s="99" t="s">
        <v>130</v>
      </c>
      <c r="CR237" s="5"/>
      <c r="CS237" s="5"/>
      <c r="CT237" s="5"/>
      <c r="CU237" s="5"/>
      <c r="CV237" s="5"/>
      <c r="CW237" s="5"/>
      <c r="CX237" s="5"/>
      <c r="CY237" s="5"/>
      <c r="CZ237" s="5"/>
      <c r="DA237" s="5"/>
      <c r="DB237" s="10"/>
      <c r="DC237" s="5"/>
      <c r="DD237" s="5"/>
      <c r="DE237" s="5"/>
      <c r="DF237" s="5"/>
      <c r="DG237" s="5"/>
      <c r="DH237" s="5"/>
      <c r="DI237" s="5"/>
      <c r="DJ237" s="100">
        <f t="shared" si="48"/>
        <v>0</v>
      </c>
      <c r="EY237" s="103">
        <f t="shared" si="49"/>
        <v>0</v>
      </c>
      <c r="EZ237" s="104">
        <f t="shared" si="51"/>
        <v>0</v>
      </c>
      <c r="FA237" s="105" t="s">
        <v>130</v>
      </c>
      <c r="FB237" s="105" t="s">
        <v>130</v>
      </c>
      <c r="FC237" s="105" t="s">
        <v>130</v>
      </c>
      <c r="FD237" s="105"/>
      <c r="FE237" s="106"/>
      <c r="FF237" s="106"/>
      <c r="FG237" s="171">
        <v>233</v>
      </c>
      <c r="FH237" s="172"/>
      <c r="FI237" s="173">
        <v>233</v>
      </c>
      <c r="FJ237" s="174">
        <v>0</v>
      </c>
      <c r="FK237" s="174">
        <v>0</v>
      </c>
      <c r="FL237" s="2"/>
      <c r="FM237" s="2"/>
      <c r="FN237" s="2"/>
      <c r="FO237" s="175"/>
      <c r="FP237" s="19" t="s">
        <v>130</v>
      </c>
      <c r="FQ237" s="15" t="s">
        <v>130</v>
      </c>
      <c r="FS237" s="2"/>
      <c r="FT237" s="2"/>
      <c r="FU237" s="2"/>
      <c r="FV237" s="19" t="s">
        <v>130</v>
      </c>
      <c r="FW237" s="19" t="s">
        <v>130</v>
      </c>
      <c r="FX237" s="19" t="s">
        <v>130</v>
      </c>
      <c r="FY237" s="19" t="s">
        <v>130</v>
      </c>
      <c r="FZ237" s="15">
        <f>'[1]2006 baljdata'!J237+'[1]2006 baljdata'!T237+'[1]2006 baljdata'!AD237+'[1]2006 baljdata'!AN237+'[1]2006 baljdata'!AX237+'[1]2006 baljdata'!BH237+'[1]2006 baljdata'!BR237+'[1]2006 baljdata'!CB237+'[1]2006 baljdata'!CL237+'[1]2006 baljdata'!CV237+'[1]2006 baljdata'!DF237+'[1]2006 baljdata'!DP237+'[1]2006 baljdata'!DZ237+'[1]2006 baljdata'!EJ237+'[1]2006 baljdata'!ET237+'[1]2006 baljdata'!FD237+'[1]2006 baljdata'!FN237+'[1]2006 baljdata'!FX237+'[1]2006 baljdata'!GH237+'[1]2006 baljdata'!GR237+'[1]2006 baljdata'!HB237+'[1]2006 baljdata'!HL237+'[1]2006 baljdata'!HV237+'[1]2006 baljdata'!IF237+'[1]2006 baljdata'!IP237</f>
        <v>0</v>
      </c>
      <c r="GA237" s="15">
        <f>'[1]2006 baljdata'!K237+'[1]2006 baljdata'!U237+'[1]2006 baljdata'!AE237+'[1]2006 baljdata'!AO237+'[1]2006 baljdata'!AY237+'[1]2006 baljdata'!BI237+'[1]2006 baljdata'!BS237+'[1]2006 baljdata'!CC237+'[1]2006 baljdata'!CM237+'[1]2006 baljdata'!CW237+'[1]2006 baljdata'!DG237+'[1]2006 baljdata'!DQ237+'[1]2006 baljdata'!EA237+'[1]2006 baljdata'!EK237+'[1]2006 baljdata'!EU237+'[1]2006 baljdata'!FE237+'[1]2006 baljdata'!FO237+'[1]2006 baljdata'!FY237+'[1]2006 baljdata'!GI237+'[1]2006 baljdata'!GS237+'[1]2006 baljdata'!HC237+'[1]2006 baljdata'!HM237+'[1]2006 baljdata'!HW237+'[1]2006 baljdata'!IG237+'[1]2006 baljdata'!IQ237</f>
        <v>0</v>
      </c>
      <c r="GB237" s="15" t="str">
        <f>IF(FZ237&gt;GA237,"P&gt;S",IF(FZ237=GA237,"P=S","P&lt;S"))</f>
        <v>P=S</v>
      </c>
      <c r="GC237" s="15">
        <f>IF(GB237="P&gt;S",FZ237,GA237)</f>
        <v>0</v>
      </c>
      <c r="GD237" s="19" t="s">
        <v>130</v>
      </c>
      <c r="GE237" s="15">
        <f>'[1]2006 baljdata'!L237+'[1]2006 baljdata'!V237+'[1]2006 baljdata'!AF237+'[1]2006 baljdata'!AP237+'[1]2006 baljdata'!AZ237+'[1]2006 baljdata'!BJ237+'[1]2006 baljdata'!BT237+'[1]2006 baljdata'!CD237+'[1]2006 baljdata'!CN237+'[1]2006 baljdata'!CX237+'[1]2006 baljdata'!DH237+'[1]2006 baljdata'!DR237+'[1]2006 baljdata'!EB237+'[1]2006 baljdata'!EL237+'[1]2006 baljdata'!EV237+'[1]2006 baljdata'!FF237+'[1]2006 baljdata'!FP237+'[1]2006 baljdata'!FZ237+'[1]2006 baljdata'!GJ237+'[1]2006 baljdata'!GT237+'[1]2006 baljdata'!HD237+'[1]2006 baljdata'!HN237+'[1]2006 baljdata'!HX237+'[1]2006 baljdata'!IH237+'[1]2006 baljdata'!IR237</f>
        <v>0</v>
      </c>
      <c r="GF237" s="15">
        <f>IF(GB237="P&gt;S",FZ237*(GE237/GA237),GE237)</f>
        <v>0</v>
      </c>
      <c r="GG237" s="15">
        <f t="shared" si="50"/>
        <v>0</v>
      </c>
      <c r="GH237" s="2"/>
      <c r="GI237" s="19"/>
      <c r="GJ237" s="2"/>
      <c r="GK237" s="20" t="s">
        <v>130</v>
      </c>
    </row>
    <row r="238" spans="1:193" ht="14.4" x14ac:dyDescent="0.3">
      <c r="A238" s="170">
        <v>234</v>
      </c>
      <c r="B238" s="5"/>
      <c r="C238" s="10"/>
      <c r="D238" s="5"/>
      <c r="E238" s="83"/>
      <c r="F238" s="83"/>
      <c r="G238" s="77"/>
      <c r="H238" s="91">
        <f t="shared" si="46"/>
        <v>0</v>
      </c>
      <c r="I238" s="5"/>
      <c r="J238" s="5"/>
      <c r="K238" s="5"/>
      <c r="L238" s="5"/>
      <c r="M238" s="5"/>
      <c r="N238" s="5"/>
      <c r="O238" s="5"/>
      <c r="P238" s="5"/>
      <c r="Q238" s="5"/>
      <c r="R238" s="5"/>
      <c r="S238" s="5"/>
      <c r="T238" s="5"/>
      <c r="U238" s="93">
        <f t="shared" si="47"/>
        <v>0</v>
      </c>
      <c r="V238" s="5"/>
      <c r="W238" s="5"/>
      <c r="X238" s="5"/>
      <c r="Y238" s="5"/>
      <c r="Z238" s="5"/>
      <c r="AA238" s="5"/>
      <c r="AB238" s="5"/>
      <c r="AC238" s="5"/>
      <c r="AD238" s="5"/>
      <c r="AE238" s="5"/>
      <c r="AF238" s="4"/>
      <c r="AG238" s="13"/>
      <c r="AH238" s="13"/>
      <c r="AI238" s="13"/>
      <c r="AJ238" s="13"/>
      <c r="AK238" s="13"/>
      <c r="AL238" s="13"/>
      <c r="AM238" s="13"/>
      <c r="AN238" s="13"/>
      <c r="AO238" s="13"/>
      <c r="AP238" s="13"/>
      <c r="AQ238" s="94"/>
      <c r="AR238" s="5"/>
      <c r="AS238" s="5"/>
      <c r="AT238" s="5"/>
      <c r="AU238" s="5"/>
      <c r="AV238" s="5"/>
      <c r="AW238" s="5"/>
      <c r="AX238" s="5"/>
      <c r="AY238" s="5"/>
      <c r="AZ238" s="5"/>
      <c r="BA238" s="4"/>
      <c r="BB238" s="5"/>
      <c r="BC238" s="5"/>
      <c r="BD238" s="5"/>
      <c r="BE238" s="5"/>
      <c r="BF238" s="5"/>
      <c r="BG238" s="5"/>
      <c r="BH238" s="5"/>
      <c r="BI238" s="5"/>
      <c r="BJ238" s="5"/>
      <c r="BK238" s="4"/>
      <c r="BL238" s="96" t="str">
        <f t="shared" si="45"/>
        <v>NA</v>
      </c>
      <c r="BM238" s="96" t="s">
        <v>130</v>
      </c>
      <c r="BN238" s="96"/>
      <c r="BO238" s="97"/>
      <c r="BP238" s="74"/>
      <c r="BQ238" s="74"/>
      <c r="BR238" s="97" t="s">
        <v>130</v>
      </c>
      <c r="BS238" s="5"/>
      <c r="BT238" s="5"/>
      <c r="BU238" s="5"/>
      <c r="BV238" s="5"/>
      <c r="BW238" s="5"/>
      <c r="BX238" s="5"/>
      <c r="BY238" s="4"/>
      <c r="BZ238" s="5"/>
      <c r="CA238" s="5"/>
      <c r="CB238" s="5"/>
      <c r="CC238" s="5"/>
      <c r="CD238" s="5"/>
      <c r="CE238" s="5"/>
      <c r="CF238" s="5"/>
      <c r="CG238" s="10"/>
      <c r="CH238" s="5"/>
      <c r="CI238" s="5"/>
      <c r="CJ238" s="5"/>
      <c r="CK238" s="5"/>
      <c r="CL238" s="5"/>
      <c r="CM238" s="5"/>
      <c r="CN238" s="5"/>
      <c r="CO238" s="5"/>
      <c r="CP238" s="4"/>
      <c r="CQ238" s="99" t="s">
        <v>130</v>
      </c>
      <c r="CR238" s="5"/>
      <c r="CS238" s="5"/>
      <c r="CT238" s="5"/>
      <c r="CU238" s="5"/>
      <c r="CV238" s="5"/>
      <c r="CW238" s="5"/>
      <c r="CX238" s="5"/>
      <c r="CY238" s="5"/>
      <c r="CZ238" s="5"/>
      <c r="DA238" s="5"/>
      <c r="DB238" s="10"/>
      <c r="DC238" s="5"/>
      <c r="DD238" s="5"/>
      <c r="DE238" s="5"/>
      <c r="DF238" s="5"/>
      <c r="DG238" s="5"/>
      <c r="DH238" s="5"/>
      <c r="DI238" s="5"/>
      <c r="DJ238" s="100">
        <f t="shared" si="48"/>
        <v>0</v>
      </c>
      <c r="EY238" s="103">
        <f t="shared" si="49"/>
        <v>0</v>
      </c>
      <c r="EZ238" s="104">
        <f t="shared" si="51"/>
        <v>0</v>
      </c>
      <c r="FA238" s="105" t="s">
        <v>130</v>
      </c>
      <c r="FB238" s="105" t="s">
        <v>130</v>
      </c>
      <c r="FC238" s="105" t="s">
        <v>130</v>
      </c>
      <c r="FD238" s="105"/>
      <c r="FE238" s="106"/>
      <c r="FF238" s="106"/>
      <c r="FG238" s="171">
        <v>234</v>
      </c>
      <c r="FH238" s="172"/>
      <c r="FI238" s="173">
        <v>234</v>
      </c>
      <c r="FJ238" s="174">
        <v>0</v>
      </c>
      <c r="FK238" s="174">
        <v>0</v>
      </c>
      <c r="FL238" s="2"/>
      <c r="FM238" s="2"/>
      <c r="FN238" s="2"/>
      <c r="FO238" s="175"/>
      <c r="FP238" s="19" t="s">
        <v>130</v>
      </c>
      <c r="FQ238" s="15" t="s">
        <v>130</v>
      </c>
      <c r="FS238" s="2"/>
      <c r="FT238" s="2"/>
      <c r="FU238" s="2"/>
      <c r="FV238" s="19" t="s">
        <v>130</v>
      </c>
      <c r="FW238" s="19" t="s">
        <v>130</v>
      </c>
      <c r="FX238" s="19" t="s">
        <v>130</v>
      </c>
      <c r="FY238" s="19" t="s">
        <v>130</v>
      </c>
      <c r="FZ238" s="15">
        <f>'[1]2006 baljdata'!J238+'[1]2006 baljdata'!T238+'[1]2006 baljdata'!AD238+'[1]2006 baljdata'!AN238+'[1]2006 baljdata'!AX238+'[1]2006 baljdata'!BH238+'[1]2006 baljdata'!BR238+'[1]2006 baljdata'!CB238+'[1]2006 baljdata'!CL238+'[1]2006 baljdata'!CV238+'[1]2006 baljdata'!DF238+'[1]2006 baljdata'!DP238+'[1]2006 baljdata'!DZ238+'[1]2006 baljdata'!EJ238+'[1]2006 baljdata'!ET238+'[1]2006 baljdata'!FD238+'[1]2006 baljdata'!FN238+'[1]2006 baljdata'!FX238+'[1]2006 baljdata'!GH238+'[1]2006 baljdata'!GR238+'[1]2006 baljdata'!HB238+'[1]2006 baljdata'!HL238+'[1]2006 baljdata'!HV238+'[1]2006 baljdata'!IF238+'[1]2006 baljdata'!IP238</f>
        <v>0</v>
      </c>
      <c r="GA238" s="15">
        <f>'[1]2006 baljdata'!K238+'[1]2006 baljdata'!U238+'[1]2006 baljdata'!AE238+'[1]2006 baljdata'!AO238+'[1]2006 baljdata'!AY238+'[1]2006 baljdata'!BI238+'[1]2006 baljdata'!BS238+'[1]2006 baljdata'!CC238+'[1]2006 baljdata'!CM238+'[1]2006 baljdata'!CW238+'[1]2006 baljdata'!DG238+'[1]2006 baljdata'!DQ238+'[1]2006 baljdata'!EA238+'[1]2006 baljdata'!EK238+'[1]2006 baljdata'!EU238+'[1]2006 baljdata'!FE238+'[1]2006 baljdata'!FO238+'[1]2006 baljdata'!FY238+'[1]2006 baljdata'!GI238+'[1]2006 baljdata'!GS238+'[1]2006 baljdata'!HC238+'[1]2006 baljdata'!HM238+'[1]2006 baljdata'!HW238+'[1]2006 baljdata'!IG238+'[1]2006 baljdata'!IQ238</f>
        <v>0</v>
      </c>
      <c r="GB238" s="15" t="str">
        <f>IF(FZ238&gt;GA238,"P&gt;S",IF(FZ238=GA238,"P=S","P&lt;S"))</f>
        <v>P=S</v>
      </c>
      <c r="GC238" s="15">
        <f>IF(GB238="P&gt;S",FZ238,GA238)</f>
        <v>0</v>
      </c>
      <c r="GD238" s="19" t="s">
        <v>130</v>
      </c>
      <c r="GE238" s="15">
        <f>'[1]2006 baljdata'!L238+'[1]2006 baljdata'!V238+'[1]2006 baljdata'!AF238+'[1]2006 baljdata'!AP238+'[1]2006 baljdata'!AZ238+'[1]2006 baljdata'!BJ238+'[1]2006 baljdata'!BT238+'[1]2006 baljdata'!CD238+'[1]2006 baljdata'!CN238+'[1]2006 baljdata'!CX238+'[1]2006 baljdata'!DH238+'[1]2006 baljdata'!DR238+'[1]2006 baljdata'!EB238+'[1]2006 baljdata'!EL238+'[1]2006 baljdata'!EV238+'[1]2006 baljdata'!FF238+'[1]2006 baljdata'!FP238+'[1]2006 baljdata'!FZ238+'[1]2006 baljdata'!GJ238+'[1]2006 baljdata'!GT238+'[1]2006 baljdata'!HD238+'[1]2006 baljdata'!HN238+'[1]2006 baljdata'!HX238+'[1]2006 baljdata'!IH238+'[1]2006 baljdata'!IR238</f>
        <v>0</v>
      </c>
      <c r="GF238" s="15">
        <f>IF(GB238="P&gt;S",FZ238*(GE238/GA238),GE238)</f>
        <v>0</v>
      </c>
      <c r="GG238" s="15">
        <f t="shared" si="50"/>
        <v>0</v>
      </c>
      <c r="GH238" s="2"/>
      <c r="GI238" s="19"/>
      <c r="GJ238" s="2"/>
      <c r="GK238" s="20" t="s">
        <v>130</v>
      </c>
    </row>
    <row r="239" spans="1:193" ht="14.4" x14ac:dyDescent="0.3">
      <c r="A239" s="170">
        <v>235</v>
      </c>
      <c r="C239" s="176"/>
      <c r="G239" s="179"/>
      <c r="H239" s="91">
        <f t="shared" si="46"/>
        <v>0</v>
      </c>
      <c r="T239" s="180"/>
      <c r="U239" s="93">
        <f t="shared" si="47"/>
        <v>0</v>
      </c>
      <c r="AF239" s="179"/>
      <c r="AQ239" s="179"/>
      <c r="BA239" s="179"/>
      <c r="BK239" s="179"/>
      <c r="BL239" s="96" t="str">
        <f t="shared" si="45"/>
        <v>NA</v>
      </c>
      <c r="BM239" s="96" t="s">
        <v>130</v>
      </c>
      <c r="BN239" s="96"/>
      <c r="BO239" s="97"/>
      <c r="BP239" s="74"/>
      <c r="BQ239" s="74"/>
      <c r="BR239" s="97" t="s">
        <v>130</v>
      </c>
      <c r="BS239" s="180"/>
      <c r="BY239" s="179"/>
      <c r="CF239" s="180"/>
      <c r="CG239" s="176"/>
      <c r="CH239" s="180"/>
      <c r="CI239" s="180"/>
      <c r="CJ239" s="180"/>
      <c r="CK239" s="180"/>
      <c r="CL239" s="180"/>
      <c r="CM239" s="180"/>
      <c r="CN239" s="180"/>
      <c r="CO239" s="180"/>
      <c r="CP239" s="179"/>
      <c r="CQ239" s="99" t="s">
        <v>130</v>
      </c>
      <c r="DA239" s="180"/>
      <c r="DB239" s="176"/>
      <c r="DC239" s="180"/>
      <c r="DD239" s="180"/>
      <c r="DE239" s="180"/>
      <c r="DF239" s="180"/>
      <c r="DG239" s="180"/>
      <c r="DH239" s="180"/>
      <c r="DI239" s="180"/>
      <c r="DJ239" s="100">
        <f t="shared" si="48"/>
        <v>0</v>
      </c>
      <c r="EY239" s="103">
        <f t="shared" si="49"/>
        <v>0</v>
      </c>
      <c r="EZ239" s="104">
        <f t="shared" si="51"/>
        <v>0</v>
      </c>
      <c r="FA239" s="105" t="s">
        <v>130</v>
      </c>
      <c r="FB239" s="105" t="s">
        <v>130</v>
      </c>
      <c r="FC239" s="105" t="s">
        <v>130</v>
      </c>
      <c r="FD239" s="105"/>
      <c r="FE239" s="106"/>
      <c r="FF239" s="106"/>
      <c r="FG239" s="171">
        <v>235</v>
      </c>
      <c r="FH239" s="181"/>
      <c r="FI239" s="173">
        <v>235</v>
      </c>
      <c r="FJ239" s="174">
        <v>0</v>
      </c>
      <c r="FK239" s="174">
        <v>0</v>
      </c>
      <c r="FO239" s="182"/>
      <c r="FP239" s="20" t="s">
        <v>130</v>
      </c>
      <c r="FQ239" s="15" t="s">
        <v>130</v>
      </c>
      <c r="FV239" s="20" t="s">
        <v>130</v>
      </c>
      <c r="FW239" s="20" t="s">
        <v>130</v>
      </c>
      <c r="FX239" s="20" t="s">
        <v>130</v>
      </c>
      <c r="FY239" s="20" t="s">
        <v>130</v>
      </c>
      <c r="FZ239" s="15">
        <f>'[1]2006 baljdata'!J239+'[1]2006 baljdata'!T239+'[1]2006 baljdata'!AD239+'[1]2006 baljdata'!AN239+'[1]2006 baljdata'!AX239+'[1]2006 baljdata'!BH239+'[1]2006 baljdata'!BR239+'[1]2006 baljdata'!CB239+'[1]2006 baljdata'!CL239+'[1]2006 baljdata'!CV239+'[1]2006 baljdata'!DF239+'[1]2006 baljdata'!DP239+'[1]2006 baljdata'!DZ239+'[1]2006 baljdata'!EJ239+'[1]2006 baljdata'!ET239+'[1]2006 baljdata'!FD239+'[1]2006 baljdata'!FN239+'[1]2006 baljdata'!FX239+'[1]2006 baljdata'!GH239+'[1]2006 baljdata'!GR239+'[1]2006 baljdata'!HB239+'[1]2006 baljdata'!HL239+'[1]2006 baljdata'!HV239+'[1]2006 baljdata'!IF239+'[1]2006 baljdata'!IP239</f>
        <v>0</v>
      </c>
      <c r="GA239" s="15">
        <f>'[1]2006 baljdata'!K239+'[1]2006 baljdata'!U239+'[1]2006 baljdata'!AE239+'[1]2006 baljdata'!AO239+'[1]2006 baljdata'!AY239+'[1]2006 baljdata'!BI239+'[1]2006 baljdata'!BS239+'[1]2006 baljdata'!CC239+'[1]2006 baljdata'!CM239+'[1]2006 baljdata'!CW239+'[1]2006 baljdata'!DG239+'[1]2006 baljdata'!DQ239+'[1]2006 baljdata'!EA239+'[1]2006 baljdata'!EK239+'[1]2006 baljdata'!EU239+'[1]2006 baljdata'!FE239+'[1]2006 baljdata'!FO239+'[1]2006 baljdata'!FY239+'[1]2006 baljdata'!GI239+'[1]2006 baljdata'!GS239+'[1]2006 baljdata'!HC239+'[1]2006 baljdata'!HM239+'[1]2006 baljdata'!HW239+'[1]2006 baljdata'!IG239+'[1]2006 baljdata'!IQ239</f>
        <v>0</v>
      </c>
      <c r="GB239" s="15" t="str">
        <f>IF(FZ239&gt;GA239,"P&gt;S",IF(FZ239=GA239,"P=S","P&lt;S"))</f>
        <v>P=S</v>
      </c>
      <c r="GC239" s="15">
        <f>IF(GB239="P&gt;S",FZ239,GA239)</f>
        <v>0</v>
      </c>
      <c r="GD239" s="20" t="s">
        <v>130</v>
      </c>
      <c r="GE239" s="15">
        <f>'[1]2006 baljdata'!L239+'[1]2006 baljdata'!V239+'[1]2006 baljdata'!AF239+'[1]2006 baljdata'!AP239+'[1]2006 baljdata'!AZ239+'[1]2006 baljdata'!BJ239+'[1]2006 baljdata'!BT239+'[1]2006 baljdata'!CD239+'[1]2006 baljdata'!CN239+'[1]2006 baljdata'!CX239+'[1]2006 baljdata'!DH239+'[1]2006 baljdata'!DR239+'[1]2006 baljdata'!EB239+'[1]2006 baljdata'!EL239+'[1]2006 baljdata'!EV239+'[1]2006 baljdata'!FF239+'[1]2006 baljdata'!FP239+'[1]2006 baljdata'!FZ239+'[1]2006 baljdata'!GJ239+'[1]2006 baljdata'!GT239+'[1]2006 baljdata'!HD239+'[1]2006 baljdata'!HN239+'[1]2006 baljdata'!HX239+'[1]2006 baljdata'!IH239+'[1]2006 baljdata'!IR239</f>
        <v>0</v>
      </c>
      <c r="GF239" s="15">
        <f>IF(GB239="P&gt;S",FZ239*(GE239/GA239),GE239)</f>
        <v>0</v>
      </c>
      <c r="GG239" s="15">
        <f t="shared" si="50"/>
        <v>0</v>
      </c>
      <c r="GI239" s="20"/>
      <c r="GK239" s="20" t="s">
        <v>130</v>
      </c>
    </row>
    <row r="240" spans="1:193" ht="14.4" x14ac:dyDescent="0.3">
      <c r="A240" s="170">
        <v>236</v>
      </c>
      <c r="C240" s="176"/>
      <c r="G240" s="179"/>
      <c r="H240" s="91">
        <f t="shared" si="46"/>
        <v>0</v>
      </c>
      <c r="T240" s="180"/>
      <c r="U240" s="93">
        <f t="shared" si="47"/>
        <v>0</v>
      </c>
      <c r="AF240" s="179"/>
      <c r="AQ240" s="179"/>
      <c r="BA240" s="179"/>
      <c r="BK240" s="179"/>
      <c r="BL240" s="96" t="str">
        <f t="shared" si="45"/>
        <v>NA</v>
      </c>
      <c r="BM240" s="96" t="s">
        <v>130</v>
      </c>
      <c r="BN240" s="96"/>
      <c r="BO240" s="97"/>
      <c r="BP240" s="74"/>
      <c r="BQ240" s="74"/>
      <c r="BR240" s="97" t="s">
        <v>130</v>
      </c>
      <c r="BS240" s="180"/>
      <c r="BY240" s="179"/>
      <c r="CF240" s="180"/>
      <c r="CG240" s="176"/>
      <c r="CH240" s="180"/>
      <c r="CI240" s="180"/>
      <c r="CJ240" s="180"/>
      <c r="CK240" s="180"/>
      <c r="CL240" s="180"/>
      <c r="CM240" s="180"/>
      <c r="CN240" s="180"/>
      <c r="CO240" s="180"/>
      <c r="CP240" s="179"/>
      <c r="CQ240" s="99" t="s">
        <v>130</v>
      </c>
      <c r="DA240" s="180"/>
      <c r="DB240" s="176"/>
      <c r="DC240" s="180"/>
      <c r="DD240" s="180"/>
      <c r="DE240" s="180"/>
      <c r="DF240" s="180"/>
      <c r="DG240" s="180"/>
      <c r="DH240" s="180"/>
      <c r="DI240" s="180"/>
      <c r="DJ240" s="100">
        <f t="shared" si="48"/>
        <v>0</v>
      </c>
      <c r="EY240" s="103">
        <f t="shared" si="49"/>
        <v>0</v>
      </c>
      <c r="EZ240" s="104">
        <f t="shared" si="51"/>
        <v>0</v>
      </c>
      <c r="FA240" s="105" t="s">
        <v>130</v>
      </c>
      <c r="FB240" s="105" t="s">
        <v>130</v>
      </c>
      <c r="FC240" s="105" t="s">
        <v>130</v>
      </c>
      <c r="FD240" s="105"/>
      <c r="FE240" s="106"/>
      <c r="FF240" s="106"/>
      <c r="FG240" s="171">
        <v>236</v>
      </c>
      <c r="FH240" s="181"/>
      <c r="FI240" s="173">
        <v>236</v>
      </c>
      <c r="FJ240" s="174">
        <v>0</v>
      </c>
      <c r="FK240" s="174">
        <v>0</v>
      </c>
      <c r="FO240" s="182"/>
      <c r="FP240" s="20" t="s">
        <v>130</v>
      </c>
      <c r="FQ240" s="15" t="s">
        <v>130</v>
      </c>
      <c r="FV240" s="20" t="s">
        <v>130</v>
      </c>
      <c r="FW240" s="20" t="s">
        <v>130</v>
      </c>
      <c r="FX240" s="20" t="s">
        <v>130</v>
      </c>
      <c r="FY240" s="20" t="s">
        <v>130</v>
      </c>
      <c r="FZ240" s="15">
        <f>'[1]2006 baljdata'!J240+'[1]2006 baljdata'!T240+'[1]2006 baljdata'!AD240+'[1]2006 baljdata'!AN240+'[1]2006 baljdata'!AX240+'[1]2006 baljdata'!BH240+'[1]2006 baljdata'!BR240+'[1]2006 baljdata'!CB240+'[1]2006 baljdata'!CL240+'[1]2006 baljdata'!CV240+'[1]2006 baljdata'!DF240+'[1]2006 baljdata'!DP240+'[1]2006 baljdata'!DZ240+'[1]2006 baljdata'!EJ240+'[1]2006 baljdata'!ET240+'[1]2006 baljdata'!FD240+'[1]2006 baljdata'!FN240+'[1]2006 baljdata'!FX240+'[1]2006 baljdata'!GH240+'[1]2006 baljdata'!GR240+'[1]2006 baljdata'!HB240+'[1]2006 baljdata'!HL240+'[1]2006 baljdata'!HV240+'[1]2006 baljdata'!IF240+'[1]2006 baljdata'!IP240</f>
        <v>0</v>
      </c>
      <c r="GA240" s="15">
        <f>'[1]2006 baljdata'!K240+'[1]2006 baljdata'!U240+'[1]2006 baljdata'!AE240+'[1]2006 baljdata'!AO240+'[1]2006 baljdata'!AY240+'[1]2006 baljdata'!BI240+'[1]2006 baljdata'!BS240+'[1]2006 baljdata'!CC240+'[1]2006 baljdata'!CM240+'[1]2006 baljdata'!CW240+'[1]2006 baljdata'!DG240+'[1]2006 baljdata'!DQ240+'[1]2006 baljdata'!EA240+'[1]2006 baljdata'!EK240+'[1]2006 baljdata'!EU240+'[1]2006 baljdata'!FE240+'[1]2006 baljdata'!FO240+'[1]2006 baljdata'!FY240+'[1]2006 baljdata'!GI240+'[1]2006 baljdata'!GS240+'[1]2006 baljdata'!HC240+'[1]2006 baljdata'!HM240+'[1]2006 baljdata'!HW240+'[1]2006 baljdata'!IG240+'[1]2006 baljdata'!IQ240</f>
        <v>0</v>
      </c>
      <c r="GB240" s="15" t="str">
        <f>IF(FZ240&gt;GA240,"P&gt;S",IF(FZ240=GA240,"P=S","P&lt;S"))</f>
        <v>P=S</v>
      </c>
      <c r="GC240" s="15">
        <f>IF(GB240="P&gt;S",FZ240,GA240)</f>
        <v>0</v>
      </c>
      <c r="GD240" s="20" t="s">
        <v>130</v>
      </c>
      <c r="GE240" s="15">
        <f>'[1]2006 baljdata'!L240+'[1]2006 baljdata'!V240+'[1]2006 baljdata'!AF240+'[1]2006 baljdata'!AP240+'[1]2006 baljdata'!AZ240+'[1]2006 baljdata'!BJ240+'[1]2006 baljdata'!BT240+'[1]2006 baljdata'!CD240+'[1]2006 baljdata'!CN240+'[1]2006 baljdata'!CX240+'[1]2006 baljdata'!DH240+'[1]2006 baljdata'!DR240+'[1]2006 baljdata'!EB240+'[1]2006 baljdata'!EL240+'[1]2006 baljdata'!EV240+'[1]2006 baljdata'!FF240+'[1]2006 baljdata'!FP240+'[1]2006 baljdata'!FZ240+'[1]2006 baljdata'!GJ240+'[1]2006 baljdata'!GT240+'[1]2006 baljdata'!HD240+'[1]2006 baljdata'!HN240+'[1]2006 baljdata'!HX240+'[1]2006 baljdata'!IH240+'[1]2006 baljdata'!IR240</f>
        <v>0</v>
      </c>
      <c r="GF240" s="15">
        <f>IF(GB240="P&gt;S",FZ240*(GE240/GA240),GE240)</f>
        <v>0</v>
      </c>
      <c r="GG240" s="15">
        <f t="shared" si="50"/>
        <v>0</v>
      </c>
      <c r="GI240" s="20"/>
      <c r="GK240" s="20" t="s">
        <v>130</v>
      </c>
    </row>
    <row r="241" spans="1:193" ht="14.4" x14ac:dyDescent="0.3">
      <c r="A241" s="170">
        <v>237</v>
      </c>
      <c r="C241" s="176"/>
      <c r="G241" s="179"/>
      <c r="H241" s="91">
        <f t="shared" si="46"/>
        <v>0</v>
      </c>
      <c r="T241" s="180"/>
      <c r="U241" s="93">
        <f t="shared" si="47"/>
        <v>0</v>
      </c>
      <c r="AF241" s="179"/>
      <c r="AQ241" s="179"/>
      <c r="BA241" s="179"/>
      <c r="BK241" s="179"/>
      <c r="BL241" s="96" t="str">
        <f t="shared" si="45"/>
        <v>NA</v>
      </c>
      <c r="BM241" s="96" t="s">
        <v>130</v>
      </c>
      <c r="BN241" s="96"/>
      <c r="BO241" s="97"/>
      <c r="BP241" s="74"/>
      <c r="BQ241" s="74"/>
      <c r="BR241" s="97" t="s">
        <v>130</v>
      </c>
      <c r="BS241" s="180"/>
      <c r="BY241" s="179"/>
      <c r="CF241" s="180"/>
      <c r="CG241" s="176"/>
      <c r="CH241" s="180"/>
      <c r="CI241" s="180"/>
      <c r="CJ241" s="180"/>
      <c r="CK241" s="180"/>
      <c r="CL241" s="180"/>
      <c r="CM241" s="180"/>
      <c r="CN241" s="180"/>
      <c r="CO241" s="180"/>
      <c r="CP241" s="179"/>
      <c r="CQ241" s="99" t="s">
        <v>130</v>
      </c>
      <c r="DA241" s="180"/>
      <c r="DB241" s="176"/>
      <c r="DC241" s="180"/>
      <c r="DD241" s="180"/>
      <c r="DE241" s="180"/>
      <c r="DF241" s="180"/>
      <c r="DG241" s="180"/>
      <c r="DH241" s="180"/>
      <c r="DI241" s="180"/>
      <c r="DJ241" s="100">
        <f t="shared" si="48"/>
        <v>0</v>
      </c>
      <c r="EY241" s="103">
        <f t="shared" si="49"/>
        <v>0</v>
      </c>
      <c r="EZ241" s="104">
        <f t="shared" si="51"/>
        <v>0</v>
      </c>
      <c r="FA241" s="105" t="s">
        <v>130</v>
      </c>
      <c r="FB241" s="105" t="s">
        <v>130</v>
      </c>
      <c r="FC241" s="105" t="s">
        <v>130</v>
      </c>
      <c r="FD241" s="105"/>
      <c r="FE241" s="106"/>
      <c r="FF241" s="106"/>
      <c r="FG241" s="171">
        <v>237</v>
      </c>
      <c r="FH241" s="181"/>
      <c r="FI241" s="173">
        <v>237</v>
      </c>
      <c r="FJ241" s="174">
        <v>0</v>
      </c>
      <c r="FK241" s="174">
        <v>0</v>
      </c>
      <c r="FO241" s="182"/>
      <c r="FP241" s="20" t="s">
        <v>130</v>
      </c>
      <c r="FQ241" s="15" t="s">
        <v>130</v>
      </c>
      <c r="FV241" s="20" t="s">
        <v>130</v>
      </c>
      <c r="FW241" s="20" t="s">
        <v>130</v>
      </c>
      <c r="FX241" s="20" t="s">
        <v>130</v>
      </c>
      <c r="FY241" s="20" t="s">
        <v>130</v>
      </c>
      <c r="FZ241" s="15">
        <f>'[1]2006 baljdata'!J241+'[1]2006 baljdata'!T241+'[1]2006 baljdata'!AD241+'[1]2006 baljdata'!AN241+'[1]2006 baljdata'!AX241+'[1]2006 baljdata'!BH241+'[1]2006 baljdata'!BR241+'[1]2006 baljdata'!CB241+'[1]2006 baljdata'!CL241+'[1]2006 baljdata'!CV241+'[1]2006 baljdata'!DF241+'[1]2006 baljdata'!DP241+'[1]2006 baljdata'!DZ241+'[1]2006 baljdata'!EJ241+'[1]2006 baljdata'!ET241+'[1]2006 baljdata'!FD241+'[1]2006 baljdata'!FN241+'[1]2006 baljdata'!FX241+'[1]2006 baljdata'!GH241+'[1]2006 baljdata'!GR241+'[1]2006 baljdata'!HB241+'[1]2006 baljdata'!HL241+'[1]2006 baljdata'!HV241+'[1]2006 baljdata'!IF241+'[1]2006 baljdata'!IP241</f>
        <v>0</v>
      </c>
      <c r="GA241" s="15">
        <f>'[1]2006 baljdata'!K241+'[1]2006 baljdata'!U241+'[1]2006 baljdata'!AE241+'[1]2006 baljdata'!AO241+'[1]2006 baljdata'!AY241+'[1]2006 baljdata'!BI241+'[1]2006 baljdata'!BS241+'[1]2006 baljdata'!CC241+'[1]2006 baljdata'!CM241+'[1]2006 baljdata'!CW241+'[1]2006 baljdata'!DG241+'[1]2006 baljdata'!DQ241+'[1]2006 baljdata'!EA241+'[1]2006 baljdata'!EK241+'[1]2006 baljdata'!EU241+'[1]2006 baljdata'!FE241+'[1]2006 baljdata'!FO241+'[1]2006 baljdata'!FY241+'[1]2006 baljdata'!GI241+'[1]2006 baljdata'!GS241+'[1]2006 baljdata'!HC241+'[1]2006 baljdata'!HM241+'[1]2006 baljdata'!HW241+'[1]2006 baljdata'!IG241+'[1]2006 baljdata'!IQ241</f>
        <v>0</v>
      </c>
      <c r="GB241" s="15" t="str">
        <f>IF(FZ241&gt;GA241,"P&gt;S",IF(FZ241=GA241,"P=S","P&lt;S"))</f>
        <v>P=S</v>
      </c>
      <c r="GC241" s="15">
        <f>IF(GB241="P&gt;S",FZ241,GA241)</f>
        <v>0</v>
      </c>
      <c r="GD241" s="20" t="s">
        <v>130</v>
      </c>
      <c r="GE241" s="15">
        <f>'[1]2006 baljdata'!L241+'[1]2006 baljdata'!V241+'[1]2006 baljdata'!AF241+'[1]2006 baljdata'!AP241+'[1]2006 baljdata'!AZ241+'[1]2006 baljdata'!BJ241+'[1]2006 baljdata'!BT241+'[1]2006 baljdata'!CD241+'[1]2006 baljdata'!CN241+'[1]2006 baljdata'!CX241+'[1]2006 baljdata'!DH241+'[1]2006 baljdata'!DR241+'[1]2006 baljdata'!EB241+'[1]2006 baljdata'!EL241+'[1]2006 baljdata'!EV241+'[1]2006 baljdata'!FF241+'[1]2006 baljdata'!FP241+'[1]2006 baljdata'!FZ241+'[1]2006 baljdata'!GJ241+'[1]2006 baljdata'!GT241+'[1]2006 baljdata'!HD241+'[1]2006 baljdata'!HN241+'[1]2006 baljdata'!HX241+'[1]2006 baljdata'!IH241+'[1]2006 baljdata'!IR241</f>
        <v>0</v>
      </c>
      <c r="GF241" s="15">
        <f>IF(GB241="P&gt;S",FZ241*(GE241/GA241),GE241)</f>
        <v>0</v>
      </c>
      <c r="GG241" s="15">
        <f t="shared" si="50"/>
        <v>0</v>
      </c>
      <c r="GI241" s="20"/>
      <c r="GK241" s="20" t="s">
        <v>130</v>
      </c>
    </row>
    <row r="242" spans="1:193" ht="14.4" x14ac:dyDescent="0.3">
      <c r="A242" s="170">
        <v>238</v>
      </c>
      <c r="C242" s="176"/>
      <c r="G242" s="179"/>
      <c r="H242" s="91">
        <f t="shared" si="46"/>
        <v>0</v>
      </c>
      <c r="T242" s="180"/>
      <c r="U242" s="93">
        <f t="shared" si="47"/>
        <v>0</v>
      </c>
      <c r="AF242" s="179"/>
      <c r="AQ242" s="179"/>
      <c r="BA242" s="179"/>
      <c r="BK242" s="179"/>
      <c r="BL242" s="96" t="str">
        <f t="shared" si="45"/>
        <v>NA</v>
      </c>
      <c r="BM242" s="96" t="s">
        <v>130</v>
      </c>
      <c r="BN242" s="96"/>
      <c r="BO242" s="97"/>
      <c r="BP242" s="74"/>
      <c r="BQ242" s="74"/>
      <c r="BR242" s="97" t="s">
        <v>130</v>
      </c>
      <c r="BS242" s="180"/>
      <c r="BY242" s="179"/>
      <c r="CF242" s="180"/>
      <c r="CG242" s="176"/>
      <c r="CH242" s="180"/>
      <c r="CI242" s="180"/>
      <c r="CJ242" s="180"/>
      <c r="CK242" s="180"/>
      <c r="CL242" s="180"/>
      <c r="CM242" s="180"/>
      <c r="CN242" s="180"/>
      <c r="CO242" s="180"/>
      <c r="CP242" s="179"/>
      <c r="CQ242" s="99" t="s">
        <v>130</v>
      </c>
      <c r="DA242" s="180"/>
      <c r="DB242" s="176"/>
      <c r="DC242" s="180"/>
      <c r="DD242" s="180"/>
      <c r="DE242" s="180"/>
      <c r="DF242" s="180"/>
      <c r="DG242" s="180"/>
      <c r="DH242" s="180"/>
      <c r="DI242" s="180"/>
      <c r="DJ242" s="100">
        <f t="shared" si="48"/>
        <v>0</v>
      </c>
      <c r="EY242" s="103">
        <f t="shared" si="49"/>
        <v>0</v>
      </c>
      <c r="EZ242" s="104">
        <f t="shared" si="51"/>
        <v>0</v>
      </c>
      <c r="FA242" s="105" t="s">
        <v>130</v>
      </c>
      <c r="FB242" s="105" t="s">
        <v>130</v>
      </c>
      <c r="FC242" s="105" t="s">
        <v>130</v>
      </c>
      <c r="FD242" s="105"/>
      <c r="FE242" s="106"/>
      <c r="FF242" s="106"/>
      <c r="FG242" s="171">
        <v>238</v>
      </c>
      <c r="FH242" s="181"/>
      <c r="FI242" s="173">
        <v>238</v>
      </c>
      <c r="FJ242" s="174">
        <v>0</v>
      </c>
      <c r="FK242" s="174">
        <v>0</v>
      </c>
      <c r="FO242" s="182"/>
      <c r="FP242" s="20" t="s">
        <v>130</v>
      </c>
      <c r="FQ242" s="15" t="s">
        <v>130</v>
      </c>
      <c r="FV242" s="20" t="s">
        <v>130</v>
      </c>
      <c r="FW242" s="20" t="s">
        <v>130</v>
      </c>
      <c r="FX242" s="20" t="s">
        <v>130</v>
      </c>
      <c r="FY242" s="20" t="s">
        <v>130</v>
      </c>
      <c r="FZ242" s="15">
        <f>'[1]2006 baljdata'!J242+'[1]2006 baljdata'!T242+'[1]2006 baljdata'!AD242+'[1]2006 baljdata'!AN242+'[1]2006 baljdata'!AX242+'[1]2006 baljdata'!BH242+'[1]2006 baljdata'!BR242+'[1]2006 baljdata'!CB242+'[1]2006 baljdata'!CL242+'[1]2006 baljdata'!CV242+'[1]2006 baljdata'!DF242+'[1]2006 baljdata'!DP242+'[1]2006 baljdata'!DZ242+'[1]2006 baljdata'!EJ242+'[1]2006 baljdata'!ET242+'[1]2006 baljdata'!FD242+'[1]2006 baljdata'!FN242+'[1]2006 baljdata'!FX242+'[1]2006 baljdata'!GH242+'[1]2006 baljdata'!GR242+'[1]2006 baljdata'!HB242+'[1]2006 baljdata'!HL242+'[1]2006 baljdata'!HV242+'[1]2006 baljdata'!IF242+'[1]2006 baljdata'!IP242</f>
        <v>0</v>
      </c>
      <c r="GA242" s="15">
        <f>'[1]2006 baljdata'!K242+'[1]2006 baljdata'!U242+'[1]2006 baljdata'!AE242+'[1]2006 baljdata'!AO242+'[1]2006 baljdata'!AY242+'[1]2006 baljdata'!BI242+'[1]2006 baljdata'!BS242+'[1]2006 baljdata'!CC242+'[1]2006 baljdata'!CM242+'[1]2006 baljdata'!CW242+'[1]2006 baljdata'!DG242+'[1]2006 baljdata'!DQ242+'[1]2006 baljdata'!EA242+'[1]2006 baljdata'!EK242+'[1]2006 baljdata'!EU242+'[1]2006 baljdata'!FE242+'[1]2006 baljdata'!FO242+'[1]2006 baljdata'!FY242+'[1]2006 baljdata'!GI242+'[1]2006 baljdata'!GS242+'[1]2006 baljdata'!HC242+'[1]2006 baljdata'!HM242+'[1]2006 baljdata'!HW242+'[1]2006 baljdata'!IG242+'[1]2006 baljdata'!IQ242</f>
        <v>0</v>
      </c>
      <c r="GB242" s="15" t="str">
        <f>IF(FZ242&gt;GA242,"P&gt;S",IF(FZ242=GA242,"P=S","P&lt;S"))</f>
        <v>P=S</v>
      </c>
      <c r="GC242" s="15">
        <f>IF(GB242="P&gt;S",FZ242,GA242)</f>
        <v>0</v>
      </c>
      <c r="GD242" s="20" t="s">
        <v>130</v>
      </c>
      <c r="GE242" s="15">
        <f>'[1]2006 baljdata'!L242+'[1]2006 baljdata'!V242+'[1]2006 baljdata'!AF242+'[1]2006 baljdata'!AP242+'[1]2006 baljdata'!AZ242+'[1]2006 baljdata'!BJ242+'[1]2006 baljdata'!BT242+'[1]2006 baljdata'!CD242+'[1]2006 baljdata'!CN242+'[1]2006 baljdata'!CX242+'[1]2006 baljdata'!DH242+'[1]2006 baljdata'!DR242+'[1]2006 baljdata'!EB242+'[1]2006 baljdata'!EL242+'[1]2006 baljdata'!EV242+'[1]2006 baljdata'!FF242+'[1]2006 baljdata'!FP242+'[1]2006 baljdata'!FZ242+'[1]2006 baljdata'!GJ242+'[1]2006 baljdata'!GT242+'[1]2006 baljdata'!HD242+'[1]2006 baljdata'!HN242+'[1]2006 baljdata'!HX242+'[1]2006 baljdata'!IH242+'[1]2006 baljdata'!IR242</f>
        <v>0</v>
      </c>
      <c r="GF242" s="15">
        <f>IF(GB242="P&gt;S",FZ242*(GE242/GA242),GE242)</f>
        <v>0</v>
      </c>
      <c r="GG242" s="15">
        <f t="shared" si="50"/>
        <v>0</v>
      </c>
      <c r="GI242" s="20"/>
      <c r="GK242" s="20" t="s">
        <v>130</v>
      </c>
    </row>
    <row r="243" spans="1:193" ht="14.4" x14ac:dyDescent="0.3">
      <c r="A243" s="170">
        <v>239</v>
      </c>
      <c r="C243" s="176"/>
      <c r="G243" s="179"/>
      <c r="H243" s="91">
        <f t="shared" si="46"/>
        <v>0</v>
      </c>
      <c r="T243" s="180"/>
      <c r="U243" s="93">
        <f t="shared" si="47"/>
        <v>0</v>
      </c>
      <c r="AF243" s="179"/>
      <c r="AQ243" s="179"/>
      <c r="BA243" s="179"/>
      <c r="BK243" s="179"/>
      <c r="BL243" s="96" t="str">
        <f t="shared" si="45"/>
        <v>NA</v>
      </c>
      <c r="BM243" s="96" t="s">
        <v>130</v>
      </c>
      <c r="BN243" s="96"/>
      <c r="BO243" s="97"/>
      <c r="BP243" s="74"/>
      <c r="BQ243" s="74"/>
      <c r="BR243" s="97" t="s">
        <v>130</v>
      </c>
      <c r="BS243" s="180"/>
      <c r="BY243" s="179"/>
      <c r="CF243" s="180"/>
      <c r="CG243" s="176"/>
      <c r="CH243" s="180"/>
      <c r="CI243" s="180"/>
      <c r="CJ243" s="180"/>
      <c r="CK243" s="180"/>
      <c r="CL243" s="180"/>
      <c r="CM243" s="180"/>
      <c r="CN243" s="180"/>
      <c r="CO243" s="180"/>
      <c r="CP243" s="179"/>
      <c r="CQ243" s="99" t="s">
        <v>130</v>
      </c>
      <c r="DA243" s="180"/>
      <c r="DB243" s="176"/>
      <c r="DC243" s="180"/>
      <c r="DD243" s="180"/>
      <c r="DE243" s="180"/>
      <c r="DF243" s="180"/>
      <c r="DG243" s="180"/>
      <c r="DH243" s="180"/>
      <c r="DI243" s="180"/>
      <c r="DJ243" s="100">
        <f t="shared" si="48"/>
        <v>0</v>
      </c>
      <c r="EY243" s="103">
        <f t="shared" si="49"/>
        <v>0</v>
      </c>
      <c r="EZ243" s="104">
        <f t="shared" si="51"/>
        <v>0</v>
      </c>
      <c r="FA243" s="105" t="s">
        <v>130</v>
      </c>
      <c r="FB243" s="105" t="s">
        <v>130</v>
      </c>
      <c r="FC243" s="105" t="s">
        <v>130</v>
      </c>
      <c r="FD243" s="105"/>
      <c r="FE243" s="106"/>
      <c r="FF243" s="106"/>
      <c r="FG243" s="171">
        <v>239</v>
      </c>
      <c r="FH243" s="181"/>
      <c r="FI243" s="173">
        <v>239</v>
      </c>
      <c r="FJ243" s="174">
        <v>0</v>
      </c>
      <c r="FK243" s="174">
        <v>0</v>
      </c>
      <c r="FO243" s="182"/>
      <c r="FP243" s="20" t="s">
        <v>130</v>
      </c>
      <c r="FQ243" s="15" t="s">
        <v>130</v>
      </c>
      <c r="FV243" s="20" t="s">
        <v>130</v>
      </c>
      <c r="FW243" s="20" t="s">
        <v>130</v>
      </c>
      <c r="FX243" s="20" t="s">
        <v>130</v>
      </c>
      <c r="FY243" s="20" t="s">
        <v>130</v>
      </c>
      <c r="FZ243" s="15">
        <f>'[1]2006 baljdata'!J243+'[1]2006 baljdata'!T243+'[1]2006 baljdata'!AD243+'[1]2006 baljdata'!AN243+'[1]2006 baljdata'!AX243+'[1]2006 baljdata'!BH243+'[1]2006 baljdata'!BR243+'[1]2006 baljdata'!CB243+'[1]2006 baljdata'!CL243+'[1]2006 baljdata'!CV243+'[1]2006 baljdata'!DF243+'[1]2006 baljdata'!DP243+'[1]2006 baljdata'!DZ243+'[1]2006 baljdata'!EJ243+'[1]2006 baljdata'!ET243+'[1]2006 baljdata'!FD243+'[1]2006 baljdata'!FN243+'[1]2006 baljdata'!FX243+'[1]2006 baljdata'!GH243+'[1]2006 baljdata'!GR243+'[1]2006 baljdata'!HB243+'[1]2006 baljdata'!HL243+'[1]2006 baljdata'!HV243+'[1]2006 baljdata'!IF243+'[1]2006 baljdata'!IP243</f>
        <v>0</v>
      </c>
      <c r="GA243" s="15">
        <f>'[1]2006 baljdata'!K243+'[1]2006 baljdata'!U243+'[1]2006 baljdata'!AE243+'[1]2006 baljdata'!AO243+'[1]2006 baljdata'!AY243+'[1]2006 baljdata'!BI243+'[1]2006 baljdata'!BS243+'[1]2006 baljdata'!CC243+'[1]2006 baljdata'!CM243+'[1]2006 baljdata'!CW243+'[1]2006 baljdata'!DG243+'[1]2006 baljdata'!DQ243+'[1]2006 baljdata'!EA243+'[1]2006 baljdata'!EK243+'[1]2006 baljdata'!EU243+'[1]2006 baljdata'!FE243+'[1]2006 baljdata'!FO243+'[1]2006 baljdata'!FY243+'[1]2006 baljdata'!GI243+'[1]2006 baljdata'!GS243+'[1]2006 baljdata'!HC243+'[1]2006 baljdata'!HM243+'[1]2006 baljdata'!HW243+'[1]2006 baljdata'!IG243+'[1]2006 baljdata'!IQ243</f>
        <v>0</v>
      </c>
      <c r="GB243" s="15" t="str">
        <f>IF(FZ243&gt;GA243,"P&gt;S",IF(FZ243=GA243,"P=S","P&lt;S"))</f>
        <v>P=S</v>
      </c>
      <c r="GC243" s="15">
        <f>IF(GB243="P&gt;S",FZ243,GA243)</f>
        <v>0</v>
      </c>
      <c r="GD243" s="20" t="s">
        <v>130</v>
      </c>
      <c r="GE243" s="15">
        <f>'[1]2006 baljdata'!L243+'[1]2006 baljdata'!V243+'[1]2006 baljdata'!AF243+'[1]2006 baljdata'!AP243+'[1]2006 baljdata'!AZ243+'[1]2006 baljdata'!BJ243+'[1]2006 baljdata'!BT243+'[1]2006 baljdata'!CD243+'[1]2006 baljdata'!CN243+'[1]2006 baljdata'!CX243+'[1]2006 baljdata'!DH243+'[1]2006 baljdata'!DR243+'[1]2006 baljdata'!EB243+'[1]2006 baljdata'!EL243+'[1]2006 baljdata'!EV243+'[1]2006 baljdata'!FF243+'[1]2006 baljdata'!FP243+'[1]2006 baljdata'!FZ243+'[1]2006 baljdata'!GJ243+'[1]2006 baljdata'!GT243+'[1]2006 baljdata'!HD243+'[1]2006 baljdata'!HN243+'[1]2006 baljdata'!HX243+'[1]2006 baljdata'!IH243+'[1]2006 baljdata'!IR243</f>
        <v>0</v>
      </c>
      <c r="GF243" s="15">
        <f>IF(GB243="P&gt;S",FZ243*(GE243/GA243),GE243)</f>
        <v>0</v>
      </c>
      <c r="GG243" s="15">
        <f t="shared" si="50"/>
        <v>0</v>
      </c>
      <c r="GI243" s="20"/>
      <c r="GK243" s="20" t="s">
        <v>130</v>
      </c>
    </row>
    <row r="244" spans="1:193" ht="14.4" x14ac:dyDescent="0.3">
      <c r="A244" s="170">
        <v>240</v>
      </c>
      <c r="C244" s="176"/>
      <c r="G244" s="179"/>
      <c r="H244" s="91">
        <f t="shared" si="46"/>
        <v>0</v>
      </c>
      <c r="T244" s="180"/>
      <c r="U244" s="93">
        <f t="shared" si="47"/>
        <v>0</v>
      </c>
      <c r="AF244" s="179"/>
      <c r="AQ244" s="179"/>
      <c r="BA244" s="179"/>
      <c r="BK244" s="179"/>
      <c r="BL244" s="96" t="str">
        <f t="shared" si="45"/>
        <v>NA</v>
      </c>
      <c r="BM244" s="96" t="s">
        <v>130</v>
      </c>
      <c r="BN244" s="96"/>
      <c r="BO244" s="97"/>
      <c r="BP244" s="74"/>
      <c r="BQ244" s="74"/>
      <c r="BR244" s="97" t="s">
        <v>130</v>
      </c>
      <c r="BS244" s="180"/>
      <c r="BY244" s="179"/>
      <c r="CF244" s="180"/>
      <c r="CG244" s="176"/>
      <c r="CH244" s="180"/>
      <c r="CI244" s="180"/>
      <c r="CJ244" s="180"/>
      <c r="CK244" s="180"/>
      <c r="CL244" s="180"/>
      <c r="CM244" s="180"/>
      <c r="CN244" s="180"/>
      <c r="CO244" s="180"/>
      <c r="CP244" s="179"/>
      <c r="CQ244" s="99" t="s">
        <v>130</v>
      </c>
      <c r="DA244" s="180"/>
      <c r="DB244" s="176"/>
      <c r="DC244" s="180"/>
      <c r="DD244" s="180"/>
      <c r="DE244" s="180"/>
      <c r="DF244" s="180"/>
      <c r="DG244" s="180"/>
      <c r="DH244" s="180"/>
      <c r="DI244" s="180"/>
      <c r="DJ244" s="100">
        <f t="shared" si="48"/>
        <v>0</v>
      </c>
      <c r="EY244" s="103">
        <f t="shared" si="49"/>
        <v>0</v>
      </c>
      <c r="EZ244" s="104">
        <f t="shared" si="51"/>
        <v>0</v>
      </c>
      <c r="FA244" s="105" t="s">
        <v>130</v>
      </c>
      <c r="FB244" s="105" t="s">
        <v>130</v>
      </c>
      <c r="FC244" s="105" t="s">
        <v>130</v>
      </c>
      <c r="FD244" s="105"/>
      <c r="FE244" s="106"/>
      <c r="FF244" s="106"/>
      <c r="FG244" s="171">
        <v>240</v>
      </c>
      <c r="FH244" s="181"/>
      <c r="FI244" s="173">
        <v>240</v>
      </c>
      <c r="FJ244" s="174">
        <v>0</v>
      </c>
      <c r="FK244" s="174">
        <v>0</v>
      </c>
      <c r="FO244" s="182"/>
      <c r="FP244" s="20" t="s">
        <v>130</v>
      </c>
      <c r="FQ244" s="15" t="s">
        <v>130</v>
      </c>
      <c r="FV244" s="20" t="s">
        <v>130</v>
      </c>
      <c r="FW244" s="20" t="s">
        <v>130</v>
      </c>
      <c r="FX244" s="20" t="s">
        <v>130</v>
      </c>
      <c r="FY244" s="20" t="s">
        <v>130</v>
      </c>
      <c r="FZ244" s="15">
        <f>'[1]2006 baljdata'!J244+'[1]2006 baljdata'!T244+'[1]2006 baljdata'!AD244+'[1]2006 baljdata'!AN244+'[1]2006 baljdata'!AX244+'[1]2006 baljdata'!BH244+'[1]2006 baljdata'!BR244+'[1]2006 baljdata'!CB244+'[1]2006 baljdata'!CL244+'[1]2006 baljdata'!CV244+'[1]2006 baljdata'!DF244+'[1]2006 baljdata'!DP244+'[1]2006 baljdata'!DZ244+'[1]2006 baljdata'!EJ244+'[1]2006 baljdata'!ET244+'[1]2006 baljdata'!FD244+'[1]2006 baljdata'!FN244+'[1]2006 baljdata'!FX244+'[1]2006 baljdata'!GH244+'[1]2006 baljdata'!GR244+'[1]2006 baljdata'!HB244+'[1]2006 baljdata'!HL244+'[1]2006 baljdata'!HV244+'[1]2006 baljdata'!IF244+'[1]2006 baljdata'!IP244</f>
        <v>0</v>
      </c>
      <c r="GA244" s="15">
        <f>'[1]2006 baljdata'!K244+'[1]2006 baljdata'!U244+'[1]2006 baljdata'!AE244+'[1]2006 baljdata'!AO244+'[1]2006 baljdata'!AY244+'[1]2006 baljdata'!BI244+'[1]2006 baljdata'!BS244+'[1]2006 baljdata'!CC244+'[1]2006 baljdata'!CM244+'[1]2006 baljdata'!CW244+'[1]2006 baljdata'!DG244+'[1]2006 baljdata'!DQ244+'[1]2006 baljdata'!EA244+'[1]2006 baljdata'!EK244+'[1]2006 baljdata'!EU244+'[1]2006 baljdata'!FE244+'[1]2006 baljdata'!FO244+'[1]2006 baljdata'!FY244+'[1]2006 baljdata'!GI244+'[1]2006 baljdata'!GS244+'[1]2006 baljdata'!HC244+'[1]2006 baljdata'!HM244+'[1]2006 baljdata'!HW244+'[1]2006 baljdata'!IG244+'[1]2006 baljdata'!IQ244</f>
        <v>0</v>
      </c>
      <c r="GB244" s="15" t="str">
        <f>IF(FZ244&gt;GA244,"P&gt;S",IF(FZ244=GA244,"P=S","P&lt;S"))</f>
        <v>P=S</v>
      </c>
      <c r="GC244" s="15">
        <f>IF(GB244="P&gt;S",FZ244,GA244)</f>
        <v>0</v>
      </c>
      <c r="GD244" s="20" t="s">
        <v>130</v>
      </c>
      <c r="GE244" s="15">
        <f>'[1]2006 baljdata'!L244+'[1]2006 baljdata'!V244+'[1]2006 baljdata'!AF244+'[1]2006 baljdata'!AP244+'[1]2006 baljdata'!AZ244+'[1]2006 baljdata'!BJ244+'[1]2006 baljdata'!BT244+'[1]2006 baljdata'!CD244+'[1]2006 baljdata'!CN244+'[1]2006 baljdata'!CX244+'[1]2006 baljdata'!DH244+'[1]2006 baljdata'!DR244+'[1]2006 baljdata'!EB244+'[1]2006 baljdata'!EL244+'[1]2006 baljdata'!EV244+'[1]2006 baljdata'!FF244+'[1]2006 baljdata'!FP244+'[1]2006 baljdata'!FZ244+'[1]2006 baljdata'!GJ244+'[1]2006 baljdata'!GT244+'[1]2006 baljdata'!HD244+'[1]2006 baljdata'!HN244+'[1]2006 baljdata'!HX244+'[1]2006 baljdata'!IH244+'[1]2006 baljdata'!IR244</f>
        <v>0</v>
      </c>
      <c r="GF244" s="15">
        <f>IF(GB244="P&gt;S",FZ244*(GE244/GA244),GE244)</f>
        <v>0</v>
      </c>
      <c r="GG244" s="15">
        <f t="shared" si="50"/>
        <v>0</v>
      </c>
      <c r="GI244" s="20"/>
      <c r="GK244" s="20" t="s">
        <v>130</v>
      </c>
    </row>
    <row r="245" spans="1:193" ht="14.4" x14ac:dyDescent="0.3">
      <c r="A245" s="170">
        <v>241</v>
      </c>
      <c r="C245" s="176"/>
      <c r="G245" s="179"/>
      <c r="H245" s="91">
        <f t="shared" si="46"/>
        <v>0</v>
      </c>
      <c r="T245" s="180"/>
      <c r="U245" s="93">
        <f t="shared" si="47"/>
        <v>0</v>
      </c>
      <c r="AF245" s="179"/>
      <c r="AQ245" s="179"/>
      <c r="BA245" s="179"/>
      <c r="BK245" s="179"/>
      <c r="BL245" s="96" t="str">
        <f t="shared" si="45"/>
        <v>NA</v>
      </c>
      <c r="BM245" s="96" t="s">
        <v>130</v>
      </c>
      <c r="BN245" s="96"/>
      <c r="BO245" s="97"/>
      <c r="BP245" s="74"/>
      <c r="BQ245" s="74"/>
      <c r="BR245" s="97" t="s">
        <v>130</v>
      </c>
      <c r="BS245" s="180"/>
      <c r="BY245" s="179"/>
      <c r="CF245" s="180"/>
      <c r="CG245" s="176"/>
      <c r="CH245" s="180"/>
      <c r="CI245" s="180"/>
      <c r="CJ245" s="180"/>
      <c r="CK245" s="180"/>
      <c r="CL245" s="180"/>
      <c r="CM245" s="180"/>
      <c r="CN245" s="180"/>
      <c r="CO245" s="180"/>
      <c r="CP245" s="179"/>
      <c r="CQ245" s="99" t="s">
        <v>130</v>
      </c>
      <c r="DA245" s="180"/>
      <c r="DB245" s="176"/>
      <c r="DC245" s="180"/>
      <c r="DD245" s="180"/>
      <c r="DE245" s="180"/>
      <c r="DF245" s="180"/>
      <c r="DG245" s="180"/>
      <c r="DH245" s="180"/>
      <c r="DI245" s="180"/>
      <c r="DJ245" s="100">
        <f t="shared" si="48"/>
        <v>0</v>
      </c>
      <c r="EY245" s="103">
        <f t="shared" si="49"/>
        <v>0</v>
      </c>
      <c r="EZ245" s="104">
        <f t="shared" si="51"/>
        <v>0</v>
      </c>
      <c r="FA245" s="105" t="s">
        <v>130</v>
      </c>
      <c r="FB245" s="105" t="s">
        <v>130</v>
      </c>
      <c r="FC245" s="105" t="s">
        <v>130</v>
      </c>
      <c r="FD245" s="105"/>
      <c r="FE245" s="106"/>
      <c r="FF245" s="106"/>
      <c r="FG245" s="171">
        <v>241</v>
      </c>
      <c r="FH245" s="181"/>
      <c r="FI245" s="173">
        <v>241</v>
      </c>
      <c r="FJ245" s="174">
        <v>0</v>
      </c>
      <c r="FK245" s="174">
        <v>0</v>
      </c>
      <c r="FO245" s="182"/>
      <c r="FP245" s="20" t="s">
        <v>130</v>
      </c>
      <c r="FQ245" s="15" t="s">
        <v>130</v>
      </c>
      <c r="FV245" s="20" t="s">
        <v>130</v>
      </c>
      <c r="FW245" s="20" t="s">
        <v>130</v>
      </c>
      <c r="FX245" s="20" t="s">
        <v>130</v>
      </c>
      <c r="FY245" s="20" t="s">
        <v>130</v>
      </c>
      <c r="FZ245" s="15">
        <f>'[1]2006 baljdata'!J245+'[1]2006 baljdata'!T245+'[1]2006 baljdata'!AD245+'[1]2006 baljdata'!AN245+'[1]2006 baljdata'!AX245+'[1]2006 baljdata'!BH245+'[1]2006 baljdata'!BR245+'[1]2006 baljdata'!CB245+'[1]2006 baljdata'!CL245+'[1]2006 baljdata'!CV245+'[1]2006 baljdata'!DF245+'[1]2006 baljdata'!DP245+'[1]2006 baljdata'!DZ245+'[1]2006 baljdata'!EJ245+'[1]2006 baljdata'!ET245+'[1]2006 baljdata'!FD245+'[1]2006 baljdata'!FN245+'[1]2006 baljdata'!FX245+'[1]2006 baljdata'!GH245+'[1]2006 baljdata'!GR245+'[1]2006 baljdata'!HB245+'[1]2006 baljdata'!HL245+'[1]2006 baljdata'!HV245+'[1]2006 baljdata'!IF245+'[1]2006 baljdata'!IP245</f>
        <v>0</v>
      </c>
      <c r="GA245" s="15">
        <f>'[1]2006 baljdata'!K245+'[1]2006 baljdata'!U245+'[1]2006 baljdata'!AE245+'[1]2006 baljdata'!AO245+'[1]2006 baljdata'!AY245+'[1]2006 baljdata'!BI245+'[1]2006 baljdata'!BS245+'[1]2006 baljdata'!CC245+'[1]2006 baljdata'!CM245+'[1]2006 baljdata'!CW245+'[1]2006 baljdata'!DG245+'[1]2006 baljdata'!DQ245+'[1]2006 baljdata'!EA245+'[1]2006 baljdata'!EK245+'[1]2006 baljdata'!EU245+'[1]2006 baljdata'!FE245+'[1]2006 baljdata'!FO245+'[1]2006 baljdata'!FY245+'[1]2006 baljdata'!GI245+'[1]2006 baljdata'!GS245+'[1]2006 baljdata'!HC245+'[1]2006 baljdata'!HM245+'[1]2006 baljdata'!HW245+'[1]2006 baljdata'!IG245+'[1]2006 baljdata'!IQ245</f>
        <v>0</v>
      </c>
      <c r="GB245" s="15" t="str">
        <f>IF(FZ245&gt;GA245,"P&gt;S",IF(FZ245=GA245,"P=S","P&lt;S"))</f>
        <v>P=S</v>
      </c>
      <c r="GC245" s="15">
        <f>IF(GB245="P&gt;S",FZ245,GA245)</f>
        <v>0</v>
      </c>
      <c r="GD245" s="20" t="s">
        <v>130</v>
      </c>
      <c r="GE245" s="15">
        <f>'[1]2006 baljdata'!L245+'[1]2006 baljdata'!V245+'[1]2006 baljdata'!AF245+'[1]2006 baljdata'!AP245+'[1]2006 baljdata'!AZ245+'[1]2006 baljdata'!BJ245+'[1]2006 baljdata'!BT245+'[1]2006 baljdata'!CD245+'[1]2006 baljdata'!CN245+'[1]2006 baljdata'!CX245+'[1]2006 baljdata'!DH245+'[1]2006 baljdata'!DR245+'[1]2006 baljdata'!EB245+'[1]2006 baljdata'!EL245+'[1]2006 baljdata'!EV245+'[1]2006 baljdata'!FF245+'[1]2006 baljdata'!FP245+'[1]2006 baljdata'!FZ245+'[1]2006 baljdata'!GJ245+'[1]2006 baljdata'!GT245+'[1]2006 baljdata'!HD245+'[1]2006 baljdata'!HN245+'[1]2006 baljdata'!HX245+'[1]2006 baljdata'!IH245+'[1]2006 baljdata'!IR245</f>
        <v>0</v>
      </c>
      <c r="GF245" s="15">
        <f>IF(GB245="P&gt;S",FZ245*(GE245/GA245),GE245)</f>
        <v>0</v>
      </c>
      <c r="GG245" s="15">
        <f t="shared" si="50"/>
        <v>0</v>
      </c>
      <c r="GI245" s="20"/>
      <c r="GK245" s="20" t="s">
        <v>130</v>
      </c>
    </row>
    <row r="246" spans="1:193" ht="14.4" x14ac:dyDescent="0.3">
      <c r="A246" s="170">
        <v>242</v>
      </c>
      <c r="C246" s="176"/>
      <c r="G246" s="179"/>
      <c r="H246" s="91">
        <f t="shared" si="46"/>
        <v>0</v>
      </c>
      <c r="T246" s="180"/>
      <c r="U246" s="93">
        <f t="shared" si="47"/>
        <v>0</v>
      </c>
      <c r="AF246" s="179"/>
      <c r="AQ246" s="179"/>
      <c r="BA246" s="179"/>
      <c r="BK246" s="179"/>
      <c r="BL246" s="96" t="str">
        <f t="shared" si="45"/>
        <v>NA</v>
      </c>
      <c r="BM246" s="96" t="s">
        <v>130</v>
      </c>
      <c r="BN246" s="96"/>
      <c r="BO246" s="97"/>
      <c r="BP246" s="74"/>
      <c r="BQ246" s="74"/>
      <c r="BR246" s="97" t="s">
        <v>130</v>
      </c>
      <c r="BS246" s="180"/>
      <c r="BY246" s="179"/>
      <c r="CF246" s="180"/>
      <c r="CG246" s="176"/>
      <c r="CH246" s="180"/>
      <c r="CI246" s="180"/>
      <c r="CJ246" s="180"/>
      <c r="CK246" s="180"/>
      <c r="CL246" s="180"/>
      <c r="CM246" s="180"/>
      <c r="CN246" s="180"/>
      <c r="CO246" s="180"/>
      <c r="CP246" s="179"/>
      <c r="CQ246" s="99" t="s">
        <v>130</v>
      </c>
      <c r="DA246" s="180"/>
      <c r="DB246" s="176"/>
      <c r="DC246" s="180"/>
      <c r="DD246" s="180"/>
      <c r="DE246" s="180"/>
      <c r="DF246" s="180"/>
      <c r="DG246" s="180"/>
      <c r="DH246" s="180"/>
      <c r="DI246" s="180"/>
      <c r="DJ246" s="100">
        <f t="shared" si="48"/>
        <v>0</v>
      </c>
      <c r="EY246" s="103">
        <f t="shared" si="49"/>
        <v>0</v>
      </c>
      <c r="EZ246" s="104">
        <f t="shared" si="51"/>
        <v>0</v>
      </c>
      <c r="FA246" s="105" t="s">
        <v>130</v>
      </c>
      <c r="FB246" s="105" t="s">
        <v>130</v>
      </c>
      <c r="FC246" s="105" t="s">
        <v>130</v>
      </c>
      <c r="FD246" s="105"/>
      <c r="FE246" s="106"/>
      <c r="FF246" s="106"/>
      <c r="FG246" s="171">
        <v>242</v>
      </c>
      <c r="FH246" s="181"/>
      <c r="FI246" s="173">
        <v>242</v>
      </c>
      <c r="FJ246" s="174">
        <v>0</v>
      </c>
      <c r="FK246" s="174">
        <v>0</v>
      </c>
      <c r="FO246" s="182"/>
      <c r="FP246" s="20" t="s">
        <v>130</v>
      </c>
      <c r="FQ246" s="15" t="s">
        <v>130</v>
      </c>
      <c r="FV246" s="20" t="s">
        <v>130</v>
      </c>
      <c r="FW246" s="20" t="s">
        <v>130</v>
      </c>
      <c r="FX246" s="20" t="s">
        <v>130</v>
      </c>
      <c r="FY246" s="20" t="s">
        <v>130</v>
      </c>
      <c r="FZ246" s="15">
        <f>'[1]2006 baljdata'!J246+'[1]2006 baljdata'!T246+'[1]2006 baljdata'!AD246+'[1]2006 baljdata'!AN246+'[1]2006 baljdata'!AX246+'[1]2006 baljdata'!BH246+'[1]2006 baljdata'!BR246+'[1]2006 baljdata'!CB246+'[1]2006 baljdata'!CL246+'[1]2006 baljdata'!CV246+'[1]2006 baljdata'!DF246+'[1]2006 baljdata'!DP246+'[1]2006 baljdata'!DZ246+'[1]2006 baljdata'!EJ246+'[1]2006 baljdata'!ET246+'[1]2006 baljdata'!FD246+'[1]2006 baljdata'!FN246+'[1]2006 baljdata'!FX246+'[1]2006 baljdata'!GH246+'[1]2006 baljdata'!GR246+'[1]2006 baljdata'!HB246+'[1]2006 baljdata'!HL246+'[1]2006 baljdata'!HV246+'[1]2006 baljdata'!IF246+'[1]2006 baljdata'!IP246</f>
        <v>0</v>
      </c>
      <c r="GA246" s="15">
        <f>'[1]2006 baljdata'!K246+'[1]2006 baljdata'!U246+'[1]2006 baljdata'!AE246+'[1]2006 baljdata'!AO246+'[1]2006 baljdata'!AY246+'[1]2006 baljdata'!BI246+'[1]2006 baljdata'!BS246+'[1]2006 baljdata'!CC246+'[1]2006 baljdata'!CM246+'[1]2006 baljdata'!CW246+'[1]2006 baljdata'!DG246+'[1]2006 baljdata'!DQ246+'[1]2006 baljdata'!EA246+'[1]2006 baljdata'!EK246+'[1]2006 baljdata'!EU246+'[1]2006 baljdata'!FE246+'[1]2006 baljdata'!FO246+'[1]2006 baljdata'!FY246+'[1]2006 baljdata'!GI246+'[1]2006 baljdata'!GS246+'[1]2006 baljdata'!HC246+'[1]2006 baljdata'!HM246+'[1]2006 baljdata'!HW246+'[1]2006 baljdata'!IG246+'[1]2006 baljdata'!IQ246</f>
        <v>0</v>
      </c>
      <c r="GB246" s="15" t="str">
        <f>IF(FZ246&gt;GA246,"P&gt;S",IF(FZ246=GA246,"P=S","P&lt;S"))</f>
        <v>P=S</v>
      </c>
      <c r="GC246" s="15">
        <f>IF(GB246="P&gt;S",FZ246,GA246)</f>
        <v>0</v>
      </c>
      <c r="GD246" s="20" t="s">
        <v>130</v>
      </c>
      <c r="GE246" s="15">
        <f>'[1]2006 baljdata'!L246+'[1]2006 baljdata'!V246+'[1]2006 baljdata'!AF246+'[1]2006 baljdata'!AP246+'[1]2006 baljdata'!AZ246+'[1]2006 baljdata'!BJ246+'[1]2006 baljdata'!BT246+'[1]2006 baljdata'!CD246+'[1]2006 baljdata'!CN246+'[1]2006 baljdata'!CX246+'[1]2006 baljdata'!DH246+'[1]2006 baljdata'!DR246+'[1]2006 baljdata'!EB246+'[1]2006 baljdata'!EL246+'[1]2006 baljdata'!EV246+'[1]2006 baljdata'!FF246+'[1]2006 baljdata'!FP246+'[1]2006 baljdata'!FZ246+'[1]2006 baljdata'!GJ246+'[1]2006 baljdata'!GT246+'[1]2006 baljdata'!HD246+'[1]2006 baljdata'!HN246+'[1]2006 baljdata'!HX246+'[1]2006 baljdata'!IH246+'[1]2006 baljdata'!IR246</f>
        <v>0</v>
      </c>
      <c r="GF246" s="15">
        <f>IF(GB246="P&gt;S",FZ246*(GE246/GA246),GE246)</f>
        <v>0</v>
      </c>
      <c r="GG246" s="15">
        <f t="shared" si="50"/>
        <v>0</v>
      </c>
      <c r="GI246" s="20"/>
      <c r="GK246" s="20" t="s">
        <v>130</v>
      </c>
    </row>
    <row r="247" spans="1:193" ht="14.4" x14ac:dyDescent="0.3">
      <c r="A247" s="170">
        <v>243</v>
      </c>
      <c r="C247" s="176"/>
      <c r="G247" s="179"/>
      <c r="H247" s="91">
        <f t="shared" si="46"/>
        <v>0</v>
      </c>
      <c r="T247" s="180"/>
      <c r="U247" s="93">
        <f t="shared" si="47"/>
        <v>0</v>
      </c>
      <c r="AF247" s="179"/>
      <c r="AQ247" s="179"/>
      <c r="BA247" s="179"/>
      <c r="BK247" s="179"/>
      <c r="BL247" s="96" t="str">
        <f t="shared" si="45"/>
        <v>NA</v>
      </c>
      <c r="BM247" s="96" t="s">
        <v>130</v>
      </c>
      <c r="BN247" s="96"/>
      <c r="BO247" s="97"/>
      <c r="BP247" s="74"/>
      <c r="BQ247" s="74"/>
      <c r="BR247" s="97" t="s">
        <v>130</v>
      </c>
      <c r="BS247" s="180"/>
      <c r="BY247" s="179"/>
      <c r="CF247" s="180"/>
      <c r="CG247" s="176"/>
      <c r="CH247" s="180"/>
      <c r="CI247" s="180"/>
      <c r="CJ247" s="180"/>
      <c r="CK247" s="180"/>
      <c r="CL247" s="180"/>
      <c r="CM247" s="180"/>
      <c r="CN247" s="180"/>
      <c r="CO247" s="180"/>
      <c r="CP247" s="179"/>
      <c r="CQ247" s="99" t="s">
        <v>130</v>
      </c>
      <c r="DA247" s="180"/>
      <c r="DB247" s="176"/>
      <c r="DC247" s="180"/>
      <c r="DD247" s="180"/>
      <c r="DE247" s="180"/>
      <c r="DF247" s="180"/>
      <c r="DG247" s="180"/>
      <c r="DH247" s="180"/>
      <c r="DI247" s="180"/>
      <c r="DJ247" s="100">
        <f t="shared" si="48"/>
        <v>0</v>
      </c>
      <c r="EY247" s="103">
        <f t="shared" si="49"/>
        <v>0</v>
      </c>
      <c r="EZ247" s="104">
        <f t="shared" si="51"/>
        <v>0</v>
      </c>
      <c r="FA247" s="105" t="s">
        <v>130</v>
      </c>
      <c r="FB247" s="105" t="s">
        <v>130</v>
      </c>
      <c r="FC247" s="105" t="s">
        <v>130</v>
      </c>
      <c r="FD247" s="105"/>
      <c r="FE247" s="106"/>
      <c r="FF247" s="106"/>
      <c r="FG247" s="171">
        <v>243</v>
      </c>
      <c r="FH247" s="183"/>
      <c r="FI247" s="184">
        <v>243</v>
      </c>
      <c r="FJ247" s="174">
        <v>0</v>
      </c>
      <c r="FK247" s="174">
        <v>0</v>
      </c>
      <c r="FO247" s="182"/>
      <c r="FP247" s="20" t="s">
        <v>130</v>
      </c>
      <c r="FQ247" s="15" t="s">
        <v>130</v>
      </c>
      <c r="FV247" s="20" t="s">
        <v>130</v>
      </c>
      <c r="FW247" s="20" t="s">
        <v>130</v>
      </c>
      <c r="FX247" s="20" t="s">
        <v>130</v>
      </c>
      <c r="FY247" s="20" t="s">
        <v>130</v>
      </c>
      <c r="FZ247" s="15">
        <f>'[1]2006 baljdata'!J247+'[1]2006 baljdata'!T247+'[1]2006 baljdata'!AD247+'[1]2006 baljdata'!AN247+'[1]2006 baljdata'!AX247+'[1]2006 baljdata'!BH247+'[1]2006 baljdata'!BR247+'[1]2006 baljdata'!CB247+'[1]2006 baljdata'!CL247+'[1]2006 baljdata'!CV247+'[1]2006 baljdata'!DF247+'[1]2006 baljdata'!DP247+'[1]2006 baljdata'!DZ247+'[1]2006 baljdata'!EJ247+'[1]2006 baljdata'!ET247+'[1]2006 baljdata'!FD247+'[1]2006 baljdata'!FN247+'[1]2006 baljdata'!FX247+'[1]2006 baljdata'!GH247+'[1]2006 baljdata'!GR247+'[1]2006 baljdata'!HB247+'[1]2006 baljdata'!HL247+'[1]2006 baljdata'!HV247+'[1]2006 baljdata'!IF247+'[1]2006 baljdata'!IP247</f>
        <v>0</v>
      </c>
      <c r="GA247" s="15">
        <f>'[1]2006 baljdata'!K247+'[1]2006 baljdata'!U247+'[1]2006 baljdata'!AE247+'[1]2006 baljdata'!AO247+'[1]2006 baljdata'!AY247+'[1]2006 baljdata'!BI247+'[1]2006 baljdata'!BS247+'[1]2006 baljdata'!CC247+'[1]2006 baljdata'!CM247+'[1]2006 baljdata'!CW247+'[1]2006 baljdata'!DG247+'[1]2006 baljdata'!DQ247+'[1]2006 baljdata'!EA247+'[1]2006 baljdata'!EK247+'[1]2006 baljdata'!EU247+'[1]2006 baljdata'!FE247+'[1]2006 baljdata'!FO247+'[1]2006 baljdata'!FY247+'[1]2006 baljdata'!GI247+'[1]2006 baljdata'!GS247+'[1]2006 baljdata'!HC247+'[1]2006 baljdata'!HM247+'[1]2006 baljdata'!HW247+'[1]2006 baljdata'!IG247+'[1]2006 baljdata'!IQ247</f>
        <v>0</v>
      </c>
      <c r="GB247" s="15" t="str">
        <f>IF(FZ247&gt;GA247,"P&gt;S",IF(FZ247=GA247,"P=S","P&lt;S"))</f>
        <v>P=S</v>
      </c>
      <c r="GC247" s="15">
        <f>IF(GB247="P&gt;S",FZ247,GA247)</f>
        <v>0</v>
      </c>
      <c r="GD247" s="20" t="s">
        <v>130</v>
      </c>
      <c r="GE247" s="15">
        <f>'[1]2006 baljdata'!L247+'[1]2006 baljdata'!V247+'[1]2006 baljdata'!AF247+'[1]2006 baljdata'!AP247+'[1]2006 baljdata'!AZ247+'[1]2006 baljdata'!BJ247+'[1]2006 baljdata'!BT247+'[1]2006 baljdata'!CD247+'[1]2006 baljdata'!CN247+'[1]2006 baljdata'!CX247+'[1]2006 baljdata'!DH247+'[1]2006 baljdata'!DR247+'[1]2006 baljdata'!EB247+'[1]2006 baljdata'!EL247+'[1]2006 baljdata'!EV247+'[1]2006 baljdata'!FF247+'[1]2006 baljdata'!FP247+'[1]2006 baljdata'!FZ247+'[1]2006 baljdata'!GJ247+'[1]2006 baljdata'!GT247+'[1]2006 baljdata'!HD247+'[1]2006 baljdata'!HN247+'[1]2006 baljdata'!HX247+'[1]2006 baljdata'!IH247+'[1]2006 baljdata'!IR247</f>
        <v>0</v>
      </c>
      <c r="GF247" s="15">
        <f>IF(GB247="P&gt;S",FZ247*(GE247/GA247),GE247)</f>
        <v>0</v>
      </c>
      <c r="GG247" s="15">
        <f t="shared" si="50"/>
        <v>0</v>
      </c>
      <c r="GI247" s="20"/>
      <c r="GK247" s="20" t="s">
        <v>130</v>
      </c>
    </row>
    <row r="248" spans="1:193" ht="14.4" x14ac:dyDescent="0.3">
      <c r="A248" s="170">
        <v>244</v>
      </c>
      <c r="C248" s="176"/>
      <c r="G248" s="179"/>
      <c r="H248" s="91">
        <f t="shared" si="46"/>
        <v>0</v>
      </c>
      <c r="T248" s="180"/>
      <c r="U248" s="93">
        <f t="shared" si="47"/>
        <v>0</v>
      </c>
      <c r="AF248" s="179"/>
      <c r="AQ248" s="179"/>
      <c r="BA248" s="179"/>
      <c r="BK248" s="179"/>
      <c r="BL248" s="96" t="str">
        <f t="shared" si="45"/>
        <v>NA</v>
      </c>
      <c r="BM248" s="96" t="s">
        <v>130</v>
      </c>
      <c r="BN248" s="96"/>
      <c r="BO248" s="97"/>
      <c r="BP248" s="74"/>
      <c r="BQ248" s="74"/>
      <c r="BR248" s="97" t="s">
        <v>130</v>
      </c>
      <c r="BS248" s="180"/>
      <c r="BY248" s="179"/>
      <c r="CF248" s="180"/>
      <c r="CG248" s="176"/>
      <c r="CH248" s="180"/>
      <c r="CI248" s="180"/>
      <c r="CJ248" s="180"/>
      <c r="CK248" s="180"/>
      <c r="CL248" s="180"/>
      <c r="CM248" s="180"/>
      <c r="CN248" s="180"/>
      <c r="CO248" s="180"/>
      <c r="CP248" s="179"/>
      <c r="CQ248" s="99" t="s">
        <v>130</v>
      </c>
      <c r="DA248" s="180"/>
      <c r="DB248" s="176"/>
      <c r="DC248" s="180"/>
      <c r="DD248" s="180"/>
      <c r="DE248" s="180"/>
      <c r="DF248" s="180"/>
      <c r="DG248" s="180"/>
      <c r="DH248" s="180"/>
      <c r="DI248" s="180"/>
      <c r="DJ248" s="100">
        <f t="shared" si="48"/>
        <v>0</v>
      </c>
      <c r="EY248" s="103">
        <f t="shared" si="49"/>
        <v>0</v>
      </c>
      <c r="EZ248" s="104">
        <f t="shared" si="51"/>
        <v>0</v>
      </c>
      <c r="FA248" s="105" t="s">
        <v>130</v>
      </c>
      <c r="FB248" s="105" t="s">
        <v>130</v>
      </c>
      <c r="FC248" s="105" t="s">
        <v>130</v>
      </c>
      <c r="FD248" s="105"/>
      <c r="FE248" s="106"/>
      <c r="FF248" s="106"/>
      <c r="FG248" s="171">
        <v>244</v>
      </c>
      <c r="FH248" s="183"/>
      <c r="FI248" s="184">
        <v>244</v>
      </c>
      <c r="FJ248" s="174">
        <v>0</v>
      </c>
      <c r="FK248" s="174">
        <v>0</v>
      </c>
      <c r="FO248" s="182"/>
      <c r="FP248" s="20" t="s">
        <v>130</v>
      </c>
      <c r="FQ248" s="15" t="s">
        <v>130</v>
      </c>
      <c r="FV248" s="20" t="s">
        <v>130</v>
      </c>
      <c r="FW248" s="20" t="s">
        <v>130</v>
      </c>
      <c r="FX248" s="20" t="s">
        <v>130</v>
      </c>
      <c r="FY248" s="20" t="s">
        <v>130</v>
      </c>
      <c r="FZ248" s="15">
        <f>'[1]2006 baljdata'!J248+'[1]2006 baljdata'!T248+'[1]2006 baljdata'!AD248+'[1]2006 baljdata'!AN248+'[1]2006 baljdata'!AX248+'[1]2006 baljdata'!BH248+'[1]2006 baljdata'!BR248+'[1]2006 baljdata'!CB248+'[1]2006 baljdata'!CL248+'[1]2006 baljdata'!CV248+'[1]2006 baljdata'!DF248+'[1]2006 baljdata'!DP248+'[1]2006 baljdata'!DZ248+'[1]2006 baljdata'!EJ248+'[1]2006 baljdata'!ET248+'[1]2006 baljdata'!FD248+'[1]2006 baljdata'!FN248+'[1]2006 baljdata'!FX248+'[1]2006 baljdata'!GH248+'[1]2006 baljdata'!GR248+'[1]2006 baljdata'!HB248+'[1]2006 baljdata'!HL248+'[1]2006 baljdata'!HV248+'[1]2006 baljdata'!IF248+'[1]2006 baljdata'!IP248</f>
        <v>0</v>
      </c>
      <c r="GA248" s="15">
        <f>'[1]2006 baljdata'!K248+'[1]2006 baljdata'!U248+'[1]2006 baljdata'!AE248+'[1]2006 baljdata'!AO248+'[1]2006 baljdata'!AY248+'[1]2006 baljdata'!BI248+'[1]2006 baljdata'!BS248+'[1]2006 baljdata'!CC248+'[1]2006 baljdata'!CM248+'[1]2006 baljdata'!CW248+'[1]2006 baljdata'!DG248+'[1]2006 baljdata'!DQ248+'[1]2006 baljdata'!EA248+'[1]2006 baljdata'!EK248+'[1]2006 baljdata'!EU248+'[1]2006 baljdata'!FE248+'[1]2006 baljdata'!FO248+'[1]2006 baljdata'!FY248+'[1]2006 baljdata'!GI248+'[1]2006 baljdata'!GS248+'[1]2006 baljdata'!HC248+'[1]2006 baljdata'!HM248+'[1]2006 baljdata'!HW248+'[1]2006 baljdata'!IG248+'[1]2006 baljdata'!IQ248</f>
        <v>0</v>
      </c>
      <c r="GB248" s="15" t="str">
        <f>IF(FZ248&gt;GA248,"P&gt;S",IF(FZ248=GA248,"P=S","P&lt;S"))</f>
        <v>P=S</v>
      </c>
      <c r="GC248" s="15">
        <f>IF(GB248="P&gt;S",FZ248,GA248)</f>
        <v>0</v>
      </c>
      <c r="GD248" s="20" t="s">
        <v>130</v>
      </c>
      <c r="GE248" s="15">
        <f>'[1]2006 baljdata'!L248+'[1]2006 baljdata'!V248+'[1]2006 baljdata'!AF248+'[1]2006 baljdata'!AP248+'[1]2006 baljdata'!AZ248+'[1]2006 baljdata'!BJ248+'[1]2006 baljdata'!BT248+'[1]2006 baljdata'!CD248+'[1]2006 baljdata'!CN248+'[1]2006 baljdata'!CX248+'[1]2006 baljdata'!DH248+'[1]2006 baljdata'!DR248+'[1]2006 baljdata'!EB248+'[1]2006 baljdata'!EL248+'[1]2006 baljdata'!EV248+'[1]2006 baljdata'!FF248+'[1]2006 baljdata'!FP248+'[1]2006 baljdata'!FZ248+'[1]2006 baljdata'!GJ248+'[1]2006 baljdata'!GT248+'[1]2006 baljdata'!HD248+'[1]2006 baljdata'!HN248+'[1]2006 baljdata'!HX248+'[1]2006 baljdata'!IH248+'[1]2006 baljdata'!IR248</f>
        <v>0</v>
      </c>
      <c r="GF248" s="15">
        <f>IF(GB248="P&gt;S",FZ248*(GE248/GA248),GE248)</f>
        <v>0</v>
      </c>
      <c r="GG248" s="15">
        <f t="shared" si="50"/>
        <v>0</v>
      </c>
      <c r="GI248" s="20"/>
      <c r="GK248" s="20" t="s">
        <v>130</v>
      </c>
    </row>
    <row r="249" spans="1:193" ht="14.4" x14ac:dyDescent="0.3">
      <c r="A249" s="170">
        <v>245</v>
      </c>
      <c r="C249" s="176"/>
      <c r="G249" s="179"/>
      <c r="H249" s="91">
        <f t="shared" si="46"/>
        <v>0</v>
      </c>
      <c r="T249" s="180"/>
      <c r="U249" s="93">
        <f t="shared" si="47"/>
        <v>0</v>
      </c>
      <c r="AF249" s="179"/>
      <c r="AQ249" s="179"/>
      <c r="BA249" s="179"/>
      <c r="BK249" s="179"/>
      <c r="BL249" s="96" t="str">
        <f t="shared" si="45"/>
        <v>NA</v>
      </c>
      <c r="BM249" s="96" t="s">
        <v>130</v>
      </c>
      <c r="BN249" s="96"/>
      <c r="BO249" s="97"/>
      <c r="BP249" s="74"/>
      <c r="BQ249" s="74"/>
      <c r="BR249" s="97" t="s">
        <v>130</v>
      </c>
      <c r="BS249" s="180"/>
      <c r="BY249" s="179"/>
      <c r="CF249" s="180"/>
      <c r="CG249" s="176"/>
      <c r="CH249" s="180"/>
      <c r="CI249" s="180"/>
      <c r="CJ249" s="180"/>
      <c r="CK249" s="180"/>
      <c r="CL249" s="180"/>
      <c r="CM249" s="180"/>
      <c r="CN249" s="180"/>
      <c r="CO249" s="180"/>
      <c r="CP249" s="179"/>
      <c r="CQ249" s="99" t="s">
        <v>130</v>
      </c>
      <c r="DA249" s="180"/>
      <c r="DB249" s="176"/>
      <c r="DC249" s="180"/>
      <c r="DD249" s="180"/>
      <c r="DE249" s="180"/>
      <c r="DF249" s="180"/>
      <c r="DG249" s="180"/>
      <c r="DH249" s="180"/>
      <c r="DI249" s="180"/>
      <c r="DJ249" s="100">
        <f t="shared" si="48"/>
        <v>0</v>
      </c>
      <c r="EY249" s="103">
        <f t="shared" si="49"/>
        <v>0</v>
      </c>
      <c r="EZ249" s="104">
        <f t="shared" si="51"/>
        <v>0</v>
      </c>
      <c r="FA249" s="105" t="s">
        <v>130</v>
      </c>
      <c r="FB249" s="105" t="s">
        <v>130</v>
      </c>
      <c r="FC249" s="105" t="s">
        <v>130</v>
      </c>
      <c r="FD249" s="105"/>
      <c r="FE249" s="106"/>
      <c r="FF249" s="106"/>
      <c r="FG249" s="171">
        <v>245</v>
      </c>
      <c r="FH249" s="183"/>
      <c r="FI249" s="184">
        <v>245</v>
      </c>
      <c r="FJ249" s="174">
        <v>0</v>
      </c>
      <c r="FK249" s="174">
        <v>0</v>
      </c>
      <c r="FO249" s="182"/>
      <c r="FP249" s="20" t="s">
        <v>130</v>
      </c>
      <c r="FQ249" s="15" t="s">
        <v>130</v>
      </c>
      <c r="FV249" s="20" t="s">
        <v>130</v>
      </c>
      <c r="FW249" s="20" t="s">
        <v>130</v>
      </c>
      <c r="FX249" s="20" t="s">
        <v>130</v>
      </c>
      <c r="FY249" s="20" t="s">
        <v>130</v>
      </c>
      <c r="FZ249" s="15">
        <f>'[1]2006 baljdata'!J249+'[1]2006 baljdata'!T249+'[1]2006 baljdata'!AD249+'[1]2006 baljdata'!AN249+'[1]2006 baljdata'!AX249+'[1]2006 baljdata'!BH249+'[1]2006 baljdata'!BR249+'[1]2006 baljdata'!CB249+'[1]2006 baljdata'!CL249+'[1]2006 baljdata'!CV249+'[1]2006 baljdata'!DF249+'[1]2006 baljdata'!DP249+'[1]2006 baljdata'!DZ249+'[1]2006 baljdata'!EJ249+'[1]2006 baljdata'!ET249+'[1]2006 baljdata'!FD249+'[1]2006 baljdata'!FN249+'[1]2006 baljdata'!FX249+'[1]2006 baljdata'!GH249+'[1]2006 baljdata'!GR249+'[1]2006 baljdata'!HB249+'[1]2006 baljdata'!HL249+'[1]2006 baljdata'!HV249+'[1]2006 baljdata'!IF249+'[1]2006 baljdata'!IP249</f>
        <v>0</v>
      </c>
      <c r="GA249" s="15">
        <f>'[1]2006 baljdata'!K249+'[1]2006 baljdata'!U249+'[1]2006 baljdata'!AE249+'[1]2006 baljdata'!AO249+'[1]2006 baljdata'!AY249+'[1]2006 baljdata'!BI249+'[1]2006 baljdata'!BS249+'[1]2006 baljdata'!CC249+'[1]2006 baljdata'!CM249+'[1]2006 baljdata'!CW249+'[1]2006 baljdata'!DG249+'[1]2006 baljdata'!DQ249+'[1]2006 baljdata'!EA249+'[1]2006 baljdata'!EK249+'[1]2006 baljdata'!EU249+'[1]2006 baljdata'!FE249+'[1]2006 baljdata'!FO249+'[1]2006 baljdata'!FY249+'[1]2006 baljdata'!GI249+'[1]2006 baljdata'!GS249+'[1]2006 baljdata'!HC249+'[1]2006 baljdata'!HM249+'[1]2006 baljdata'!HW249+'[1]2006 baljdata'!IG249+'[1]2006 baljdata'!IQ249</f>
        <v>0</v>
      </c>
      <c r="GB249" s="15" t="str">
        <f>IF(FZ249&gt;GA249,"P&gt;S",IF(FZ249=GA249,"P=S","P&lt;S"))</f>
        <v>P=S</v>
      </c>
      <c r="GC249" s="15">
        <f>IF(GB249="P&gt;S",FZ249,GA249)</f>
        <v>0</v>
      </c>
      <c r="GD249" s="20" t="s">
        <v>130</v>
      </c>
      <c r="GE249" s="15">
        <f>'[1]2006 baljdata'!L249+'[1]2006 baljdata'!V249+'[1]2006 baljdata'!AF249+'[1]2006 baljdata'!AP249+'[1]2006 baljdata'!AZ249+'[1]2006 baljdata'!BJ249+'[1]2006 baljdata'!BT249+'[1]2006 baljdata'!CD249+'[1]2006 baljdata'!CN249+'[1]2006 baljdata'!CX249+'[1]2006 baljdata'!DH249+'[1]2006 baljdata'!DR249+'[1]2006 baljdata'!EB249+'[1]2006 baljdata'!EL249+'[1]2006 baljdata'!EV249+'[1]2006 baljdata'!FF249+'[1]2006 baljdata'!FP249+'[1]2006 baljdata'!FZ249+'[1]2006 baljdata'!GJ249+'[1]2006 baljdata'!GT249+'[1]2006 baljdata'!HD249+'[1]2006 baljdata'!HN249+'[1]2006 baljdata'!HX249+'[1]2006 baljdata'!IH249+'[1]2006 baljdata'!IR249</f>
        <v>0</v>
      </c>
      <c r="GF249" s="15">
        <f>IF(GB249="P&gt;S",FZ249*(GE249/GA249),GE249)</f>
        <v>0</v>
      </c>
      <c r="GG249" s="15">
        <f t="shared" si="50"/>
        <v>0</v>
      </c>
      <c r="GI249" s="20"/>
      <c r="GK249" s="20" t="s">
        <v>130</v>
      </c>
    </row>
    <row r="250" spans="1:193" ht="14.4" x14ac:dyDescent="0.3">
      <c r="A250" s="170">
        <v>246</v>
      </c>
      <c r="C250" s="176"/>
      <c r="G250" s="179"/>
      <c r="H250" s="91">
        <f t="shared" si="46"/>
        <v>0</v>
      </c>
      <c r="T250" s="180"/>
      <c r="U250" s="93">
        <f t="shared" si="47"/>
        <v>0</v>
      </c>
      <c r="AF250" s="179"/>
      <c r="AQ250" s="179"/>
      <c r="BA250" s="179"/>
      <c r="BK250" s="179"/>
      <c r="BL250" s="96" t="str">
        <f t="shared" si="45"/>
        <v>NA</v>
      </c>
      <c r="BM250" s="96" t="s">
        <v>130</v>
      </c>
      <c r="BN250" s="96"/>
      <c r="BO250" s="97"/>
      <c r="BP250" s="74"/>
      <c r="BQ250" s="74"/>
      <c r="BR250" s="97" t="s">
        <v>130</v>
      </c>
      <c r="BY250" s="179"/>
      <c r="CG250" s="98"/>
      <c r="CH250" s="91"/>
      <c r="CI250" s="91"/>
      <c r="CJ250" s="91"/>
      <c r="CK250" s="91"/>
      <c r="CL250" s="91"/>
      <c r="CM250" s="91"/>
      <c r="CN250" s="91"/>
      <c r="CO250" s="91"/>
      <c r="CP250" s="92"/>
      <c r="CQ250" s="99" t="s">
        <v>130</v>
      </c>
      <c r="DB250" s="176"/>
      <c r="DC250" s="180"/>
      <c r="DD250" s="180"/>
      <c r="DE250" s="180"/>
      <c r="DF250" s="180"/>
      <c r="DG250" s="180"/>
      <c r="DH250" s="180"/>
      <c r="DI250" s="180"/>
      <c r="DJ250" s="100">
        <f t="shared" si="48"/>
        <v>0</v>
      </c>
      <c r="EY250" s="103">
        <f t="shared" si="49"/>
        <v>0</v>
      </c>
      <c r="EZ250" s="104">
        <f t="shared" si="51"/>
        <v>0</v>
      </c>
      <c r="FA250" s="105" t="s">
        <v>130</v>
      </c>
      <c r="FB250" s="105" t="s">
        <v>130</v>
      </c>
      <c r="FC250" s="105" t="s">
        <v>130</v>
      </c>
      <c r="FD250" s="105"/>
      <c r="FE250" s="106"/>
      <c r="FF250" s="106"/>
      <c r="FG250" s="171">
        <v>246</v>
      </c>
      <c r="FH250" s="183"/>
      <c r="FI250" s="184">
        <v>246</v>
      </c>
      <c r="FJ250" s="174">
        <v>0</v>
      </c>
      <c r="FK250" s="174">
        <v>0</v>
      </c>
      <c r="FO250" s="182"/>
      <c r="FP250" s="20" t="s">
        <v>130</v>
      </c>
      <c r="FQ250" s="15" t="s">
        <v>130</v>
      </c>
      <c r="FV250" s="20" t="s">
        <v>130</v>
      </c>
      <c r="FW250" s="20" t="s">
        <v>130</v>
      </c>
      <c r="FX250" s="20" t="s">
        <v>130</v>
      </c>
      <c r="FY250" s="20" t="s">
        <v>130</v>
      </c>
      <c r="FZ250" s="15">
        <f>'[1]2006 baljdata'!J250+'[1]2006 baljdata'!T250+'[1]2006 baljdata'!AD250+'[1]2006 baljdata'!AN250+'[1]2006 baljdata'!AX250+'[1]2006 baljdata'!BH250+'[1]2006 baljdata'!BR250+'[1]2006 baljdata'!CB250+'[1]2006 baljdata'!CL250+'[1]2006 baljdata'!CV250+'[1]2006 baljdata'!DF250+'[1]2006 baljdata'!DP250+'[1]2006 baljdata'!DZ250+'[1]2006 baljdata'!EJ250+'[1]2006 baljdata'!ET250+'[1]2006 baljdata'!FD250+'[1]2006 baljdata'!FN250+'[1]2006 baljdata'!FX250+'[1]2006 baljdata'!GH250+'[1]2006 baljdata'!GR250+'[1]2006 baljdata'!HB250+'[1]2006 baljdata'!HL250+'[1]2006 baljdata'!HV250+'[1]2006 baljdata'!IF250+'[1]2006 baljdata'!IP250</f>
        <v>0</v>
      </c>
      <c r="GA250" s="15">
        <f>'[1]2006 baljdata'!K250+'[1]2006 baljdata'!U250+'[1]2006 baljdata'!AE250+'[1]2006 baljdata'!AO250+'[1]2006 baljdata'!AY250+'[1]2006 baljdata'!BI250+'[1]2006 baljdata'!BS250+'[1]2006 baljdata'!CC250+'[1]2006 baljdata'!CM250+'[1]2006 baljdata'!CW250+'[1]2006 baljdata'!DG250+'[1]2006 baljdata'!DQ250+'[1]2006 baljdata'!EA250+'[1]2006 baljdata'!EK250+'[1]2006 baljdata'!EU250+'[1]2006 baljdata'!FE250+'[1]2006 baljdata'!FO250+'[1]2006 baljdata'!FY250+'[1]2006 baljdata'!GI250+'[1]2006 baljdata'!GS250+'[1]2006 baljdata'!HC250+'[1]2006 baljdata'!HM250+'[1]2006 baljdata'!HW250+'[1]2006 baljdata'!IG250+'[1]2006 baljdata'!IQ250</f>
        <v>0</v>
      </c>
      <c r="GB250" s="15" t="str">
        <f>IF(FZ250&gt;GA250,"P&gt;S",IF(FZ250=GA250,"P=S","P&lt;S"))</f>
        <v>P=S</v>
      </c>
      <c r="GC250" s="15">
        <f>IF(GB250="P&gt;S",FZ250,GA250)</f>
        <v>0</v>
      </c>
      <c r="GD250" s="20" t="s">
        <v>130</v>
      </c>
      <c r="GE250" s="15">
        <f>'[1]2006 baljdata'!L250+'[1]2006 baljdata'!V250+'[1]2006 baljdata'!AF250+'[1]2006 baljdata'!AP250+'[1]2006 baljdata'!AZ250+'[1]2006 baljdata'!BJ250+'[1]2006 baljdata'!BT250+'[1]2006 baljdata'!CD250+'[1]2006 baljdata'!CN250+'[1]2006 baljdata'!CX250+'[1]2006 baljdata'!DH250+'[1]2006 baljdata'!DR250+'[1]2006 baljdata'!EB250+'[1]2006 baljdata'!EL250+'[1]2006 baljdata'!EV250+'[1]2006 baljdata'!FF250+'[1]2006 baljdata'!FP250+'[1]2006 baljdata'!FZ250+'[1]2006 baljdata'!GJ250+'[1]2006 baljdata'!GT250+'[1]2006 baljdata'!HD250+'[1]2006 baljdata'!HN250+'[1]2006 baljdata'!HX250+'[1]2006 baljdata'!IH250+'[1]2006 baljdata'!IR250</f>
        <v>0</v>
      </c>
      <c r="GF250" s="15">
        <f>IF(GB250="P&gt;S",FZ250*(GE250/GA250),GE250)</f>
        <v>0</v>
      </c>
      <c r="GG250" s="15">
        <f t="shared" si="50"/>
        <v>0</v>
      </c>
      <c r="GI250" s="20"/>
      <c r="GK250" s="20" t="s">
        <v>130</v>
      </c>
    </row>
    <row r="251" spans="1:193" ht="14.4" x14ac:dyDescent="0.3">
      <c r="A251" s="170">
        <v>247</v>
      </c>
      <c r="C251" s="185"/>
      <c r="D251" s="180"/>
      <c r="E251" s="180"/>
      <c r="F251" s="180"/>
      <c r="G251" s="179"/>
      <c r="H251" s="91">
        <f t="shared" si="46"/>
        <v>0</v>
      </c>
      <c r="U251" s="186"/>
      <c r="AF251" s="180"/>
      <c r="AG251" s="176"/>
      <c r="AH251" s="180"/>
      <c r="AI251" s="180"/>
      <c r="AJ251" s="180"/>
      <c r="AK251" s="180"/>
      <c r="AL251" s="180"/>
      <c r="AM251" s="180"/>
      <c r="AN251" s="180"/>
      <c r="AO251" s="180"/>
      <c r="AP251" s="180"/>
      <c r="AQ251" s="179"/>
      <c r="BA251" s="180"/>
      <c r="BB251" s="176"/>
      <c r="BC251" s="180"/>
      <c r="BD251" s="180"/>
      <c r="BE251" s="180"/>
      <c r="BF251" s="180"/>
      <c r="BG251" s="180"/>
      <c r="BH251" s="180"/>
      <c r="BI251" s="180"/>
      <c r="BJ251" s="180"/>
      <c r="BK251" s="179"/>
      <c r="BL251" s="96" t="str">
        <f t="shared" si="45"/>
        <v>NA</v>
      </c>
      <c r="BM251" s="96" t="s">
        <v>130</v>
      </c>
      <c r="BN251" s="96"/>
      <c r="BO251" s="97"/>
      <c r="BP251" s="74"/>
      <c r="BQ251" s="74"/>
      <c r="BR251" s="97" t="s">
        <v>130</v>
      </c>
      <c r="BY251" s="180"/>
      <c r="BZ251" s="176"/>
      <c r="CA251" s="180"/>
      <c r="CB251" s="180"/>
      <c r="CC251" s="180"/>
      <c r="CD251" s="180"/>
      <c r="CE251" s="180"/>
      <c r="CF251" s="179"/>
      <c r="CG251" s="180"/>
      <c r="CP251" s="180"/>
      <c r="CQ251" s="99" t="s">
        <v>130</v>
      </c>
      <c r="CR251" s="176"/>
      <c r="CS251" s="180"/>
      <c r="CT251" s="180"/>
      <c r="CU251" s="180"/>
      <c r="CV251" s="180"/>
      <c r="CW251" s="180"/>
      <c r="CX251" s="180"/>
      <c r="CY251" s="180"/>
      <c r="CZ251" s="180"/>
      <c r="DA251" s="179"/>
      <c r="DB251" s="180"/>
      <c r="DJ251" s="186"/>
      <c r="EY251" s="103">
        <f t="shared" si="49"/>
        <v>0</v>
      </c>
      <c r="EZ251" s="104">
        <f t="shared" si="51"/>
        <v>0</v>
      </c>
      <c r="FA251" s="187" t="s">
        <v>130</v>
      </c>
      <c r="FB251" s="105" t="s">
        <v>130</v>
      </c>
      <c r="FC251" s="105" t="s">
        <v>130</v>
      </c>
      <c r="FD251" s="105"/>
      <c r="FE251" s="147"/>
      <c r="FF251" s="147"/>
      <c r="FG251" s="171">
        <v>247</v>
      </c>
      <c r="FH251" s="183"/>
      <c r="FI251" s="184">
        <v>247</v>
      </c>
      <c r="FP251" s="20" t="s">
        <v>130</v>
      </c>
      <c r="FQ251" s="15" t="s">
        <v>130</v>
      </c>
      <c r="FV251" s="20" t="s">
        <v>130</v>
      </c>
      <c r="FW251" s="20" t="s">
        <v>130</v>
      </c>
      <c r="FX251" s="20" t="s">
        <v>130</v>
      </c>
      <c r="FY251" s="20" t="s">
        <v>130</v>
      </c>
      <c r="FZ251" s="15">
        <f>'[1]2006 baljdata'!J251+'[1]2006 baljdata'!T251+'[1]2006 baljdata'!AD251+'[1]2006 baljdata'!AN251+'[1]2006 baljdata'!AX251+'[1]2006 baljdata'!BH251+'[1]2006 baljdata'!BR251+'[1]2006 baljdata'!CB251+'[1]2006 baljdata'!CL251+'[1]2006 baljdata'!CV251+'[1]2006 baljdata'!DF251+'[1]2006 baljdata'!DP251+'[1]2006 baljdata'!DZ251+'[1]2006 baljdata'!EJ251+'[1]2006 baljdata'!ET251+'[1]2006 baljdata'!FD251+'[1]2006 baljdata'!FN251+'[1]2006 baljdata'!FX251+'[1]2006 baljdata'!GH251+'[1]2006 baljdata'!GR251+'[1]2006 baljdata'!HB251+'[1]2006 baljdata'!HL251+'[1]2006 baljdata'!HV251+'[1]2006 baljdata'!IF251+'[1]2006 baljdata'!IP251</f>
        <v>0</v>
      </c>
      <c r="GA251" s="15">
        <f>'[1]2006 baljdata'!K251+'[1]2006 baljdata'!U251+'[1]2006 baljdata'!AE251+'[1]2006 baljdata'!AO251+'[1]2006 baljdata'!AY251+'[1]2006 baljdata'!BI251+'[1]2006 baljdata'!BS251+'[1]2006 baljdata'!CC251+'[1]2006 baljdata'!CM251+'[1]2006 baljdata'!CW251+'[1]2006 baljdata'!DG251+'[1]2006 baljdata'!DQ251+'[1]2006 baljdata'!EA251+'[1]2006 baljdata'!EK251+'[1]2006 baljdata'!EU251+'[1]2006 baljdata'!FE251+'[1]2006 baljdata'!FO251+'[1]2006 baljdata'!FY251+'[1]2006 baljdata'!GI251+'[1]2006 baljdata'!GS251+'[1]2006 baljdata'!HC251+'[1]2006 baljdata'!HM251+'[1]2006 baljdata'!HW251+'[1]2006 baljdata'!IG251+'[1]2006 baljdata'!IQ251</f>
        <v>0</v>
      </c>
      <c r="GB251" s="15" t="str">
        <f>IF(FZ251&gt;GA251,"P&gt;S",IF(FZ251=GA251,"P=S","P&lt;S"))</f>
        <v>P=S</v>
      </c>
      <c r="GC251" s="15">
        <f>IF(GB251="P&gt;S",FZ251,GA251)</f>
        <v>0</v>
      </c>
      <c r="GD251" s="20" t="s">
        <v>130</v>
      </c>
      <c r="GE251" s="15">
        <f>'[1]2006 baljdata'!L251+'[1]2006 baljdata'!V251+'[1]2006 baljdata'!AF251+'[1]2006 baljdata'!AP251+'[1]2006 baljdata'!AZ251+'[1]2006 baljdata'!BJ251+'[1]2006 baljdata'!BT251+'[1]2006 baljdata'!CD251+'[1]2006 baljdata'!CN251+'[1]2006 baljdata'!CX251+'[1]2006 baljdata'!DH251+'[1]2006 baljdata'!DR251+'[1]2006 baljdata'!EB251+'[1]2006 baljdata'!EL251+'[1]2006 baljdata'!EV251+'[1]2006 baljdata'!FF251+'[1]2006 baljdata'!FP251+'[1]2006 baljdata'!FZ251+'[1]2006 baljdata'!GJ251+'[1]2006 baljdata'!GT251+'[1]2006 baljdata'!HD251+'[1]2006 baljdata'!HN251+'[1]2006 baljdata'!HX251+'[1]2006 baljdata'!IH251+'[1]2006 baljdata'!IR251</f>
        <v>0</v>
      </c>
      <c r="GF251" s="15">
        <f>IF(GB251="P&gt;S",FZ251*(GE251/GA251),GE251)</f>
        <v>0</v>
      </c>
      <c r="GG251" s="15">
        <f t="shared" si="50"/>
        <v>0</v>
      </c>
      <c r="GI251" s="20"/>
      <c r="GK251" s="20" t="s">
        <v>130</v>
      </c>
    </row>
    <row r="252" spans="1:193" ht="14.4" x14ac:dyDescent="0.3">
      <c r="A252" s="170">
        <v>248</v>
      </c>
      <c r="C252" s="185"/>
      <c r="D252" s="180"/>
      <c r="E252" s="180"/>
      <c r="F252" s="180"/>
      <c r="G252" s="179"/>
      <c r="H252" s="91">
        <f t="shared" si="46"/>
        <v>0</v>
      </c>
      <c r="U252" s="186"/>
      <c r="AF252" s="180"/>
      <c r="AG252" s="176"/>
      <c r="AH252" s="180"/>
      <c r="AI252" s="180"/>
      <c r="AJ252" s="180"/>
      <c r="AK252" s="180"/>
      <c r="AL252" s="180"/>
      <c r="AM252" s="180"/>
      <c r="AN252" s="180"/>
      <c r="AO252" s="180"/>
      <c r="AP252" s="180"/>
      <c r="AQ252" s="179"/>
      <c r="BA252" s="180"/>
      <c r="BB252" s="176"/>
      <c r="BC252" s="180"/>
      <c r="BD252" s="180"/>
      <c r="BE252" s="180"/>
      <c r="BF252" s="180"/>
      <c r="BG252" s="180"/>
      <c r="BH252" s="180"/>
      <c r="BI252" s="180"/>
      <c r="BJ252" s="180"/>
      <c r="BK252" s="179"/>
      <c r="BL252" s="96" t="str">
        <f t="shared" si="45"/>
        <v>NA</v>
      </c>
      <c r="BM252" s="96" t="s">
        <v>130</v>
      </c>
      <c r="BN252" s="96"/>
      <c r="BO252" s="97"/>
      <c r="BP252" s="74"/>
      <c r="BQ252" s="74"/>
      <c r="BR252" s="97" t="s">
        <v>130</v>
      </c>
      <c r="BY252" s="180"/>
      <c r="BZ252" s="176"/>
      <c r="CA252" s="180"/>
      <c r="CB252" s="180"/>
      <c r="CC252" s="180"/>
      <c r="CD252" s="180"/>
      <c r="CE252" s="180"/>
      <c r="CF252" s="179"/>
      <c r="CG252" s="180"/>
      <c r="CP252" s="180"/>
      <c r="CQ252" s="99" t="s">
        <v>130</v>
      </c>
      <c r="CR252" s="176"/>
      <c r="CS252" s="180"/>
      <c r="CT252" s="180"/>
      <c r="CU252" s="180"/>
      <c r="CV252" s="180"/>
      <c r="CW252" s="180"/>
      <c r="CX252" s="180"/>
      <c r="CY252" s="180"/>
      <c r="CZ252" s="180"/>
      <c r="DA252" s="179"/>
      <c r="DB252" s="180"/>
      <c r="DJ252" s="186"/>
      <c r="EY252" s="103">
        <f t="shared" si="49"/>
        <v>0</v>
      </c>
      <c r="EZ252" s="104">
        <f t="shared" si="51"/>
        <v>0</v>
      </c>
      <c r="FA252" s="187" t="s">
        <v>130</v>
      </c>
      <c r="FB252" s="105" t="s">
        <v>130</v>
      </c>
      <c r="FC252" s="105" t="s">
        <v>130</v>
      </c>
      <c r="FD252" s="105"/>
      <c r="FE252" s="147"/>
      <c r="FF252" s="147"/>
      <c r="FG252" s="171">
        <v>248</v>
      </c>
      <c r="FH252" s="183"/>
      <c r="FI252" s="184">
        <v>248</v>
      </c>
      <c r="FP252" s="20" t="s">
        <v>130</v>
      </c>
      <c r="FQ252" s="15" t="s">
        <v>130</v>
      </c>
      <c r="FV252" s="20" t="s">
        <v>130</v>
      </c>
      <c r="FW252" s="20" t="s">
        <v>130</v>
      </c>
      <c r="FX252" s="20" t="s">
        <v>130</v>
      </c>
      <c r="FY252" s="20" t="s">
        <v>130</v>
      </c>
      <c r="FZ252" s="15">
        <f>'[1]2006 baljdata'!J252+'[1]2006 baljdata'!T252+'[1]2006 baljdata'!AD252+'[1]2006 baljdata'!AN252+'[1]2006 baljdata'!AX252+'[1]2006 baljdata'!BH252+'[1]2006 baljdata'!BR252+'[1]2006 baljdata'!CB252+'[1]2006 baljdata'!CL252+'[1]2006 baljdata'!CV252+'[1]2006 baljdata'!DF252+'[1]2006 baljdata'!DP252+'[1]2006 baljdata'!DZ252+'[1]2006 baljdata'!EJ252+'[1]2006 baljdata'!ET252+'[1]2006 baljdata'!FD252+'[1]2006 baljdata'!FN252+'[1]2006 baljdata'!FX252+'[1]2006 baljdata'!GH252+'[1]2006 baljdata'!GR252+'[1]2006 baljdata'!HB252+'[1]2006 baljdata'!HL252+'[1]2006 baljdata'!HV252+'[1]2006 baljdata'!IF252+'[1]2006 baljdata'!IP252</f>
        <v>0</v>
      </c>
      <c r="GA252" s="15">
        <f>'[1]2006 baljdata'!K252+'[1]2006 baljdata'!U252+'[1]2006 baljdata'!AE252+'[1]2006 baljdata'!AO252+'[1]2006 baljdata'!AY252+'[1]2006 baljdata'!BI252+'[1]2006 baljdata'!BS252+'[1]2006 baljdata'!CC252+'[1]2006 baljdata'!CM252+'[1]2006 baljdata'!CW252+'[1]2006 baljdata'!DG252+'[1]2006 baljdata'!DQ252+'[1]2006 baljdata'!EA252+'[1]2006 baljdata'!EK252+'[1]2006 baljdata'!EU252+'[1]2006 baljdata'!FE252+'[1]2006 baljdata'!FO252+'[1]2006 baljdata'!FY252+'[1]2006 baljdata'!GI252+'[1]2006 baljdata'!GS252+'[1]2006 baljdata'!HC252+'[1]2006 baljdata'!HM252+'[1]2006 baljdata'!HW252+'[1]2006 baljdata'!IG252+'[1]2006 baljdata'!IQ252</f>
        <v>0</v>
      </c>
      <c r="GB252" s="15" t="str">
        <f>IF(FZ252&gt;GA252,"P&gt;S",IF(FZ252=GA252,"P=S","P&lt;S"))</f>
        <v>P=S</v>
      </c>
      <c r="GC252" s="15">
        <f>IF(GB252="P&gt;S",FZ252,GA252)</f>
        <v>0</v>
      </c>
      <c r="GD252" s="20" t="s">
        <v>130</v>
      </c>
      <c r="GE252" s="15">
        <f>'[1]2006 baljdata'!L252+'[1]2006 baljdata'!V252+'[1]2006 baljdata'!AF252+'[1]2006 baljdata'!AP252+'[1]2006 baljdata'!AZ252+'[1]2006 baljdata'!BJ252+'[1]2006 baljdata'!BT252+'[1]2006 baljdata'!CD252+'[1]2006 baljdata'!CN252+'[1]2006 baljdata'!CX252+'[1]2006 baljdata'!DH252+'[1]2006 baljdata'!DR252+'[1]2006 baljdata'!EB252+'[1]2006 baljdata'!EL252+'[1]2006 baljdata'!EV252+'[1]2006 baljdata'!FF252+'[1]2006 baljdata'!FP252+'[1]2006 baljdata'!FZ252+'[1]2006 baljdata'!GJ252+'[1]2006 baljdata'!GT252+'[1]2006 baljdata'!HD252+'[1]2006 baljdata'!HN252+'[1]2006 baljdata'!HX252+'[1]2006 baljdata'!IH252+'[1]2006 baljdata'!IR252</f>
        <v>0</v>
      </c>
      <c r="GF252" s="15">
        <f>IF(GB252="P&gt;S",FZ252*(GE252/GA252),GE252)</f>
        <v>0</v>
      </c>
      <c r="GG252" s="15">
        <f t="shared" si="50"/>
        <v>0</v>
      </c>
      <c r="GI252" s="20"/>
      <c r="GK252" s="20" t="s">
        <v>130</v>
      </c>
    </row>
    <row r="253" spans="1:193" ht="14.4" x14ac:dyDescent="0.3">
      <c r="A253" s="170">
        <v>249</v>
      </c>
      <c r="C253" s="189"/>
      <c r="D253" s="180"/>
      <c r="E253" s="180"/>
      <c r="F253" s="180"/>
      <c r="G253" s="179"/>
      <c r="H253" s="91">
        <f t="shared" si="46"/>
        <v>0</v>
      </c>
      <c r="U253" s="186"/>
      <c r="AF253" s="180"/>
      <c r="AG253" s="176"/>
      <c r="AH253" s="180"/>
      <c r="AI253" s="180"/>
      <c r="AJ253" s="180"/>
      <c r="AK253" s="180"/>
      <c r="AL253" s="180"/>
      <c r="AM253" s="180"/>
      <c r="AN253" s="180"/>
      <c r="AO253" s="180"/>
      <c r="AP253" s="180"/>
      <c r="AQ253" s="179"/>
      <c r="BA253" s="180"/>
      <c r="BB253" s="176"/>
      <c r="BC253" s="180"/>
      <c r="BD253" s="180"/>
      <c r="BE253" s="180"/>
      <c r="BF253" s="180"/>
      <c r="BG253" s="180"/>
      <c r="BH253" s="180"/>
      <c r="BI253" s="180"/>
      <c r="BJ253" s="180"/>
      <c r="BK253" s="179"/>
      <c r="BL253" s="96" t="str">
        <f t="shared" si="45"/>
        <v>NA</v>
      </c>
      <c r="BM253" s="96" t="s">
        <v>130</v>
      </c>
      <c r="BN253" s="96"/>
      <c r="BO253" s="97"/>
      <c r="BP253" s="74"/>
      <c r="BQ253" s="74"/>
      <c r="BR253" s="97" t="s">
        <v>130</v>
      </c>
      <c r="BY253" s="180"/>
      <c r="BZ253" s="176"/>
      <c r="CA253" s="180"/>
      <c r="CB253" s="180"/>
      <c r="CC253" s="180"/>
      <c r="CD253" s="180"/>
      <c r="CE253" s="180"/>
      <c r="CF253" s="179"/>
      <c r="CG253" s="180"/>
      <c r="CP253" s="180"/>
      <c r="CQ253" s="99" t="s">
        <v>130</v>
      </c>
      <c r="CR253" s="176"/>
      <c r="CS253" s="180"/>
      <c r="CT253" s="180"/>
      <c r="CU253" s="180"/>
      <c r="CV253" s="180"/>
      <c r="CW253" s="180"/>
      <c r="CX253" s="180"/>
      <c r="CY253" s="180"/>
      <c r="CZ253" s="180"/>
      <c r="DA253" s="179"/>
      <c r="DB253" s="180"/>
      <c r="DJ253" s="186"/>
      <c r="EY253" s="103">
        <f t="shared" si="49"/>
        <v>0</v>
      </c>
      <c r="EZ253" s="104">
        <f t="shared" si="51"/>
        <v>0</v>
      </c>
      <c r="FA253" s="187" t="s">
        <v>130</v>
      </c>
      <c r="FB253" s="105" t="s">
        <v>130</v>
      </c>
      <c r="FC253" s="105" t="s">
        <v>130</v>
      </c>
      <c r="FD253" s="105"/>
      <c r="FE253" s="147"/>
      <c r="FF253" s="147"/>
      <c r="FG253" s="171">
        <v>249</v>
      </c>
      <c r="FH253" s="183"/>
      <c r="FI253" s="184">
        <v>249</v>
      </c>
      <c r="FP253" s="20" t="s">
        <v>130</v>
      </c>
      <c r="FQ253" s="15" t="s">
        <v>130</v>
      </c>
      <c r="FV253" s="20" t="s">
        <v>130</v>
      </c>
      <c r="FW253" s="20" t="s">
        <v>130</v>
      </c>
      <c r="FX253" s="20" t="s">
        <v>130</v>
      </c>
      <c r="FY253" s="20" t="s">
        <v>130</v>
      </c>
      <c r="FZ253" s="15">
        <f>'[1]2006 baljdata'!J253+'[1]2006 baljdata'!T253+'[1]2006 baljdata'!AD253+'[1]2006 baljdata'!AN253+'[1]2006 baljdata'!AX253+'[1]2006 baljdata'!BH253+'[1]2006 baljdata'!BR253+'[1]2006 baljdata'!CB253+'[1]2006 baljdata'!CL253+'[1]2006 baljdata'!CV253+'[1]2006 baljdata'!DF253+'[1]2006 baljdata'!DP253+'[1]2006 baljdata'!DZ253+'[1]2006 baljdata'!EJ253+'[1]2006 baljdata'!ET253+'[1]2006 baljdata'!FD253+'[1]2006 baljdata'!FN253+'[1]2006 baljdata'!FX253+'[1]2006 baljdata'!GH253+'[1]2006 baljdata'!GR253+'[1]2006 baljdata'!HB253+'[1]2006 baljdata'!HL253+'[1]2006 baljdata'!HV253+'[1]2006 baljdata'!IF253+'[1]2006 baljdata'!IP253</f>
        <v>0</v>
      </c>
      <c r="GA253" s="15">
        <f>'[1]2006 baljdata'!K253+'[1]2006 baljdata'!U253+'[1]2006 baljdata'!AE253+'[1]2006 baljdata'!AO253+'[1]2006 baljdata'!AY253+'[1]2006 baljdata'!BI253+'[1]2006 baljdata'!BS253+'[1]2006 baljdata'!CC253+'[1]2006 baljdata'!CM253+'[1]2006 baljdata'!CW253+'[1]2006 baljdata'!DG253+'[1]2006 baljdata'!DQ253+'[1]2006 baljdata'!EA253+'[1]2006 baljdata'!EK253+'[1]2006 baljdata'!EU253+'[1]2006 baljdata'!FE253+'[1]2006 baljdata'!FO253+'[1]2006 baljdata'!FY253+'[1]2006 baljdata'!GI253+'[1]2006 baljdata'!GS253+'[1]2006 baljdata'!HC253+'[1]2006 baljdata'!HM253+'[1]2006 baljdata'!HW253+'[1]2006 baljdata'!IG253+'[1]2006 baljdata'!IQ253</f>
        <v>0</v>
      </c>
      <c r="GB253" s="15" t="str">
        <f>IF(FZ253&gt;GA253,"P&gt;S",IF(FZ253=GA253,"P=S","P&lt;S"))</f>
        <v>P=S</v>
      </c>
      <c r="GC253" s="15">
        <f>IF(GB253="P&gt;S",FZ253,GA253)</f>
        <v>0</v>
      </c>
      <c r="GD253" s="20" t="s">
        <v>130</v>
      </c>
      <c r="GE253" s="15">
        <f>'[1]2006 baljdata'!L253+'[1]2006 baljdata'!V253+'[1]2006 baljdata'!AF253+'[1]2006 baljdata'!AP253+'[1]2006 baljdata'!AZ253+'[1]2006 baljdata'!BJ253+'[1]2006 baljdata'!BT253+'[1]2006 baljdata'!CD253+'[1]2006 baljdata'!CN253+'[1]2006 baljdata'!CX253+'[1]2006 baljdata'!DH253+'[1]2006 baljdata'!DR253+'[1]2006 baljdata'!EB253+'[1]2006 baljdata'!EL253+'[1]2006 baljdata'!EV253+'[1]2006 baljdata'!FF253+'[1]2006 baljdata'!FP253+'[1]2006 baljdata'!FZ253+'[1]2006 baljdata'!GJ253+'[1]2006 baljdata'!GT253+'[1]2006 baljdata'!HD253+'[1]2006 baljdata'!HN253+'[1]2006 baljdata'!HX253+'[1]2006 baljdata'!IH253+'[1]2006 baljdata'!IR253</f>
        <v>0</v>
      </c>
      <c r="GF253" s="15">
        <f>IF(GB253="P&gt;S",FZ253*(GE253/GA253),GE253)</f>
        <v>0</v>
      </c>
      <c r="GG253" s="15">
        <f t="shared" si="50"/>
        <v>0</v>
      </c>
      <c r="GI253" s="20"/>
      <c r="GK253" s="20" t="s">
        <v>130</v>
      </c>
    </row>
    <row r="254" spans="1:193" ht="14.4" x14ac:dyDescent="0.3">
      <c r="A254" s="170">
        <v>250</v>
      </c>
      <c r="C254" s="185"/>
      <c r="D254" s="180"/>
      <c r="E254" s="180"/>
      <c r="F254" s="180"/>
      <c r="G254" s="179"/>
      <c r="H254" s="91">
        <f t="shared" si="46"/>
        <v>0</v>
      </c>
      <c r="U254" s="186"/>
      <c r="AF254" s="180"/>
      <c r="AG254" s="176"/>
      <c r="AH254" s="180"/>
      <c r="AI254" s="180"/>
      <c r="AJ254" s="180"/>
      <c r="AK254" s="180"/>
      <c r="AL254" s="180"/>
      <c r="AM254" s="180"/>
      <c r="AN254" s="180"/>
      <c r="AO254" s="180"/>
      <c r="AP254" s="180"/>
      <c r="AQ254" s="179"/>
      <c r="BA254" s="180"/>
      <c r="BB254" s="176"/>
      <c r="BC254" s="180"/>
      <c r="BD254" s="180"/>
      <c r="BE254" s="180"/>
      <c r="BF254" s="180"/>
      <c r="BG254" s="180"/>
      <c r="BH254" s="180"/>
      <c r="BI254" s="180"/>
      <c r="BJ254" s="180"/>
      <c r="BK254" s="179"/>
      <c r="BL254" s="96" t="str">
        <f t="shared" si="45"/>
        <v>NA</v>
      </c>
      <c r="BM254" s="96" t="s">
        <v>130</v>
      </c>
      <c r="BN254" s="96"/>
      <c r="BO254" s="97"/>
      <c r="BP254" s="74"/>
      <c r="BQ254" s="74"/>
      <c r="BR254" s="97" t="s">
        <v>130</v>
      </c>
      <c r="BY254" s="180"/>
      <c r="BZ254" s="176"/>
      <c r="CA254" s="180"/>
      <c r="CB254" s="180"/>
      <c r="CC254" s="180"/>
      <c r="CD254" s="180"/>
      <c r="CE254" s="180"/>
      <c r="CF254" s="179"/>
      <c r="CG254" s="180"/>
      <c r="CP254" s="180"/>
      <c r="CQ254" s="99" t="s">
        <v>130</v>
      </c>
      <c r="CR254" s="176"/>
      <c r="CS254" s="180"/>
      <c r="CT254" s="180"/>
      <c r="CU254" s="180"/>
      <c r="CV254" s="180"/>
      <c r="CW254" s="180"/>
      <c r="CX254" s="180"/>
      <c r="CY254" s="180"/>
      <c r="CZ254" s="180"/>
      <c r="DA254" s="179"/>
      <c r="DB254" s="180"/>
      <c r="DJ254" s="186"/>
      <c r="EY254" s="103">
        <f t="shared" si="49"/>
        <v>0</v>
      </c>
      <c r="EZ254" s="104">
        <f t="shared" si="51"/>
        <v>0</v>
      </c>
      <c r="FA254" s="187" t="s">
        <v>130</v>
      </c>
      <c r="FB254" s="105" t="s">
        <v>130</v>
      </c>
      <c r="FC254" s="105" t="s">
        <v>130</v>
      </c>
      <c r="FD254" s="105"/>
      <c r="FE254" s="147"/>
      <c r="FF254" s="147"/>
      <c r="FG254" s="171">
        <v>250</v>
      </c>
      <c r="FH254" s="183"/>
      <c r="FI254" s="184">
        <v>250</v>
      </c>
      <c r="FP254" s="20" t="s">
        <v>130</v>
      </c>
      <c r="FQ254" s="15" t="s">
        <v>130</v>
      </c>
      <c r="FV254" s="20" t="s">
        <v>130</v>
      </c>
      <c r="FW254" s="20" t="s">
        <v>130</v>
      </c>
      <c r="FX254" s="20" t="s">
        <v>130</v>
      </c>
      <c r="FY254" s="20" t="s">
        <v>130</v>
      </c>
      <c r="FZ254" s="15">
        <f>'[1]2006 baljdata'!J254+'[1]2006 baljdata'!T254+'[1]2006 baljdata'!AD254+'[1]2006 baljdata'!AN254+'[1]2006 baljdata'!AX254+'[1]2006 baljdata'!BH254+'[1]2006 baljdata'!BR254+'[1]2006 baljdata'!CB254+'[1]2006 baljdata'!CL254+'[1]2006 baljdata'!CV254+'[1]2006 baljdata'!DF254+'[1]2006 baljdata'!DP254+'[1]2006 baljdata'!DZ254+'[1]2006 baljdata'!EJ254+'[1]2006 baljdata'!ET254+'[1]2006 baljdata'!FD254+'[1]2006 baljdata'!FN254+'[1]2006 baljdata'!FX254+'[1]2006 baljdata'!GH254+'[1]2006 baljdata'!GR254+'[1]2006 baljdata'!HB254+'[1]2006 baljdata'!HL254+'[1]2006 baljdata'!HV254+'[1]2006 baljdata'!IF254+'[1]2006 baljdata'!IP254</f>
        <v>0</v>
      </c>
      <c r="GA254" s="15">
        <f>'[1]2006 baljdata'!K254+'[1]2006 baljdata'!U254+'[1]2006 baljdata'!AE254+'[1]2006 baljdata'!AO254+'[1]2006 baljdata'!AY254+'[1]2006 baljdata'!BI254+'[1]2006 baljdata'!BS254+'[1]2006 baljdata'!CC254+'[1]2006 baljdata'!CM254+'[1]2006 baljdata'!CW254+'[1]2006 baljdata'!DG254+'[1]2006 baljdata'!DQ254+'[1]2006 baljdata'!EA254+'[1]2006 baljdata'!EK254+'[1]2006 baljdata'!EU254+'[1]2006 baljdata'!FE254+'[1]2006 baljdata'!FO254+'[1]2006 baljdata'!FY254+'[1]2006 baljdata'!GI254+'[1]2006 baljdata'!GS254+'[1]2006 baljdata'!HC254+'[1]2006 baljdata'!HM254+'[1]2006 baljdata'!HW254+'[1]2006 baljdata'!IG254+'[1]2006 baljdata'!IQ254</f>
        <v>0</v>
      </c>
      <c r="GB254" s="15" t="str">
        <f>IF(FZ254&gt;GA254,"P&gt;S",IF(FZ254=GA254,"P=S","P&lt;S"))</f>
        <v>P=S</v>
      </c>
      <c r="GC254" s="15">
        <f>IF(GB254="P&gt;S",FZ254,GA254)</f>
        <v>0</v>
      </c>
      <c r="GD254" s="20" t="s">
        <v>130</v>
      </c>
      <c r="GE254" s="15">
        <f>'[1]2006 baljdata'!L254+'[1]2006 baljdata'!V254+'[1]2006 baljdata'!AF254+'[1]2006 baljdata'!AP254+'[1]2006 baljdata'!AZ254+'[1]2006 baljdata'!BJ254+'[1]2006 baljdata'!BT254+'[1]2006 baljdata'!CD254+'[1]2006 baljdata'!CN254+'[1]2006 baljdata'!CX254+'[1]2006 baljdata'!DH254+'[1]2006 baljdata'!DR254+'[1]2006 baljdata'!EB254+'[1]2006 baljdata'!EL254+'[1]2006 baljdata'!EV254+'[1]2006 baljdata'!FF254+'[1]2006 baljdata'!FP254+'[1]2006 baljdata'!FZ254+'[1]2006 baljdata'!GJ254+'[1]2006 baljdata'!GT254+'[1]2006 baljdata'!HD254+'[1]2006 baljdata'!HN254+'[1]2006 baljdata'!HX254+'[1]2006 baljdata'!IH254+'[1]2006 baljdata'!IR254</f>
        <v>0</v>
      </c>
      <c r="GF254" s="15">
        <f>IF(GB254="P&gt;S",FZ254*(GE254/GA254),GE254)</f>
        <v>0</v>
      </c>
      <c r="GG254" s="15">
        <f t="shared" si="50"/>
        <v>0</v>
      </c>
      <c r="GI254" s="20"/>
      <c r="GK254" s="20" t="s">
        <v>130</v>
      </c>
    </row>
    <row r="255" spans="1:193" ht="14.4" x14ac:dyDescent="0.3">
      <c r="A255" s="170">
        <v>251</v>
      </c>
      <c r="C255" s="176"/>
      <c r="D255" s="180"/>
      <c r="E255" s="180"/>
      <c r="F255" s="180"/>
      <c r="G255" s="179"/>
      <c r="H255" s="91">
        <f t="shared" si="46"/>
        <v>0</v>
      </c>
      <c r="U255" s="186"/>
      <c r="AF255" s="180"/>
      <c r="AG255" s="176"/>
      <c r="AH255" s="180"/>
      <c r="AI255" s="180"/>
      <c r="AJ255" s="180"/>
      <c r="AK255" s="180"/>
      <c r="AL255" s="180"/>
      <c r="AM255" s="180"/>
      <c r="AN255" s="180"/>
      <c r="AO255" s="180"/>
      <c r="AP255" s="180"/>
      <c r="AQ255" s="179"/>
      <c r="BA255" s="180"/>
      <c r="BB255" s="176"/>
      <c r="BC255" s="180"/>
      <c r="BD255" s="180"/>
      <c r="BE255" s="180"/>
      <c r="BF255" s="180"/>
      <c r="BG255" s="180"/>
      <c r="BH255" s="180"/>
      <c r="BI255" s="180"/>
      <c r="BJ255" s="180"/>
      <c r="BK255" s="179"/>
      <c r="BL255" s="96" t="str">
        <f t="shared" ref="BL255:BL257" si="52">IF(COUNTBLANK(BB255:BK255)=10,"NA",MIN(BB255:BK255))</f>
        <v>NA</v>
      </c>
      <c r="BM255" s="96" t="s">
        <v>130</v>
      </c>
      <c r="BN255" s="96"/>
      <c r="BO255" s="97"/>
      <c r="BP255" s="74"/>
      <c r="BQ255" s="74"/>
      <c r="BR255" s="97" t="s">
        <v>130</v>
      </c>
      <c r="BY255" s="180"/>
      <c r="BZ255" s="176"/>
      <c r="CA255" s="180"/>
      <c r="CB255" s="180"/>
      <c r="CC255" s="180"/>
      <c r="CD255" s="180"/>
      <c r="CE255" s="180"/>
      <c r="CF255" s="179"/>
      <c r="CG255" s="180"/>
      <c r="CP255" s="180"/>
      <c r="CQ255" s="99" t="s">
        <v>130</v>
      </c>
      <c r="CR255" s="176"/>
      <c r="CS255" s="180"/>
      <c r="CT255" s="180"/>
      <c r="CU255" s="180"/>
      <c r="CV255" s="180"/>
      <c r="CW255" s="180"/>
      <c r="CX255" s="180"/>
      <c r="CY255" s="180"/>
      <c r="CZ255" s="180"/>
      <c r="DA255" s="179"/>
      <c r="DB255" s="180"/>
      <c r="DJ255" s="186"/>
      <c r="EY255" s="103">
        <f t="shared" si="49"/>
        <v>0</v>
      </c>
      <c r="EZ255" s="104">
        <f t="shared" si="51"/>
        <v>0</v>
      </c>
      <c r="FA255" s="190" t="s">
        <v>130</v>
      </c>
      <c r="FB255" s="105" t="s">
        <v>130</v>
      </c>
      <c r="FC255" s="105" t="s">
        <v>130</v>
      </c>
      <c r="FD255" s="105"/>
      <c r="FE255" s="191"/>
      <c r="FF255" s="191"/>
      <c r="FG255" s="171">
        <v>251</v>
      </c>
      <c r="FH255" s="183"/>
      <c r="FI255" s="184">
        <v>251</v>
      </c>
      <c r="FP255" s="20" t="s">
        <v>130</v>
      </c>
      <c r="FQ255" s="15" t="s">
        <v>130</v>
      </c>
      <c r="FV255" s="20" t="s">
        <v>130</v>
      </c>
      <c r="FW255" s="20" t="s">
        <v>130</v>
      </c>
      <c r="FX255" s="20" t="s">
        <v>130</v>
      </c>
      <c r="FY255" s="20" t="s">
        <v>130</v>
      </c>
      <c r="FZ255" s="15">
        <f>'[1]2006 baljdata'!J255+'[1]2006 baljdata'!T255+'[1]2006 baljdata'!AD255+'[1]2006 baljdata'!AN255+'[1]2006 baljdata'!AX255+'[1]2006 baljdata'!BH255+'[1]2006 baljdata'!BR255+'[1]2006 baljdata'!CB255+'[1]2006 baljdata'!CL255+'[1]2006 baljdata'!CV255+'[1]2006 baljdata'!DF255+'[1]2006 baljdata'!DP255+'[1]2006 baljdata'!DZ255+'[1]2006 baljdata'!EJ255+'[1]2006 baljdata'!ET255+'[1]2006 baljdata'!FD255+'[1]2006 baljdata'!FN255+'[1]2006 baljdata'!FX255+'[1]2006 baljdata'!GH255+'[1]2006 baljdata'!GR255+'[1]2006 baljdata'!HB255+'[1]2006 baljdata'!HL255+'[1]2006 baljdata'!HV255+'[1]2006 baljdata'!IF255+'[1]2006 baljdata'!IP255</f>
        <v>0</v>
      </c>
      <c r="GA255" s="15">
        <f>'[1]2006 baljdata'!K255+'[1]2006 baljdata'!U255+'[1]2006 baljdata'!AE255+'[1]2006 baljdata'!AO255+'[1]2006 baljdata'!AY255+'[1]2006 baljdata'!BI255+'[1]2006 baljdata'!BS255+'[1]2006 baljdata'!CC255+'[1]2006 baljdata'!CM255+'[1]2006 baljdata'!CW255+'[1]2006 baljdata'!DG255+'[1]2006 baljdata'!DQ255+'[1]2006 baljdata'!EA255+'[1]2006 baljdata'!EK255+'[1]2006 baljdata'!EU255+'[1]2006 baljdata'!FE255+'[1]2006 baljdata'!FO255+'[1]2006 baljdata'!FY255+'[1]2006 baljdata'!GI255+'[1]2006 baljdata'!GS255+'[1]2006 baljdata'!HC255+'[1]2006 baljdata'!HM255+'[1]2006 baljdata'!HW255+'[1]2006 baljdata'!IG255+'[1]2006 baljdata'!IQ255</f>
        <v>0</v>
      </c>
      <c r="GB255" s="15" t="str">
        <f>IF(FZ255&gt;GA255,"P&gt;S",IF(FZ255=GA255,"P=S","P&lt;S"))</f>
        <v>P=S</v>
      </c>
      <c r="GC255" s="15">
        <f>IF(GB255="P&gt;S",FZ255,GA255)</f>
        <v>0</v>
      </c>
      <c r="GD255" s="20" t="s">
        <v>130</v>
      </c>
      <c r="GE255" s="15">
        <f>'[1]2006 baljdata'!L255+'[1]2006 baljdata'!V255+'[1]2006 baljdata'!AF255+'[1]2006 baljdata'!AP255+'[1]2006 baljdata'!AZ255+'[1]2006 baljdata'!BJ255+'[1]2006 baljdata'!BT255+'[1]2006 baljdata'!CD255+'[1]2006 baljdata'!CN255+'[1]2006 baljdata'!CX255+'[1]2006 baljdata'!DH255+'[1]2006 baljdata'!DR255+'[1]2006 baljdata'!EB255+'[1]2006 baljdata'!EL255+'[1]2006 baljdata'!EV255+'[1]2006 baljdata'!FF255+'[1]2006 baljdata'!FP255+'[1]2006 baljdata'!FZ255+'[1]2006 baljdata'!GJ255+'[1]2006 baljdata'!GT255+'[1]2006 baljdata'!HD255+'[1]2006 baljdata'!HN255+'[1]2006 baljdata'!HX255+'[1]2006 baljdata'!IH255+'[1]2006 baljdata'!IR255</f>
        <v>0</v>
      </c>
      <c r="GF255" s="15">
        <f>IF(GB255="P&gt;S",FZ255*(GE255/GA255),GE255)</f>
        <v>0</v>
      </c>
      <c r="GG255" s="15">
        <f t="shared" si="50"/>
        <v>0</v>
      </c>
      <c r="GI255" s="20"/>
      <c r="GK255" s="20" t="s">
        <v>130</v>
      </c>
    </row>
    <row r="256" spans="1:193" ht="14.4" x14ac:dyDescent="0.3">
      <c r="A256" s="170">
        <v>252</v>
      </c>
      <c r="C256" s="176"/>
      <c r="D256" s="180"/>
      <c r="E256" s="180"/>
      <c r="F256" s="180"/>
      <c r="G256" s="179"/>
      <c r="H256" s="91">
        <f t="shared" si="46"/>
        <v>0</v>
      </c>
      <c r="U256" s="186"/>
      <c r="AF256" s="180"/>
      <c r="AG256" s="176"/>
      <c r="AH256" s="180"/>
      <c r="AI256" s="180"/>
      <c r="AJ256" s="180"/>
      <c r="AK256" s="180"/>
      <c r="AL256" s="180"/>
      <c r="AM256" s="180"/>
      <c r="AN256" s="180"/>
      <c r="AO256" s="180"/>
      <c r="AP256" s="180"/>
      <c r="AQ256" s="179"/>
      <c r="BA256" s="180"/>
      <c r="BB256" s="176"/>
      <c r="BC256" s="180"/>
      <c r="BD256" s="180"/>
      <c r="BE256" s="180"/>
      <c r="BF256" s="180"/>
      <c r="BG256" s="180"/>
      <c r="BH256" s="180"/>
      <c r="BI256" s="180"/>
      <c r="BJ256" s="180"/>
      <c r="BK256" s="179"/>
      <c r="BL256" s="96" t="str">
        <f t="shared" si="52"/>
        <v>NA</v>
      </c>
      <c r="BM256" s="96" t="s">
        <v>130</v>
      </c>
      <c r="BN256" s="96"/>
      <c r="BO256" s="97"/>
      <c r="BP256" s="74"/>
      <c r="BQ256" s="74"/>
      <c r="BR256" s="97" t="s">
        <v>130</v>
      </c>
      <c r="BY256" s="180"/>
      <c r="BZ256" s="176"/>
      <c r="CA256" s="180"/>
      <c r="CB256" s="180"/>
      <c r="CC256" s="180"/>
      <c r="CD256" s="180"/>
      <c r="CE256" s="180"/>
      <c r="CF256" s="179"/>
      <c r="CG256" s="180"/>
      <c r="CP256" s="180"/>
      <c r="CQ256" s="99" t="s">
        <v>130</v>
      </c>
      <c r="CR256" s="176"/>
      <c r="CS256" s="180"/>
      <c r="CT256" s="180"/>
      <c r="CU256" s="180"/>
      <c r="CV256" s="180"/>
      <c r="CW256" s="180"/>
      <c r="CX256" s="180"/>
      <c r="CY256" s="180"/>
      <c r="CZ256" s="180"/>
      <c r="DA256" s="179"/>
      <c r="DB256" s="180"/>
      <c r="DJ256" s="186"/>
      <c r="EY256" s="103">
        <f t="shared" si="49"/>
        <v>0</v>
      </c>
      <c r="EZ256" s="104">
        <f t="shared" si="51"/>
        <v>0</v>
      </c>
      <c r="FA256" s="190" t="s">
        <v>130</v>
      </c>
      <c r="FB256" s="105" t="s">
        <v>130</v>
      </c>
      <c r="FC256" s="105" t="s">
        <v>130</v>
      </c>
      <c r="FD256" s="105"/>
      <c r="FE256" s="191"/>
      <c r="FF256" s="191"/>
      <c r="FG256" s="171">
        <v>252</v>
      </c>
      <c r="FH256" s="183"/>
      <c r="FI256" s="184">
        <v>252</v>
      </c>
      <c r="FP256" s="20" t="s">
        <v>130</v>
      </c>
      <c r="FQ256" s="15" t="s">
        <v>130</v>
      </c>
      <c r="FV256" s="20" t="s">
        <v>130</v>
      </c>
      <c r="FW256" s="20" t="s">
        <v>130</v>
      </c>
      <c r="FX256" s="20" t="s">
        <v>130</v>
      </c>
      <c r="FY256" s="20" t="s">
        <v>130</v>
      </c>
      <c r="FZ256" s="15">
        <f>'[1]2006 baljdata'!J256+'[1]2006 baljdata'!T256+'[1]2006 baljdata'!AD256+'[1]2006 baljdata'!AN256+'[1]2006 baljdata'!AX256+'[1]2006 baljdata'!BH256+'[1]2006 baljdata'!BR256+'[1]2006 baljdata'!CB256+'[1]2006 baljdata'!CL256+'[1]2006 baljdata'!CV256+'[1]2006 baljdata'!DF256+'[1]2006 baljdata'!DP256+'[1]2006 baljdata'!DZ256+'[1]2006 baljdata'!EJ256+'[1]2006 baljdata'!ET256+'[1]2006 baljdata'!FD256+'[1]2006 baljdata'!FN256+'[1]2006 baljdata'!FX256+'[1]2006 baljdata'!GH256+'[1]2006 baljdata'!GR256+'[1]2006 baljdata'!HB256+'[1]2006 baljdata'!HL256+'[1]2006 baljdata'!HV256+'[1]2006 baljdata'!IF256+'[1]2006 baljdata'!IP256</f>
        <v>0</v>
      </c>
      <c r="GA256" s="15">
        <f>'[1]2006 baljdata'!K256+'[1]2006 baljdata'!U256+'[1]2006 baljdata'!AE256+'[1]2006 baljdata'!AO256+'[1]2006 baljdata'!AY256+'[1]2006 baljdata'!BI256+'[1]2006 baljdata'!BS256+'[1]2006 baljdata'!CC256+'[1]2006 baljdata'!CM256+'[1]2006 baljdata'!CW256+'[1]2006 baljdata'!DG256+'[1]2006 baljdata'!DQ256+'[1]2006 baljdata'!EA256+'[1]2006 baljdata'!EK256+'[1]2006 baljdata'!EU256+'[1]2006 baljdata'!FE256+'[1]2006 baljdata'!FO256+'[1]2006 baljdata'!FY256+'[1]2006 baljdata'!GI256+'[1]2006 baljdata'!GS256+'[1]2006 baljdata'!HC256+'[1]2006 baljdata'!HM256+'[1]2006 baljdata'!HW256+'[1]2006 baljdata'!IG256+'[1]2006 baljdata'!IQ256</f>
        <v>0</v>
      </c>
      <c r="GB256" s="15" t="str">
        <f>IF(FZ256&gt;GA256,"P&gt;S",IF(FZ256=GA256,"P=S","P&lt;S"))</f>
        <v>P=S</v>
      </c>
      <c r="GC256" s="15">
        <f>IF(GB256="P&gt;S",FZ256,GA256)</f>
        <v>0</v>
      </c>
      <c r="GD256" s="20" t="s">
        <v>130</v>
      </c>
      <c r="GE256" s="15">
        <f>'[1]2006 baljdata'!L256+'[1]2006 baljdata'!V256+'[1]2006 baljdata'!AF256+'[1]2006 baljdata'!AP256+'[1]2006 baljdata'!AZ256+'[1]2006 baljdata'!BJ256+'[1]2006 baljdata'!BT256+'[1]2006 baljdata'!CD256+'[1]2006 baljdata'!CN256+'[1]2006 baljdata'!CX256+'[1]2006 baljdata'!DH256+'[1]2006 baljdata'!DR256+'[1]2006 baljdata'!EB256+'[1]2006 baljdata'!EL256+'[1]2006 baljdata'!EV256+'[1]2006 baljdata'!FF256+'[1]2006 baljdata'!FP256+'[1]2006 baljdata'!FZ256+'[1]2006 baljdata'!GJ256+'[1]2006 baljdata'!GT256+'[1]2006 baljdata'!HD256+'[1]2006 baljdata'!HN256+'[1]2006 baljdata'!HX256+'[1]2006 baljdata'!IH256+'[1]2006 baljdata'!IR256</f>
        <v>0</v>
      </c>
      <c r="GF256" s="15">
        <f>IF(GB256="P&gt;S",FZ256*(GE256/GA256),GE256)</f>
        <v>0</v>
      </c>
      <c r="GG256" s="15">
        <f t="shared" si="50"/>
        <v>0</v>
      </c>
      <c r="GI256" s="20"/>
      <c r="GK256" s="20" t="s">
        <v>130</v>
      </c>
    </row>
    <row r="257" spans="1:193" ht="14.4" x14ac:dyDescent="0.3">
      <c r="A257" s="170">
        <v>253</v>
      </c>
      <c r="C257" s="176"/>
      <c r="D257" s="180"/>
      <c r="E257" s="180"/>
      <c r="F257" s="180"/>
      <c r="G257" s="179"/>
      <c r="H257" s="91">
        <f t="shared" si="46"/>
        <v>0</v>
      </c>
      <c r="U257" s="186"/>
      <c r="AF257" s="180"/>
      <c r="AG257" s="176"/>
      <c r="AH257" s="180"/>
      <c r="AI257" s="180"/>
      <c r="AJ257" s="180"/>
      <c r="AK257" s="180"/>
      <c r="AL257" s="180"/>
      <c r="AM257" s="180"/>
      <c r="AN257" s="180"/>
      <c r="AO257" s="180"/>
      <c r="AP257" s="180"/>
      <c r="AQ257" s="179"/>
      <c r="BA257" s="180"/>
      <c r="BB257" s="176"/>
      <c r="BC257" s="180"/>
      <c r="BD257" s="180"/>
      <c r="BE257" s="180"/>
      <c r="BF257" s="180"/>
      <c r="BG257" s="180"/>
      <c r="BH257" s="180"/>
      <c r="BI257" s="180"/>
      <c r="BJ257" s="180"/>
      <c r="BK257" s="179"/>
      <c r="BL257" s="96" t="str">
        <f t="shared" si="52"/>
        <v>NA</v>
      </c>
      <c r="BM257" s="96" t="s">
        <v>130</v>
      </c>
      <c r="BN257" s="96"/>
      <c r="BO257" s="97"/>
      <c r="BP257" s="74"/>
      <c r="BQ257" s="74"/>
      <c r="BR257" s="97" t="s">
        <v>130</v>
      </c>
      <c r="BY257" s="180"/>
      <c r="BZ257" s="176"/>
      <c r="CA257" s="180"/>
      <c r="CB257" s="180"/>
      <c r="CC257" s="180"/>
      <c r="CD257" s="180"/>
      <c r="CE257" s="180"/>
      <c r="CF257" s="179"/>
      <c r="CG257" s="180"/>
      <c r="CP257" s="180"/>
      <c r="CQ257" s="99" t="s">
        <v>130</v>
      </c>
      <c r="CR257" s="176"/>
      <c r="CS257" s="180"/>
      <c r="CT257" s="180"/>
      <c r="CU257" s="180"/>
      <c r="CV257" s="180"/>
      <c r="CW257" s="180"/>
      <c r="CX257" s="180"/>
      <c r="CY257" s="180"/>
      <c r="CZ257" s="180"/>
      <c r="DA257" s="179"/>
      <c r="DB257" s="180"/>
      <c r="DJ257" s="186"/>
      <c r="EY257" s="103">
        <f t="shared" si="49"/>
        <v>0</v>
      </c>
      <c r="EZ257" s="104">
        <f t="shared" si="51"/>
        <v>0</v>
      </c>
      <c r="FA257" s="190" t="s">
        <v>130</v>
      </c>
      <c r="FB257" s="105" t="s">
        <v>130</v>
      </c>
      <c r="FC257" s="105" t="s">
        <v>130</v>
      </c>
      <c r="FD257" s="105"/>
      <c r="FE257" s="191"/>
      <c r="FF257" s="191"/>
      <c r="FG257" s="171">
        <v>253</v>
      </c>
      <c r="FH257" s="183"/>
      <c r="FI257" s="184">
        <v>253</v>
      </c>
      <c r="FP257" s="20" t="s">
        <v>130</v>
      </c>
      <c r="FQ257" s="15" t="s">
        <v>130</v>
      </c>
      <c r="FV257" s="20" t="s">
        <v>130</v>
      </c>
      <c r="FW257" s="20" t="s">
        <v>130</v>
      </c>
      <c r="FX257" s="20" t="s">
        <v>130</v>
      </c>
      <c r="FY257" s="20" t="s">
        <v>130</v>
      </c>
      <c r="FZ257" s="15">
        <f>'[1]2006 baljdata'!J257+'[1]2006 baljdata'!T257+'[1]2006 baljdata'!AD257+'[1]2006 baljdata'!AN257+'[1]2006 baljdata'!AX257+'[1]2006 baljdata'!BH257+'[1]2006 baljdata'!BR257+'[1]2006 baljdata'!CB257+'[1]2006 baljdata'!CL257+'[1]2006 baljdata'!CV257+'[1]2006 baljdata'!DF257+'[1]2006 baljdata'!DP257+'[1]2006 baljdata'!DZ257+'[1]2006 baljdata'!EJ257+'[1]2006 baljdata'!ET257+'[1]2006 baljdata'!FD257+'[1]2006 baljdata'!FN257+'[1]2006 baljdata'!FX257+'[1]2006 baljdata'!GH257+'[1]2006 baljdata'!GR257+'[1]2006 baljdata'!HB257+'[1]2006 baljdata'!HL257+'[1]2006 baljdata'!HV257+'[1]2006 baljdata'!IF257+'[1]2006 baljdata'!IP257</f>
        <v>0</v>
      </c>
      <c r="GA257" s="15">
        <f>'[1]2006 baljdata'!K257+'[1]2006 baljdata'!U257+'[1]2006 baljdata'!AE257+'[1]2006 baljdata'!AO257+'[1]2006 baljdata'!AY257+'[1]2006 baljdata'!BI257+'[1]2006 baljdata'!BS257+'[1]2006 baljdata'!CC257+'[1]2006 baljdata'!CM257+'[1]2006 baljdata'!CW257+'[1]2006 baljdata'!DG257+'[1]2006 baljdata'!DQ257+'[1]2006 baljdata'!EA257+'[1]2006 baljdata'!EK257+'[1]2006 baljdata'!EU257+'[1]2006 baljdata'!FE257+'[1]2006 baljdata'!FO257+'[1]2006 baljdata'!FY257+'[1]2006 baljdata'!GI257+'[1]2006 baljdata'!GS257+'[1]2006 baljdata'!HC257+'[1]2006 baljdata'!HM257+'[1]2006 baljdata'!HW257+'[1]2006 baljdata'!IG257+'[1]2006 baljdata'!IQ257</f>
        <v>0</v>
      </c>
      <c r="GB257" s="15" t="str">
        <f>IF(FZ257&gt;GA257,"P&gt;S",IF(FZ257=GA257,"P=S","P&lt;S"))</f>
        <v>P=S</v>
      </c>
      <c r="GC257" s="15">
        <f>IF(GB257="P&gt;S",FZ257,GA257)</f>
        <v>0</v>
      </c>
      <c r="GD257" s="20" t="s">
        <v>130</v>
      </c>
      <c r="GE257" s="15">
        <f>'[1]2006 baljdata'!L257+'[1]2006 baljdata'!V257+'[1]2006 baljdata'!AF257+'[1]2006 baljdata'!AP257+'[1]2006 baljdata'!AZ257+'[1]2006 baljdata'!BJ257+'[1]2006 baljdata'!BT257+'[1]2006 baljdata'!CD257+'[1]2006 baljdata'!CN257+'[1]2006 baljdata'!CX257+'[1]2006 baljdata'!DH257+'[1]2006 baljdata'!DR257+'[1]2006 baljdata'!EB257+'[1]2006 baljdata'!EL257+'[1]2006 baljdata'!EV257+'[1]2006 baljdata'!FF257+'[1]2006 baljdata'!FP257+'[1]2006 baljdata'!FZ257+'[1]2006 baljdata'!GJ257+'[1]2006 baljdata'!GT257+'[1]2006 baljdata'!HD257+'[1]2006 baljdata'!HN257+'[1]2006 baljdata'!HX257+'[1]2006 baljdata'!IH257+'[1]2006 baljdata'!IR257</f>
        <v>0</v>
      </c>
      <c r="GF257" s="15">
        <f>IF(GB257="P&gt;S",FZ257*(GE257/GA257),GE257)</f>
        <v>0</v>
      </c>
      <c r="GG257" s="15">
        <f t="shared" si="50"/>
        <v>0</v>
      </c>
      <c r="GI257" s="20"/>
      <c r="GK257" s="20" t="s">
        <v>130</v>
      </c>
    </row>
  </sheetData>
  <mergeCells count="82">
    <mergeCell ref="FY4:FY5"/>
    <mergeCell ref="GD4:GD5"/>
    <mergeCell ref="GH4:GH5"/>
    <mergeCell ref="GI4:GI5"/>
    <mergeCell ref="GJ4:GJ5"/>
    <mergeCell ref="GK4:GK5"/>
    <mergeCell ref="FS4:FS5"/>
    <mergeCell ref="FT4:FT5"/>
    <mergeCell ref="FU4:FU5"/>
    <mergeCell ref="FV4:FV5"/>
    <mergeCell ref="FW4:FW5"/>
    <mergeCell ref="FX4:FX5"/>
    <mergeCell ref="FL4:FL5"/>
    <mergeCell ref="FM4:FM5"/>
    <mergeCell ref="FN4:FN5"/>
    <mergeCell ref="FO4:FO5"/>
    <mergeCell ref="FP4:FP5"/>
    <mergeCell ref="FQ4:FQ5"/>
    <mergeCell ref="FF4:FF5"/>
    <mergeCell ref="FG4:FG5"/>
    <mergeCell ref="FH4:FH5"/>
    <mergeCell ref="FI4:FI5"/>
    <mergeCell ref="FJ4:FJ5"/>
    <mergeCell ref="FK4:FK5"/>
    <mergeCell ref="EZ4:EZ5"/>
    <mergeCell ref="FA4:FA5"/>
    <mergeCell ref="FB4:FB5"/>
    <mergeCell ref="FC4:FC5"/>
    <mergeCell ref="FD4:FD5"/>
    <mergeCell ref="FE4:FE5"/>
    <mergeCell ref="ET4:ET5"/>
    <mergeCell ref="EU4:EU5"/>
    <mergeCell ref="EV4:EV5"/>
    <mergeCell ref="EW4:EW5"/>
    <mergeCell ref="EX4:EX5"/>
    <mergeCell ref="EY4:EY5"/>
    <mergeCell ref="EN4:EN5"/>
    <mergeCell ref="EO4:EO5"/>
    <mergeCell ref="EP4:EP5"/>
    <mergeCell ref="EQ4:EQ5"/>
    <mergeCell ref="ER4:ER5"/>
    <mergeCell ref="ES4:ES5"/>
    <mergeCell ref="EH4:EH5"/>
    <mergeCell ref="EI4:EI5"/>
    <mergeCell ref="EJ4:EJ5"/>
    <mergeCell ref="EK4:EK5"/>
    <mergeCell ref="EL4:EL5"/>
    <mergeCell ref="EM4:EM5"/>
    <mergeCell ref="EB4:EB5"/>
    <mergeCell ref="EC4:EC5"/>
    <mergeCell ref="ED4:ED5"/>
    <mergeCell ref="EE4:EE5"/>
    <mergeCell ref="EF4:EF5"/>
    <mergeCell ref="EG4:EG5"/>
    <mergeCell ref="DV4:DV5"/>
    <mergeCell ref="DW4:DW5"/>
    <mergeCell ref="DX4:DX5"/>
    <mergeCell ref="DY4:DY5"/>
    <mergeCell ref="DZ4:DZ5"/>
    <mergeCell ref="EA4:EA5"/>
    <mergeCell ref="DP4:DP5"/>
    <mergeCell ref="DQ4:DQ5"/>
    <mergeCell ref="DR4:DR5"/>
    <mergeCell ref="DS4:DS5"/>
    <mergeCell ref="DT4:DT5"/>
    <mergeCell ref="DU4:DU5"/>
    <mergeCell ref="DJ4:DJ5"/>
    <mergeCell ref="DK4:DK5"/>
    <mergeCell ref="DL4:DL5"/>
    <mergeCell ref="DM4:DM5"/>
    <mergeCell ref="DN4:DN5"/>
    <mergeCell ref="DO4:DO5"/>
    <mergeCell ref="DL3:DO3"/>
    <mergeCell ref="DY3:EB3"/>
    <mergeCell ref="A4:A5"/>
    <mergeCell ref="B4:B5"/>
    <mergeCell ref="C4:C5"/>
    <mergeCell ref="D4:D5"/>
    <mergeCell ref="E4:E5"/>
    <mergeCell ref="F4:F5"/>
    <mergeCell ref="G4:G5"/>
    <mergeCell ref="U4:U5"/>
  </mergeCells>
  <pageMargins left="0.7" right="0.7" top="0.75" bottom="0.75" header="0.3" footer="0.3"/>
  <pageSetup paperSize="8"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2006_Ali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dc:creator>
  <cp:lastModifiedBy>Alicia</cp:lastModifiedBy>
  <dcterms:created xsi:type="dcterms:W3CDTF">2018-01-19T11:43:29Z</dcterms:created>
  <dcterms:modified xsi:type="dcterms:W3CDTF">2018-01-19T11:43:47Z</dcterms:modified>
</cp:coreProperties>
</file>