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2" sheetId="2" r:id="rId1"/>
  </sheets>
  <calcPr calcId="145621"/>
</workbook>
</file>

<file path=xl/calcChain.xml><?xml version="1.0" encoding="utf-8"?>
<calcChain xmlns="http://schemas.openxmlformats.org/spreadsheetml/2006/main">
  <c r="L23" i="2" l="1"/>
  <c r="L22" i="2"/>
  <c r="L3" i="2"/>
  <c r="L4" i="2"/>
  <c r="L5" i="2"/>
  <c r="L6" i="2"/>
  <c r="L7" i="2"/>
  <c r="L8" i="2"/>
  <c r="L9" i="2"/>
  <c r="L10" i="2"/>
  <c r="L11" i="2"/>
  <c r="L12" i="2"/>
  <c r="L13" i="2"/>
  <c r="L14" i="2"/>
  <c r="L19" i="2"/>
  <c r="L20" i="2"/>
  <c r="L21" i="2"/>
  <c r="L2" i="2"/>
  <c r="I2" i="2"/>
  <c r="F22" i="2"/>
  <c r="D22" i="2"/>
  <c r="E22" i="2"/>
  <c r="G22" i="2"/>
  <c r="H22" i="2"/>
  <c r="D23" i="2"/>
  <c r="E23" i="2"/>
  <c r="F23" i="2"/>
  <c r="G23" i="2"/>
  <c r="H23" i="2"/>
  <c r="C23" i="2"/>
  <c r="C22" i="2"/>
  <c r="K3" i="2"/>
  <c r="K4" i="2"/>
  <c r="K5" i="2"/>
  <c r="K6" i="2"/>
  <c r="K7" i="2"/>
  <c r="K8" i="2"/>
  <c r="K9" i="2"/>
  <c r="K10" i="2"/>
  <c r="K11" i="2"/>
  <c r="K12" i="2"/>
  <c r="K13" i="2"/>
  <c r="K14" i="2"/>
  <c r="K19" i="2"/>
  <c r="K20" i="2"/>
  <c r="K2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9" i="2"/>
  <c r="J20" i="2"/>
  <c r="J2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9" i="2"/>
  <c r="I20" i="2"/>
  <c r="I21" i="2"/>
  <c r="I24" i="2" l="1"/>
  <c r="J24" i="2"/>
  <c r="K24" i="2"/>
</calcChain>
</file>

<file path=xl/sharedStrings.xml><?xml version="1.0" encoding="utf-8"?>
<sst xmlns="http://schemas.openxmlformats.org/spreadsheetml/2006/main" count="57" uniqueCount="39">
  <si>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</si>
  <si>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</si>
  <si>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</si>
  <si>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</si>
  <si>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</si>
  <si>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</si>
  <si>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</si>
  <si>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</si>
  <si>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</si>
  <si>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</si>
  <si>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</si>
  <si>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</si>
  <si>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</si>
  <si>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</si>
  <si>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</si>
  <si>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</si>
  <si>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</si>
  <si>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</si>
  <si>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</si>
  <si>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</si>
  <si>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Without</t>
  </si>
  <si>
    <t>With</t>
  </si>
  <si>
    <t>Pop</t>
  </si>
  <si>
    <t>Pa</t>
  </si>
  <si>
    <t>ph_10</t>
  </si>
  <si>
    <t>fn_10</t>
  </si>
  <si>
    <t>sh_10</t>
  </si>
  <si>
    <t>fn_11</t>
  </si>
  <si>
    <t>sh_11</t>
  </si>
  <si>
    <t>ph_11</t>
  </si>
  <si>
    <t>ph_dif</t>
  </si>
  <si>
    <t>fn_dif</t>
  </si>
  <si>
    <t>sh_dif</t>
  </si>
  <si>
    <t>Mean between-year difference in selection gradients within populations --&gt;</t>
  </si>
  <si>
    <t>SD all</t>
  </si>
  <si>
    <t>SD with</t>
  </si>
  <si>
    <t>ph_sd</t>
  </si>
  <si>
    <t>mean SD all</t>
  </si>
  <si>
    <t>mean SD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</si>
</sst>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Border="1" applyAlignment="1">
      <alignment horizontal="left" vertic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L22" sqref="L22"/>
    </sheetView>
  </sheetViews>
  <sheetFormatPr baseColWidth="10" defaultRowHeight="15" x14ac:dyDescent="0.25"/>
  <cols>
    <col min="1" max="1" width="11.42578125" style="5"/>
    <col min="2" max="2" width="8" style="5" bestFit="1" customWidth="1"/>
    <col min="3" max="3" width="13.7109375" style="5" bestFit="1" customWidth="1"/>
    <col min="4" max="8" width="11.42578125" style="5"/>
    <col min="9" max="16384" width="11.42578125" style="1"/>
  </cols>
  <sheetData>
    <row r="1" spans="1:12" ht="15.75" x14ac:dyDescent="0.25">
      <c r="A1" s="2" t="s">
        <v>23</v>
      </c>
      <c r="B1" s="2" t="s">
        <v>22</v>
      </c>
      <c r="C1" s="3" t="s">
        <v>24</v>
      </c>
      <c r="D1" s="3" t="s">
        <v>25</v>
      </c>
      <c r="E1" s="3" t="s">
        <v>26</v>
      </c>
      <c r="F1" s="3" t="s">
        <v>29</v>
      </c>
      <c r="G1" s="3" t="s">
        <v>27</v>
      </c>
      <c r="H1" s="3" t="s">
        <v>28</v>
      </c>
      <c r="I1" s="6" t="s">
        <v>30</v>
      </c>
      <c r="J1" s="6" t="s">
        <v>31</v>
      </c>
      <c r="K1" s="6" t="s">
        <v>32</v>
      </c>
      <c r="L1" s="6" t="s">
        <v>36</v>
      </c>
    </row>
    <row r="2" spans="1:12" ht="15.75" x14ac:dyDescent="0.25">
      <c r="A2" s="2" t="s">
        <v>21</v>
      </c>
      <c r="B2" s="2" t="s">
        <v>0</v>
      </c>
      <c r="C2" s="4">
        <v>-0.17299999999999999</v>
      </c>
      <c r="D2" s="4">
        <v>0.747</v>
      </c>
      <c r="E2" s="4">
        <v>-0.10100000000000001</v>
      </c>
      <c r="F2" s="4">
        <v>-0.129</v>
      </c>
      <c r="G2" s="4">
        <v>0.76600000000000001</v>
      </c>
      <c r="H2" s="4">
        <v>-0.34599999999999997</v>
      </c>
      <c r="I2" s="1">
        <f>ABS(C2-F2)</f>
        <v>4.3999999999999984E-2</v>
      </c>
      <c r="J2" s="1">
        <f>ABS(D2-G2)</f>
        <v>1.9000000000000017E-2</v>
      </c>
      <c r="K2" s="1">
        <f>ABS(E2-H2)</f>
        <v>0.24499999999999997</v>
      </c>
      <c r="L2" s="1">
        <f>_xlfn.STDEV.S(C2,F2)</f>
        <v>3.1112698372208147E-2</v>
      </c>
    </row>
    <row r="3" spans="1:12" ht="15.75" x14ac:dyDescent="0.25">
      <c r="A3" s="2" t="s">
        <v>21</v>
      </c>
      <c r="B3" s="2" t="s">
        <v>1</v>
      </c>
      <c r="C3" s="4">
        <v>-0.57999999999999996</v>
      </c>
      <c r="D3" s="4">
        <v>0.95</v>
      </c>
      <c r="E3" s="4">
        <v>0.186</v>
      </c>
      <c r="F3" s="4">
        <v>4.7E-2</v>
      </c>
      <c r="G3" s="4">
        <v>0.41099999999999998</v>
      </c>
      <c r="H3" s="4">
        <v>1.4999999999999999E-2</v>
      </c>
      <c r="I3" s="1">
        <f t="shared" ref="I3:I14" si="0">ABS(C3-F3)</f>
        <v>0.627</v>
      </c>
      <c r="J3" s="1">
        <f t="shared" ref="J3:J21" si="1">ABS(D3-G3)</f>
        <v>0.53899999999999992</v>
      </c>
      <c r="K3" s="1">
        <f t="shared" ref="K3:K21" si="2">ABS(E3-H3)</f>
        <v>0.17099999999999999</v>
      </c>
      <c r="L3" s="1">
        <f t="shared" ref="L3:L21" si="3">_xlfn.STDEV.S(C3,F3)</f>
        <v>0.44335595180396531</v>
      </c>
    </row>
    <row r="4" spans="1:12" ht="15.75" x14ac:dyDescent="0.25">
      <c r="A4" s="2" t="s">
        <v>21</v>
      </c>
      <c r="B4" s="2" t="s">
        <v>2</v>
      </c>
      <c r="C4" s="4">
        <v>5.7000000000000002E-2</v>
      </c>
      <c r="D4" s="4">
        <v>0.872</v>
      </c>
      <c r="E4" s="4">
        <v>-6.8000000000000005E-2</v>
      </c>
      <c r="F4" s="4">
        <v>-3.0000000000000001E-3</v>
      </c>
      <c r="G4" s="4">
        <v>0.26300000000000001</v>
      </c>
      <c r="H4" s="4">
        <v>0.30499999999999999</v>
      </c>
      <c r="I4" s="1">
        <f t="shared" si="0"/>
        <v>6.0000000000000005E-2</v>
      </c>
      <c r="J4" s="1">
        <f t="shared" si="1"/>
        <v>0.60899999999999999</v>
      </c>
      <c r="K4" s="1">
        <f t="shared" si="2"/>
        <v>0.373</v>
      </c>
      <c r="L4" s="1">
        <f t="shared" si="3"/>
        <v>4.2426406871192854E-2</v>
      </c>
    </row>
    <row r="5" spans="1:12" ht="15.75" x14ac:dyDescent="0.25">
      <c r="A5" s="2" t="s">
        <v>21</v>
      </c>
      <c r="B5" s="2" t="s">
        <v>3</v>
      </c>
      <c r="C5" s="4">
        <v>4.0000000000000001E-3</v>
      </c>
      <c r="D5" s="4">
        <v>0.35399999999999998</v>
      </c>
      <c r="E5" s="4">
        <v>0.222</v>
      </c>
      <c r="F5" s="4">
        <v>-1E-3</v>
      </c>
      <c r="G5" s="4">
        <v>0.47399999999999998</v>
      </c>
      <c r="H5" s="4">
        <v>-7.8E-2</v>
      </c>
      <c r="I5" s="1">
        <f t="shared" si="0"/>
        <v>5.0000000000000001E-3</v>
      </c>
      <c r="J5" s="1">
        <f t="shared" si="1"/>
        <v>0.12</v>
      </c>
      <c r="K5" s="1">
        <f t="shared" si="2"/>
        <v>0.3</v>
      </c>
      <c r="L5" s="1">
        <f t="shared" si="3"/>
        <v>3.5355339059327377E-3</v>
      </c>
    </row>
    <row r="6" spans="1:12" ht="15.75" x14ac:dyDescent="0.25">
      <c r="A6" s="2" t="s">
        <v>21</v>
      </c>
      <c r="B6" s="2" t="s">
        <v>4</v>
      </c>
      <c r="C6" s="4">
        <v>-0.20499999999999999</v>
      </c>
      <c r="D6" s="4">
        <v>0.65600000000000003</v>
      </c>
      <c r="E6" s="4">
        <v>0.125</v>
      </c>
      <c r="F6" s="4">
        <v>-0.27100000000000002</v>
      </c>
      <c r="G6" s="4">
        <v>1.0760000000000001</v>
      </c>
      <c r="H6" s="4">
        <v>-0.157</v>
      </c>
      <c r="I6" s="1">
        <f t="shared" si="0"/>
        <v>6.6000000000000031E-2</v>
      </c>
      <c r="J6" s="1">
        <f t="shared" si="1"/>
        <v>0.42000000000000004</v>
      </c>
      <c r="K6" s="1">
        <f t="shared" si="2"/>
        <v>0.28200000000000003</v>
      </c>
      <c r="L6" s="1">
        <f t="shared" si="3"/>
        <v>4.6669047558312277E-2</v>
      </c>
    </row>
    <row r="7" spans="1:12" ht="15.75" x14ac:dyDescent="0.25">
      <c r="A7" s="2" t="s">
        <v>21</v>
      </c>
      <c r="B7" s="2" t="s">
        <v>5</v>
      </c>
      <c r="C7" s="4">
        <v>-0.23499999999999999</v>
      </c>
      <c r="D7" s="4">
        <v>0.54100000000000004</v>
      </c>
      <c r="E7" s="4">
        <v>-0.04</v>
      </c>
      <c r="F7" s="4">
        <v>-0.28699999999999998</v>
      </c>
      <c r="G7" s="4">
        <v>0.52500000000000002</v>
      </c>
      <c r="H7" s="4">
        <v>1E-3</v>
      </c>
      <c r="I7" s="1">
        <f t="shared" si="0"/>
        <v>5.1999999999999991E-2</v>
      </c>
      <c r="J7" s="1">
        <f t="shared" si="1"/>
        <v>1.6000000000000014E-2</v>
      </c>
      <c r="K7" s="1">
        <f t="shared" si="2"/>
        <v>4.1000000000000002E-2</v>
      </c>
      <c r="L7" s="1">
        <f t="shared" si="3"/>
        <v>3.6769552621700466E-2</v>
      </c>
    </row>
    <row r="8" spans="1:12" ht="15.75" x14ac:dyDescent="0.25">
      <c r="A8" s="2" t="s">
        <v>21</v>
      </c>
      <c r="B8" s="2" t="s">
        <v>6</v>
      </c>
      <c r="C8" s="4">
        <v>-0.35499999999999998</v>
      </c>
      <c r="D8" s="4">
        <v>0.436</v>
      </c>
      <c r="E8" s="4">
        <v>-1.0999999999999999E-2</v>
      </c>
      <c r="F8" s="4">
        <v>0.215</v>
      </c>
      <c r="G8" s="4">
        <v>0.222</v>
      </c>
      <c r="H8" s="4">
        <v>-0.46700000000000003</v>
      </c>
      <c r="I8" s="1">
        <f t="shared" si="0"/>
        <v>0.56999999999999995</v>
      </c>
      <c r="J8" s="1">
        <f t="shared" si="1"/>
        <v>0.214</v>
      </c>
      <c r="K8" s="1">
        <f t="shared" si="2"/>
        <v>0.45600000000000002</v>
      </c>
      <c r="L8" s="1">
        <f t="shared" si="3"/>
        <v>0.40305086527633205</v>
      </c>
    </row>
    <row r="9" spans="1:12" ht="15.75" x14ac:dyDescent="0.25">
      <c r="A9" s="2" t="s">
        <v>21</v>
      </c>
      <c r="B9" s="2" t="s">
        <v>7</v>
      </c>
      <c r="C9" s="4">
        <v>-0.192</v>
      </c>
      <c r="D9" s="4">
        <v>0.47899999999999998</v>
      </c>
      <c r="E9" s="4">
        <v>0.11899999999999999</v>
      </c>
      <c r="F9" s="4">
        <v>-0.154</v>
      </c>
      <c r="G9" s="4">
        <v>0.66800000000000004</v>
      </c>
      <c r="H9" s="4">
        <v>-9.5000000000000001E-2</v>
      </c>
      <c r="I9" s="1">
        <f t="shared" si="0"/>
        <v>3.8000000000000006E-2</v>
      </c>
      <c r="J9" s="1">
        <f t="shared" si="1"/>
        <v>0.18900000000000006</v>
      </c>
      <c r="K9" s="1">
        <f t="shared" si="2"/>
        <v>0.214</v>
      </c>
      <c r="L9" s="1">
        <f t="shared" si="3"/>
        <v>2.6870057685088943E-2</v>
      </c>
    </row>
    <row r="10" spans="1:12" ht="15.75" x14ac:dyDescent="0.25">
      <c r="A10" s="2" t="s">
        <v>21</v>
      </c>
      <c r="B10" s="2" t="s">
        <v>8</v>
      </c>
      <c r="C10" s="4">
        <v>-0.46899999999999997</v>
      </c>
      <c r="D10" s="4">
        <v>-9.5000000000000001E-2</v>
      </c>
      <c r="E10" s="4">
        <v>0.25</v>
      </c>
      <c r="F10" s="4">
        <v>-0.47299999999999998</v>
      </c>
      <c r="G10" s="4">
        <v>0</v>
      </c>
      <c r="H10" s="4">
        <v>-0.41799999999999998</v>
      </c>
      <c r="I10" s="1">
        <f t="shared" si="0"/>
        <v>4.0000000000000036E-3</v>
      </c>
      <c r="J10" s="1">
        <f t="shared" si="1"/>
        <v>9.5000000000000001E-2</v>
      </c>
      <c r="K10" s="1">
        <f t="shared" si="2"/>
        <v>0.66799999999999993</v>
      </c>
      <c r="L10" s="1">
        <f t="shared" si="3"/>
        <v>2.8284271247461927E-3</v>
      </c>
    </row>
    <row r="11" spans="1:12" ht="15.75" x14ac:dyDescent="0.25">
      <c r="A11" s="2" t="s">
        <v>21</v>
      </c>
      <c r="B11" s="2" t="s">
        <v>9</v>
      </c>
      <c r="C11" s="4">
        <v>0.13100000000000001</v>
      </c>
      <c r="D11" s="4">
        <v>0.16300000000000001</v>
      </c>
      <c r="E11" s="4">
        <v>0.36</v>
      </c>
      <c r="F11" s="4">
        <v>7.2999999999999995E-2</v>
      </c>
      <c r="G11" s="4">
        <v>0.13700000000000001</v>
      </c>
      <c r="H11" s="4">
        <v>0.114</v>
      </c>
      <c r="I11" s="1">
        <f t="shared" si="0"/>
        <v>5.800000000000001E-2</v>
      </c>
      <c r="J11" s="1">
        <f t="shared" si="1"/>
        <v>2.5999999999999995E-2</v>
      </c>
      <c r="K11" s="1">
        <f t="shared" si="2"/>
        <v>0.246</v>
      </c>
      <c r="L11" s="1">
        <f t="shared" si="3"/>
        <v>4.101219330881975E-2</v>
      </c>
    </row>
    <row r="12" spans="1:12" ht="15.75" x14ac:dyDescent="0.25">
      <c r="A12" s="2" t="s">
        <v>21</v>
      </c>
      <c r="B12" s="2" t="s">
        <v>10</v>
      </c>
      <c r="C12" s="4">
        <v>-3.4000000000000002E-2</v>
      </c>
      <c r="D12" s="4">
        <v>0.65100000000000002</v>
      </c>
      <c r="E12" s="4">
        <v>-5.0000000000000001E-3</v>
      </c>
      <c r="F12" s="4">
        <v>-7.6999999999999999E-2</v>
      </c>
      <c r="G12" s="4">
        <v>1.38</v>
      </c>
      <c r="H12" s="4">
        <v>-0.374</v>
      </c>
      <c r="I12" s="1">
        <f t="shared" si="0"/>
        <v>4.2999999999999997E-2</v>
      </c>
      <c r="J12" s="1">
        <f t="shared" si="1"/>
        <v>0.72899999999999987</v>
      </c>
      <c r="K12" s="1">
        <f t="shared" si="2"/>
        <v>0.36899999999999999</v>
      </c>
      <c r="L12" s="1">
        <f t="shared" si="3"/>
        <v>3.0405591591021543E-2</v>
      </c>
    </row>
    <row r="13" spans="1:12" ht="15.75" x14ac:dyDescent="0.25">
      <c r="A13" s="2" t="s">
        <v>20</v>
      </c>
      <c r="B13" s="2" t="s">
        <v>11</v>
      </c>
      <c r="C13" s="4">
        <v>0.115</v>
      </c>
      <c r="D13" s="4">
        <v>9.6000000000000002E-2</v>
      </c>
      <c r="E13" s="4">
        <v>0.35699999999999998</v>
      </c>
      <c r="F13" s="4">
        <v>0.36799999999999999</v>
      </c>
      <c r="G13" s="4">
        <v>0.247</v>
      </c>
      <c r="H13" s="4">
        <v>0.156</v>
      </c>
      <c r="I13" s="1">
        <f t="shared" si="0"/>
        <v>0.253</v>
      </c>
      <c r="J13" s="1">
        <f t="shared" si="1"/>
        <v>0.151</v>
      </c>
      <c r="K13" s="1">
        <f t="shared" si="2"/>
        <v>0.20099999999999998</v>
      </c>
      <c r="L13" s="1">
        <f t="shared" si="3"/>
        <v>0.17889801564019647</v>
      </c>
    </row>
    <row r="14" spans="1:12" ht="15.75" x14ac:dyDescent="0.25">
      <c r="A14" s="2" t="s">
        <v>20</v>
      </c>
      <c r="B14" s="2" t="s">
        <v>12</v>
      </c>
      <c r="C14" s="4">
        <v>0.19700000000000001</v>
      </c>
      <c r="D14" s="4">
        <v>-5.0000000000000001E-3</v>
      </c>
      <c r="E14" s="4">
        <v>0.25800000000000001</v>
      </c>
      <c r="F14" s="4">
        <v>0.23400000000000001</v>
      </c>
      <c r="G14" s="4">
        <v>0.247</v>
      </c>
      <c r="H14" s="4">
        <v>0.121</v>
      </c>
      <c r="I14" s="1">
        <f t="shared" si="0"/>
        <v>3.7000000000000005E-2</v>
      </c>
      <c r="J14" s="1">
        <f t="shared" si="1"/>
        <v>0.252</v>
      </c>
      <c r="K14" s="1">
        <f t="shared" si="2"/>
        <v>0.13700000000000001</v>
      </c>
      <c r="L14" s="1">
        <f t="shared" si="3"/>
        <v>2.6162950903902263E-2</v>
      </c>
    </row>
    <row r="15" spans="1:12" ht="15.75" x14ac:dyDescent="0.25">
      <c r="A15" s="2" t="s">
        <v>20</v>
      </c>
      <c r="B15" s="2" t="s">
        <v>13</v>
      </c>
      <c r="C15" s="4">
        <v>0.52</v>
      </c>
      <c r="D15" s="4">
        <v>0.83</v>
      </c>
      <c r="E15" s="4">
        <v>0.20300000000000001</v>
      </c>
      <c r="F15" s="4"/>
      <c r="G15" s="4"/>
      <c r="H15" s="4"/>
    </row>
    <row r="16" spans="1:12" ht="15.75" x14ac:dyDescent="0.25">
      <c r="A16" s="2" t="s">
        <v>20</v>
      </c>
      <c r="B16" s="2" t="s">
        <v>14</v>
      </c>
      <c r="C16" s="4">
        <v>5.8999999999999997E-2</v>
      </c>
      <c r="D16" s="4">
        <v>0.57299999999999995</v>
      </c>
      <c r="E16" s="4">
        <v>4.1000000000000002E-2</v>
      </c>
      <c r="F16" s="4"/>
      <c r="G16" s="4"/>
      <c r="H16" s="4"/>
    </row>
    <row r="17" spans="1:12" ht="15.75" x14ac:dyDescent="0.25">
      <c r="A17" s="2" t="s">
        <v>20</v>
      </c>
      <c r="B17" s="2" t="s">
        <v>15</v>
      </c>
      <c r="C17" s="4">
        <v>0.19700000000000001</v>
      </c>
      <c r="D17" s="4">
        <v>0.48199999999999998</v>
      </c>
      <c r="E17" s="4">
        <v>-0.27800000000000002</v>
      </c>
      <c r="F17" s="4"/>
      <c r="G17" s="4"/>
      <c r="H17" s="4"/>
    </row>
    <row r="18" spans="1:12" ht="15.75" x14ac:dyDescent="0.25">
      <c r="A18" s="2" t="s">
        <v>20</v>
      </c>
      <c r="B18" s="2" t="s">
        <v>16</v>
      </c>
      <c r="C18" s="4">
        <v>7.9000000000000001E-2</v>
      </c>
      <c r="D18" s="4">
        <v>0.55800000000000005</v>
      </c>
      <c r="E18" s="4">
        <v>5.8000000000000003E-2</v>
      </c>
      <c r="F18" s="4"/>
      <c r="G18" s="4"/>
      <c r="H18" s="4"/>
    </row>
    <row r="19" spans="1:12" ht="15.75" x14ac:dyDescent="0.25">
      <c r="A19" s="2" t="s">
        <v>20</v>
      </c>
      <c r="B19" s="2" t="s">
        <v>17</v>
      </c>
      <c r="C19" s="4">
        <v>0.58099999999999996</v>
      </c>
      <c r="D19" s="4">
        <v>0.34399999999999997</v>
      </c>
      <c r="E19" s="4">
        <v>0.12</v>
      </c>
      <c r="F19" s="4">
        <v>0.44</v>
      </c>
      <c r="G19" s="4">
        <v>-1.9E-2</v>
      </c>
      <c r="H19" s="4">
        <v>-0.24399999999999999</v>
      </c>
      <c r="I19" s="1">
        <f>ABS(C19-F19)</f>
        <v>0.14099999999999996</v>
      </c>
      <c r="J19" s="1">
        <f t="shared" si="1"/>
        <v>0.36299999999999999</v>
      </c>
      <c r="K19" s="1">
        <f t="shared" si="2"/>
        <v>0.36399999999999999</v>
      </c>
      <c r="L19" s="1">
        <f t="shared" si="3"/>
        <v>9.9702056147303847E-2</v>
      </c>
    </row>
    <row r="20" spans="1:12" ht="15.75" x14ac:dyDescent="0.25">
      <c r="A20" s="2" t="s">
        <v>20</v>
      </c>
      <c r="B20" s="2" t="s">
        <v>18</v>
      </c>
      <c r="C20" s="4">
        <v>0.155</v>
      </c>
      <c r="D20" s="4">
        <v>0.95199999999999996</v>
      </c>
      <c r="E20" s="4">
        <v>0.104</v>
      </c>
      <c r="F20" s="4">
        <v>0.315</v>
      </c>
      <c r="G20" s="4">
        <v>5.2999999999999999E-2</v>
      </c>
      <c r="H20" s="4">
        <v>0.72299999999999998</v>
      </c>
      <c r="I20" s="1">
        <f>ABS(C20-F20)</f>
        <v>0.16</v>
      </c>
      <c r="J20" s="1">
        <f t="shared" si="1"/>
        <v>0.89899999999999991</v>
      </c>
      <c r="K20" s="1">
        <f t="shared" si="2"/>
        <v>0.61899999999999999</v>
      </c>
      <c r="L20" s="1">
        <f t="shared" si="3"/>
        <v>0.11313708498984769</v>
      </c>
    </row>
    <row r="21" spans="1:12" ht="15.75" x14ac:dyDescent="0.25">
      <c r="A21" s="2" t="s">
        <v>20</v>
      </c>
      <c r="B21" s="2" t="s">
        <v>19</v>
      </c>
      <c r="C21" s="4">
        <v>3.7999999999999999E-2</v>
      </c>
      <c r="D21" s="4">
        <v>0.82699999999999996</v>
      </c>
      <c r="E21" s="4">
        <v>-0.15</v>
      </c>
      <c r="F21" s="4">
        <v>0.13300000000000001</v>
      </c>
      <c r="G21" s="4">
        <v>0.48199999999999998</v>
      </c>
      <c r="H21" s="4">
        <v>0.2</v>
      </c>
      <c r="I21" s="1">
        <f>ABS(C21-F21)</f>
        <v>9.5000000000000001E-2</v>
      </c>
      <c r="J21" s="1">
        <f t="shared" si="1"/>
        <v>0.34499999999999997</v>
      </c>
      <c r="K21" s="1">
        <f t="shared" si="2"/>
        <v>0.35</v>
      </c>
      <c r="L21" s="1">
        <f t="shared" si="3"/>
        <v>6.7175144212722041E-2</v>
      </c>
    </row>
    <row r="22" spans="1:12" ht="15.75" x14ac:dyDescent="0.25">
      <c r="A22" s="2"/>
      <c r="B22" s="2" t="s">
        <v>34</v>
      </c>
      <c r="C22" s="10">
        <f>_xlfn.STDEV.S(C2:C21)</f>
        <v>0.29031752127264854</v>
      </c>
      <c r="D22" s="4">
        <f t="shared" ref="D22:H22" si="4">_xlfn.STDEV.S(D2:D21)</f>
        <v>0.30842886666048891</v>
      </c>
      <c r="E22" s="4">
        <f t="shared" si="4"/>
        <v>0.16772141689185235</v>
      </c>
      <c r="F22" s="10">
        <f>_xlfn.STDEV.S(F2:F21)</f>
        <v>0.25413064225577625</v>
      </c>
      <c r="G22" s="4">
        <f t="shared" si="4"/>
        <v>0.38779917483151005</v>
      </c>
      <c r="H22" s="4">
        <f t="shared" si="4"/>
        <v>0.30996300854564351</v>
      </c>
      <c r="K22" s="1" t="s">
        <v>37</v>
      </c>
      <c r="L22" s="11">
        <f>AVERAGE(L2:L21)</f>
        <v>9.9569473625830768E-2</v>
      </c>
    </row>
    <row r="23" spans="1:12" ht="15.75" x14ac:dyDescent="0.25">
      <c r="A23" s="2"/>
      <c r="B23" s="2" t="s">
        <v>35</v>
      </c>
      <c r="C23" s="10">
        <f>_xlfn.STDEV.S(C2:C12)</f>
        <v>0.2203616861599873</v>
      </c>
      <c r="D23" s="4">
        <f t="shared" ref="D23:H23" si="5">_xlfn.STDEV.S(D2:D12)</f>
        <v>0.30631567199392673</v>
      </c>
      <c r="E23" s="4">
        <f t="shared" si="5"/>
        <v>0.14985866068338591</v>
      </c>
      <c r="F23" s="10">
        <f t="shared" si="5"/>
        <v>0.19428137982177948</v>
      </c>
      <c r="G23" s="4">
        <f t="shared" si="5"/>
        <v>0.41393363543623102</v>
      </c>
      <c r="H23" s="4">
        <f t="shared" si="5"/>
        <v>0.24369336171807088</v>
      </c>
      <c r="K23" s="1" t="s">
        <v>38</v>
      </c>
      <c r="L23" s="11">
        <f>_xlfn.STDEV.S(L2:L12)</f>
        <v>0.16032727891296716</v>
      </c>
    </row>
    <row r="24" spans="1:12" x14ac:dyDescent="0.25">
      <c r="C24" s="7" t="s">
        <v>33</v>
      </c>
      <c r="D24" s="7"/>
      <c r="E24" s="7"/>
      <c r="F24" s="7"/>
      <c r="G24" s="7"/>
      <c r="H24" s="7"/>
      <c r="I24" s="8">
        <f>AVERAGE(I2:I21)</f>
        <v>0.14081250000000001</v>
      </c>
      <c r="J24" s="9">
        <f t="shared" ref="J24:K24" si="6">AVERAGE(J2:J21)</f>
        <v>0.31162499999999993</v>
      </c>
      <c r="K24" s="9">
        <f t="shared" si="6"/>
        <v>0.31474999999999997</v>
      </c>
    </row>
  </sheetData>
  <pageMargins left="0.7" right="0.7" top="0.75" bottom="0.75" header="0.3" footer="0.3"/>
  <pageSetup paperSize="9" orientation="landscape" r:id="rId1"/>
  <ignoredErrors>
    <ignoredError sqref="C23:H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cp:lastPrinted>2016-09-05T13:22:23Z</cp:lastPrinted>
  <dcterms:created xsi:type="dcterms:W3CDTF">2016-09-05T12:50:52Z</dcterms:created>
  <dcterms:modified xsi:type="dcterms:W3CDTF">2016-09-05T15:55:35Z</dcterms:modified>
</cp:coreProperties>
</file>