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ireza/Library/Mobile Documents/com~apple~CloudDocs/SUT/99-1/financial eng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F5" i="1"/>
  <c r="G5" i="1"/>
  <c r="E5" i="1"/>
  <c r="D9" i="1"/>
  <c r="E9" i="1"/>
  <c r="F9" i="1"/>
  <c r="G9" i="1"/>
  <c r="C9" i="1"/>
  <c r="C8" i="1"/>
  <c r="D8" i="1"/>
  <c r="F8" i="1"/>
  <c r="G8" i="1"/>
  <c r="E8" i="1"/>
  <c r="C7" i="1"/>
  <c r="D7" i="1"/>
  <c r="F7" i="1"/>
  <c r="G7" i="1"/>
  <c r="E7" i="1"/>
  <c r="D6" i="1"/>
  <c r="E6" i="1"/>
  <c r="F6" i="1"/>
  <c r="G6" i="1"/>
  <c r="C6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<sst xmlns="http://schemas.openxmlformats.org/spreadsheetml/2006/main" count="8" uniqueCount="8">
  <si>
    <t>index value in 2 month</t>
  </si>
  <si>
    <t>future price index today</t>
  </si>
  <si>
    <t>gain on futures</t>
  </si>
  <si>
    <t>return on market</t>
  </si>
  <si>
    <t>expected return on portfolio</t>
  </si>
  <si>
    <t>expected portfolio value including devidents</t>
  </si>
  <si>
    <t>total value posistion</t>
  </si>
  <si>
    <t>future price index 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</si>
</sst>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IRR&quot;* #,##0_);_(&quot;IRR&quot;* \(#,##0\);_(&quot;IRR&quot;* &quot;-&quot;_);_(@_)"/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>
      <selection activeCell="J7" sqref="J7"/>
    </sheetView>
  </sheetViews>
  <sheetFormatPr baseColWidth="10" defaultRowHeight="16" x14ac:dyDescent="0.2"/>
  <cols>
    <col min="1" max="1" width="13.1640625" customWidth="1"/>
    <col min="3" max="3" width="16.1640625" customWidth="1"/>
    <col min="4" max="4" width="15.6640625" customWidth="1"/>
    <col min="5" max="5" width="16.1640625" customWidth="1"/>
    <col min="6" max="6" width="16.33203125" customWidth="1"/>
    <col min="7" max="7" width="15.83203125" customWidth="1"/>
  </cols>
  <sheetData>
    <row r="2" spans="2:7" ht="32" x14ac:dyDescent="0.2">
      <c r="B2" s="1" t="s">
        <v>0</v>
      </c>
      <c r="C2" s="2">
        <v>1000</v>
      </c>
      <c r="D2" s="2">
        <v>1100</v>
      </c>
      <c r="E2" s="2">
        <v>1200</v>
      </c>
      <c r="F2" s="2">
        <v>1300</v>
      </c>
      <c r="G2" s="2">
        <v>1400</v>
      </c>
    </row>
    <row r="3" spans="2:7" ht="32" x14ac:dyDescent="0.2">
      <c r="B3" s="1" t="s">
        <v>1</v>
      </c>
      <c r="C3" s="3">
        <v>1210</v>
      </c>
      <c r="D3" s="3">
        <v>1210</v>
      </c>
      <c r="E3" s="3">
        <v>1210</v>
      </c>
      <c r="F3" s="3">
        <v>1210</v>
      </c>
      <c r="G3" s="3">
        <v>1210</v>
      </c>
    </row>
    <row r="4" spans="2:7" ht="48" x14ac:dyDescent="0.2">
      <c r="B4" s="1" t="s">
        <v>7</v>
      </c>
      <c r="C4" s="3">
        <f>C2*(1.0025)</f>
        <v>1002.5</v>
      </c>
      <c r="D4" s="3">
        <f t="shared" ref="D4:G4" si="0">D2*(1.0025)</f>
        <v>1102.75</v>
      </c>
      <c r="E4" s="3">
        <f t="shared" si="0"/>
        <v>1203</v>
      </c>
      <c r="F4" s="3">
        <f t="shared" si="0"/>
        <v>1303.25</v>
      </c>
      <c r="G4" s="3">
        <f t="shared" si="0"/>
        <v>1403.5</v>
      </c>
    </row>
    <row r="5" spans="2:7" ht="32" x14ac:dyDescent="0.2">
      <c r="B5" s="1" t="s">
        <v>2</v>
      </c>
      <c r="C5" s="3">
        <f t="shared" ref="C5:D5" si="1">488*250*(C3-C4)</f>
        <v>25315000</v>
      </c>
      <c r="D5" s="3">
        <f t="shared" si="1"/>
        <v>13084500</v>
      </c>
      <c r="E5" s="3">
        <f>488*250*(E3-E4)</f>
        <v>854000</v>
      </c>
      <c r="F5" s="3">
        <f t="shared" ref="F5:G5" si="2">488*250*(F3-F4)</f>
        <v>-11376500</v>
      </c>
      <c r="G5" s="3">
        <f t="shared" si="2"/>
        <v>-23607000</v>
      </c>
    </row>
    <row r="6" spans="2:7" ht="32" x14ac:dyDescent="0.2">
      <c r="B6" s="1" t="s">
        <v>3</v>
      </c>
      <c r="C6" s="4">
        <f>C2/1200-1+4.5/100/6</f>
        <v>-0.15916666666666662</v>
      </c>
      <c r="D6" s="4">
        <f t="shared" ref="D6:G6" si="3">D2/1200-1+4.5/100/6</f>
        <v>-7.5833333333333364E-2</v>
      </c>
      <c r="E6" s="4">
        <f t="shared" si="3"/>
        <v>7.4999999999999997E-3</v>
      </c>
      <c r="F6" s="4">
        <f t="shared" si="3"/>
        <v>9.0833333333333266E-2</v>
      </c>
      <c r="G6" s="4">
        <f t="shared" si="3"/>
        <v>0.17416666666666675</v>
      </c>
    </row>
    <row r="7" spans="2:7" ht="48" x14ac:dyDescent="0.2">
      <c r="B7" s="1" t="s">
        <v>4</v>
      </c>
      <c r="C7" s="4">
        <f t="shared" ref="C7:D7" si="4">0.09+0.82*(C6-0.09)</f>
        <v>-0.11431666666666662</v>
      </c>
      <c r="D7" s="4">
        <f t="shared" si="4"/>
        <v>-4.5983333333333348E-2</v>
      </c>
      <c r="E7" s="4">
        <f>0.09+0.82*(E6-0.09)</f>
        <v>2.2350000000000009E-2</v>
      </c>
      <c r="F7" s="4">
        <f t="shared" ref="F7:G7" si="5">0.09+0.82*(F6-0.09)</f>
        <v>9.0683333333333282E-2</v>
      </c>
      <c r="G7" s="4">
        <f t="shared" si="5"/>
        <v>0.15901666666666672</v>
      </c>
    </row>
    <row r="8" spans="2:7" ht="80" x14ac:dyDescent="0.2">
      <c r="B8" s="1" t="s">
        <v>5</v>
      </c>
      <c r="C8" s="3">
        <f t="shared" ref="C8:D8" si="6">180000000*(1+C7)</f>
        <v>159423000</v>
      </c>
      <c r="D8" s="3">
        <f t="shared" si="6"/>
        <v>171723000</v>
      </c>
      <c r="E8" s="3">
        <f>180000000*(1+E7)</f>
        <v>184023000.00000003</v>
      </c>
      <c r="F8" s="3">
        <f t="shared" ref="F8:G8" si="7">180000000*(1+F7)</f>
        <v>196322999.99999997</v>
      </c>
      <c r="G8" s="3">
        <f t="shared" si="7"/>
        <v>208623000.00000003</v>
      </c>
    </row>
    <row r="9" spans="2:7" ht="32" x14ac:dyDescent="0.2">
      <c r="B9" s="1" t="s">
        <v>6</v>
      </c>
      <c r="C9" s="5">
        <f>C8+C5</f>
        <v>184738000</v>
      </c>
      <c r="D9" s="5">
        <f t="shared" ref="D9:G9" si="8">D8+D5</f>
        <v>184807500</v>
      </c>
      <c r="E9" s="5">
        <f t="shared" si="8"/>
        <v>184877000.00000003</v>
      </c>
      <c r="F9" s="5">
        <f t="shared" si="8"/>
        <v>184946499.99999997</v>
      </c>
      <c r="G9" s="5">
        <f t="shared" si="8"/>
        <v>185016000.00000003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2020-10-25T13:51:42Z</dcterms:created>
  <dcterms:modified xsi:type="dcterms:W3CDTF">2020-10-25T14:20:50Z</dcterms:modified>
</cp:coreProperties>
</file>