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YP\Time Sheets\1st March\"/>
    </mc:Choice>
  </mc:AlternateContent>
  <xr:revisionPtr revIDLastSave="0" documentId="13_ncr:1_{08BEC13E-3F3C-46C3-9B43-556DDD82D28D}" xr6:coauthVersionLast="36" xr6:coauthVersionMax="47" xr10:uidLastSave="{00000000-0000-0000-0000-000000000000}"/>
  <bookViews>
    <workbookView xWindow="0" yWindow="0" windowWidth="23040" windowHeight="9060" xr2:uid="{AFD9FB89-F2C3-41B3-9216-C03746ADBD4D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5" i="2"/>
  <c r="A1" i="2"/>
  <c r="B3" i="2"/>
  <c r="B2" i="2"/>
  <c r="A12" i="2"/>
  <c r="D12" i="2"/>
  <c r="A13" i="2"/>
  <c r="D13" i="2"/>
  <c r="A14" i="2"/>
  <c r="D14" i="2"/>
  <c r="A15" i="2"/>
  <c r="D15" i="2"/>
  <c r="A16" i="2"/>
  <c r="D16" i="2"/>
  <c r="A17" i="2"/>
  <c r="D17" i="2"/>
  <c r="A11" i="2"/>
  <c r="D11" i="2"/>
  <c r="E12" i="2"/>
  <c r="E13" i="2"/>
  <c r="E14" i="2"/>
  <c r="E15" i="2"/>
  <c r="E16" i="2"/>
  <c r="E17" i="2"/>
  <c r="E11" i="2"/>
  <c r="F12" i="2"/>
  <c r="F13" i="2"/>
  <c r="F14" i="2"/>
  <c r="F15" i="2"/>
  <c r="F16" i="2"/>
  <c r="F17" i="2"/>
  <c r="F11" i="2"/>
  <c r="C12" i="2"/>
  <c r="C13" i="2"/>
  <c r="C14" i="2"/>
  <c r="C15" i="2"/>
  <c r="C16" i="2"/>
  <c r="C17" i="2"/>
  <c r="C11" i="2"/>
  <c r="B12" i="2"/>
  <c r="B13" i="2"/>
  <c r="B14" i="2"/>
  <c r="B15" i="2"/>
  <c r="B16" i="2"/>
  <c r="B17" i="2"/>
  <c r="B11" i="2"/>
  <c r="G12" i="2"/>
  <c r="G13" i="2"/>
  <c r="G14" i="2"/>
  <c r="G15" i="2"/>
  <c r="G16" i="2"/>
  <c r="G17" i="2"/>
  <c r="G11" i="2"/>
  <c r="B6" i="2"/>
</calcChain>
</file>

<file path=xl/sharedStrings.xml><?xml version="1.0" encoding="utf-8"?>
<sst xmlns="http://schemas.openxmlformats.org/spreadsheetml/2006/main" count="48" uniqueCount="28">
  <si>
    <t>Student Name</t>
  </si>
  <si>
    <t>Supervisor Name</t>
  </si>
  <si>
    <t>Week Start Date</t>
  </si>
  <si>
    <t>Date</t>
  </si>
  <si>
    <t>Task</t>
  </si>
  <si>
    <t>Task Type</t>
  </si>
  <si>
    <t>Hours Spent</t>
  </si>
  <si>
    <t>Only Enter the Following values in Task Type</t>
  </si>
  <si>
    <t>Learning</t>
  </si>
  <si>
    <t>Meeting</t>
  </si>
  <si>
    <t>Documentation</t>
  </si>
  <si>
    <t>Development</t>
  </si>
  <si>
    <t>Marketing</t>
  </si>
  <si>
    <t>Total Hours</t>
  </si>
  <si>
    <t>Total Hours Spent</t>
  </si>
  <si>
    <t>Remarks</t>
  </si>
  <si>
    <t>Signature of Advisor</t>
  </si>
  <si>
    <t>Samyan Qayyum Wahla</t>
  </si>
  <si>
    <t>Muhammad Ali Murtaza</t>
  </si>
  <si>
    <t>-</t>
  </si>
  <si>
    <t>Meeting with Sir to discuss requirements</t>
  </si>
  <si>
    <t xml:space="preserve">FYP proposal writing </t>
  </si>
  <si>
    <t xml:space="preserve">CNN for Epileptic Seizure detection on real time </t>
  </si>
  <si>
    <t>Task division</t>
  </si>
  <si>
    <t>Reading paper of Epilepsy in babies</t>
  </si>
  <si>
    <t>Adding These paeprs to mendely</t>
  </si>
  <si>
    <t>Searching for papers Based on Sensors for HAR</t>
  </si>
  <si>
    <t>Meeting with Sir for new task assigning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</si>
</sst>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5">
    <xf numFmtId="0" fontId="0" fillId="0" borderId="0" xfId="0"/>
    <xf numFmtId="0" fontId="3" fillId="0" borderId="1" xfId="0" applyFont="1" applyBorder="1"/>
    <xf numFmtId="0" fontId="6" fillId="0" borderId="0" xfId="0" applyFont="1"/>
    <xf numFmtId="0" fontId="2" fillId="0" borderId="0" xfId="0" applyFont="1"/>
    <xf numFmtId="0" fontId="6" fillId="0" borderId="0" xfId="0" applyFont="1" applyProtection="1"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7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7" xfId="0" applyNumberFormat="1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1" applyFont="1" applyAlignment="1"/>
    <xf numFmtId="0" fontId="8" fillId="0" borderId="0" xfId="1" applyFont="1"/>
  </cellXfs>
  <cellStyles count="2">
    <cellStyle name="Normal" xfId="0" builtinId="0"/>
    <cellStyle name="Normal 2" xfId="1" xr:uid="{00000000-0005-0000-0000-00002F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[$-F800]dddd\,\ mmmm\ dd\,\ 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32BF38-BAE6-4DF1-A441-F3F272D6DCF5}" name="Table1" displayName="Table1" ref="A8:D201" totalsRowShown="0" headerRowDxfId="12">
  <autoFilter ref="A8:D201" xr:uid="{88CA3CD8-31CE-42A6-99D5-6717B3570715}"/>
  <tableColumns count="4">
    <tableColumn id="1" xr3:uid="{29E2267A-A637-4E67-99F3-B47400012452}" name="Date"/>
    <tableColumn id="2" xr3:uid="{B014AC1D-2E75-4BE0-B10D-197BB2F3E8A4}" name="Task"/>
    <tableColumn id="3" xr3:uid="{B89E9A33-32CE-474B-BD07-76A2049F214F}" name="Task Type"/>
    <tableColumn id="4" xr3:uid="{5B59BC07-AC0D-46D9-B271-BB4B8EC23DA5}" name="Hours Sp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9B830-711E-486E-BE55-4A9BB17538A4}" name="Table2" displayName="Table2" ref="A10:G17" totalsRowShown="0" headerRowDxfId="11" dataDxfId="9" headerRowBorderDxfId="10" tableBorderDxfId="8" totalsRowBorderDxfId="7">
  <autoFilter ref="A10:G17" xr:uid="{28A636BA-C767-4CF8-89D2-0C1A753BA0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D3F0657-253F-42B6-BEFA-A8208141F863}" name="Date" dataDxfId="6"/>
    <tableColumn id="2" xr3:uid="{75A3C735-80A2-4F79-B687-BA57A4431897}" name="Development" dataDxfId="5">
      <calculatedColumnFormula>SUMIFS(Sheet1!$D$10:$D$201,Sheet1!$C$10:$C$201,Sheet2!$B$10,Sheet1!$A$10:$A$201,Sheet2!A11)</calculatedColumnFormula>
    </tableColumn>
    <tableColumn id="3" xr3:uid="{DBF5EE96-DA0C-4A1C-BD08-FCF7F5D52C92}" name="Learning" dataDxfId="4">
      <calculatedColumnFormula>SUMIFS(Sheet1!$D$10:$D$201,Sheet1!$C$10:$C$201,Sheet2!$C$10,Sheet1!$A$10:$A$201,Sheet2!A11)</calculatedColumnFormula>
    </tableColumn>
    <tableColumn id="4" xr3:uid="{F6A3BE8D-BD41-43F7-8AE2-E8AE6D16BC1B}" name="Meeting" dataDxfId="3">
      <calculatedColumnFormula>SUMIFS(Sheet1!$D$10:$D$201,Sheet1!$C$10:$C$201,Sheet2!$D$10,Sheet1!$A$10:$A$201,Sheet2!A11)</calculatedColumnFormula>
    </tableColumn>
    <tableColumn id="5" xr3:uid="{A060A35C-0456-4E30-97CB-70688475C36A}" name="Marketing" dataDxfId="2">
      <calculatedColumnFormula>SUMIFS(Sheet1!$D$10:$D$201,Sheet1!$C$10:$C$201,Sheet2!$E$10,Sheet1!$A$10:$A$201,Sheet2!A11)</calculatedColumnFormula>
    </tableColumn>
    <tableColumn id="6" xr3:uid="{060A344A-B86E-49A9-929B-0ACA79996659}" name="Documentation" dataDxfId="1">
      <calculatedColumnFormula>SUMIFS(Sheet1!$D$10:$D$201,Sheet1!$C$10:$C$201,Sheet2!$F$10,Sheet1!$A$10:$A$201,Sheet2!A11)</calculatedColumnFormula>
    </tableColumn>
    <tableColumn id="7" xr3:uid="{DB74003A-1C3F-4103-8591-CC157220D0A0}" name="Total Hours" dataDxfId="0">
      <calculatedColumnFormula>SUM(B11:F11)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24EC-6AB9-45AF-BFCC-4A2BDDC5AD68}">
  <dimension ref="A1:I200"/>
  <sheetViews>
    <sheetView tabSelected="1" workbookViewId="0">
      <selection activeCell="C23" sqref="C23"/>
    </sheetView>
  </sheetViews>
  <sheetFormatPr defaultRowHeight="14.4" x14ac:dyDescent="0.3"/>
  <cols>
    <col min="1" max="1" width="20.6640625" customWidth="1"/>
    <col min="2" max="2" width="45.33203125" customWidth="1"/>
    <col min="3" max="3" width="15.44140625" customWidth="1"/>
    <col min="4" max="4" width="13.21875" customWidth="1"/>
  </cols>
  <sheetData>
    <row r="1" spans="1:9" ht="21" x14ac:dyDescent="0.4">
      <c r="A1" s="19" t="str">
        <f>_xlfn.CONCAT("TimeSheet from ", TEXT(B6,"MMM dd, yyyy")," to ",TEXT(B6+7,"MMM dd, yyyy"))</f>
        <v>TimeSheet from Mar 01, 2023 to Mar 08, 2023</v>
      </c>
      <c r="B1" s="19"/>
      <c r="C1" s="19"/>
      <c r="D1" s="19"/>
      <c r="E1" s="3"/>
      <c r="F1" s="3"/>
      <c r="G1" s="3"/>
    </row>
    <row r="3" spans="1:9" ht="17.399999999999999" x14ac:dyDescent="0.3">
      <c r="A3" s="2" t="s">
        <v>0</v>
      </c>
      <c r="B3" s="4" t="s">
        <v>18</v>
      </c>
      <c r="C3" s="2"/>
      <c r="D3" s="2"/>
    </row>
    <row r="4" spans="1:9" ht="17.399999999999999" x14ac:dyDescent="0.3">
      <c r="A4" s="2" t="s">
        <v>1</v>
      </c>
      <c r="B4" s="4" t="s">
        <v>17</v>
      </c>
      <c r="C4" s="2"/>
      <c r="D4" s="2"/>
    </row>
    <row r="5" spans="1:9" ht="17.399999999999999" x14ac:dyDescent="0.3">
      <c r="A5" s="2"/>
      <c r="B5" s="2"/>
      <c r="C5" s="2"/>
      <c r="D5" s="2"/>
    </row>
    <row r="6" spans="1:9" ht="17.399999999999999" x14ac:dyDescent="0.3">
      <c r="A6" s="2" t="s">
        <v>2</v>
      </c>
      <c r="B6" s="5">
        <v>44986</v>
      </c>
      <c r="C6" s="2"/>
      <c r="D6" s="2"/>
    </row>
    <row r="8" spans="1:9" x14ac:dyDescent="0.3">
      <c r="A8" t="s">
        <v>3</v>
      </c>
      <c r="B8" t="s">
        <v>4</v>
      </c>
      <c r="C8" t="s">
        <v>5</v>
      </c>
      <c r="D8" t="s">
        <v>6</v>
      </c>
      <c r="I8" t="s">
        <v>7</v>
      </c>
    </row>
    <row r="9" spans="1:9" x14ac:dyDescent="0.3">
      <c r="A9" s="7"/>
      <c r="B9" s="7"/>
      <c r="C9" s="7"/>
      <c r="D9" s="7"/>
      <c r="I9" t="s">
        <v>8</v>
      </c>
    </row>
    <row r="10" spans="1:9" x14ac:dyDescent="0.3">
      <c r="A10" s="6">
        <v>44986</v>
      </c>
      <c r="B10" s="24" t="s">
        <v>19</v>
      </c>
      <c r="C10" s="7"/>
      <c r="D10" s="7">
        <v>0</v>
      </c>
      <c r="I10" t="s">
        <v>9</v>
      </c>
    </row>
    <row r="11" spans="1:9" x14ac:dyDescent="0.3">
      <c r="A11" s="6">
        <v>44987</v>
      </c>
      <c r="B11" s="24" t="s">
        <v>19</v>
      </c>
      <c r="C11" s="7"/>
      <c r="D11" s="7">
        <v>0</v>
      </c>
      <c r="I11" t="s">
        <v>10</v>
      </c>
    </row>
    <row r="12" spans="1:9" x14ac:dyDescent="0.3">
      <c r="A12" s="6">
        <v>44988</v>
      </c>
      <c r="B12" s="23"/>
      <c r="C12" s="7"/>
      <c r="D12" s="7">
        <v>0</v>
      </c>
      <c r="I12" t="s">
        <v>11</v>
      </c>
    </row>
    <row r="13" spans="1:9" x14ac:dyDescent="0.3">
      <c r="A13" s="6">
        <v>44989</v>
      </c>
      <c r="B13" s="24" t="s">
        <v>20</v>
      </c>
      <c r="C13" s="7" t="s">
        <v>9</v>
      </c>
      <c r="D13" s="7">
        <v>1</v>
      </c>
      <c r="I13" t="s">
        <v>12</v>
      </c>
    </row>
    <row r="14" spans="1:9" x14ac:dyDescent="0.3">
      <c r="A14" s="6">
        <v>44989</v>
      </c>
      <c r="B14" s="24" t="s">
        <v>21</v>
      </c>
      <c r="C14" s="7" t="s">
        <v>10</v>
      </c>
      <c r="D14" s="7">
        <v>1</v>
      </c>
    </row>
    <row r="15" spans="1:9" x14ac:dyDescent="0.3">
      <c r="A15" s="6">
        <v>44990</v>
      </c>
      <c r="B15" s="24" t="s">
        <v>22</v>
      </c>
      <c r="C15" s="7" t="s">
        <v>8</v>
      </c>
      <c r="D15" s="7">
        <v>3</v>
      </c>
    </row>
    <row r="16" spans="1:9" x14ac:dyDescent="0.3">
      <c r="A16" s="6">
        <v>44991</v>
      </c>
      <c r="B16" s="24" t="s">
        <v>19</v>
      </c>
      <c r="C16" s="7"/>
      <c r="D16" s="7"/>
    </row>
    <row r="17" spans="1:4" x14ac:dyDescent="0.3">
      <c r="A17" s="6">
        <v>44992</v>
      </c>
      <c r="B17" s="24" t="s">
        <v>19</v>
      </c>
      <c r="C17" s="7"/>
      <c r="D17" s="7"/>
    </row>
    <row r="18" spans="1:4" x14ac:dyDescent="0.3">
      <c r="A18" s="6">
        <v>44993</v>
      </c>
      <c r="B18" s="24" t="s">
        <v>23</v>
      </c>
      <c r="C18" s="7" t="s">
        <v>10</v>
      </c>
      <c r="D18" s="7">
        <v>0.5</v>
      </c>
    </row>
    <row r="19" spans="1:4" x14ac:dyDescent="0.3">
      <c r="A19" s="6">
        <v>44993</v>
      </c>
      <c r="B19" s="24" t="s">
        <v>24</v>
      </c>
      <c r="C19" s="7" t="s">
        <v>8</v>
      </c>
      <c r="D19" s="7">
        <v>0.5</v>
      </c>
    </row>
    <row r="20" spans="1:4" x14ac:dyDescent="0.3">
      <c r="A20" s="6">
        <v>44993</v>
      </c>
      <c r="B20" s="24" t="s">
        <v>25</v>
      </c>
      <c r="C20" s="7" t="s">
        <v>10</v>
      </c>
      <c r="D20" s="7">
        <v>0.5</v>
      </c>
    </row>
    <row r="21" spans="1:4" x14ac:dyDescent="0.3">
      <c r="A21" s="6">
        <v>44993</v>
      </c>
      <c r="B21" s="24" t="s">
        <v>26</v>
      </c>
      <c r="C21" s="7" t="s">
        <v>8</v>
      </c>
      <c r="D21" s="7">
        <v>0.5</v>
      </c>
    </row>
    <row r="22" spans="1:4" x14ac:dyDescent="0.3">
      <c r="A22" s="6">
        <v>44993</v>
      </c>
      <c r="B22" s="24" t="s">
        <v>27</v>
      </c>
      <c r="C22" s="7" t="s">
        <v>9</v>
      </c>
      <c r="D22" s="7">
        <v>1</v>
      </c>
    </row>
    <row r="23" spans="1:4" x14ac:dyDescent="0.3">
      <c r="A23" s="7"/>
      <c r="B23" s="7"/>
      <c r="C23" s="7"/>
      <c r="D23" s="7"/>
    </row>
    <row r="24" spans="1:4" x14ac:dyDescent="0.3">
      <c r="A24" s="6"/>
      <c r="B24" s="7"/>
      <c r="C24" s="7"/>
      <c r="D24" s="7"/>
    </row>
    <row r="25" spans="1:4" x14ac:dyDescent="0.3">
      <c r="A25" s="7"/>
      <c r="B25" s="7"/>
      <c r="C25" s="7"/>
      <c r="D25" s="7"/>
    </row>
    <row r="26" spans="1:4" x14ac:dyDescent="0.3">
      <c r="A26" s="7"/>
      <c r="B26" s="7"/>
      <c r="C26" s="7"/>
      <c r="D26" s="7"/>
    </row>
    <row r="27" spans="1:4" x14ac:dyDescent="0.3">
      <c r="A27" s="7"/>
      <c r="B27" s="7"/>
      <c r="C27" s="7"/>
      <c r="D27" s="7"/>
    </row>
    <row r="28" spans="1:4" x14ac:dyDescent="0.3">
      <c r="A28" s="7"/>
      <c r="B28" s="7"/>
      <c r="C28" s="7"/>
      <c r="D28" s="7"/>
    </row>
    <row r="29" spans="1:4" x14ac:dyDescent="0.3">
      <c r="A29" s="7"/>
      <c r="B29" s="7"/>
      <c r="C29" s="7"/>
      <c r="D29" s="7"/>
    </row>
    <row r="30" spans="1:4" x14ac:dyDescent="0.3">
      <c r="A30" s="7"/>
      <c r="B30" s="7"/>
      <c r="C30" s="7"/>
      <c r="D30" s="7"/>
    </row>
    <row r="31" spans="1:4" x14ac:dyDescent="0.3">
      <c r="A31" s="7"/>
      <c r="B31" s="7"/>
      <c r="C31" s="7"/>
      <c r="D31" s="7"/>
    </row>
    <row r="32" spans="1:4" x14ac:dyDescent="0.3">
      <c r="A32" s="7"/>
      <c r="B32" s="7"/>
      <c r="C32" s="7"/>
      <c r="D32" s="7"/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C85" s="7"/>
      <c r="D85" s="7"/>
    </row>
    <row r="86" spans="1:4" x14ac:dyDescent="0.3">
      <c r="A86" s="7"/>
      <c r="B86" s="7"/>
      <c r="C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  <row r="170" spans="1:4" x14ac:dyDescent="0.3">
      <c r="A170" s="7"/>
      <c r="B170" s="7"/>
      <c r="C170" s="7"/>
      <c r="D170" s="7"/>
    </row>
    <row r="171" spans="1:4" x14ac:dyDescent="0.3">
      <c r="A171" s="7"/>
      <c r="B171" s="7"/>
      <c r="C171" s="7"/>
      <c r="D171" s="7"/>
    </row>
    <row r="172" spans="1:4" x14ac:dyDescent="0.3">
      <c r="A172" s="7"/>
      <c r="B172" s="7"/>
      <c r="C172" s="7"/>
      <c r="D172" s="7"/>
    </row>
    <row r="173" spans="1:4" x14ac:dyDescent="0.3">
      <c r="A173" s="7"/>
      <c r="B173" s="7"/>
      <c r="C173" s="7"/>
      <c r="D173" s="7"/>
    </row>
    <row r="174" spans="1:4" x14ac:dyDescent="0.3">
      <c r="A174" s="7"/>
      <c r="B174" s="7"/>
      <c r="C174" s="7"/>
      <c r="D174" s="7"/>
    </row>
    <row r="175" spans="1:4" x14ac:dyDescent="0.3">
      <c r="A175" s="7"/>
      <c r="B175" s="7"/>
      <c r="C175" s="7"/>
      <c r="D175" s="7"/>
    </row>
    <row r="176" spans="1:4" x14ac:dyDescent="0.3">
      <c r="A176" s="7"/>
      <c r="B176" s="7"/>
      <c r="C176" s="7"/>
      <c r="D176" s="7"/>
    </row>
    <row r="177" spans="1:4" x14ac:dyDescent="0.3">
      <c r="A177" s="7"/>
      <c r="B177" s="7"/>
      <c r="C177" s="7"/>
      <c r="D177" s="7"/>
    </row>
    <row r="178" spans="1:4" x14ac:dyDescent="0.3">
      <c r="A178" s="7"/>
      <c r="B178" s="7"/>
      <c r="C178" s="7"/>
      <c r="D178" s="7"/>
    </row>
    <row r="179" spans="1:4" x14ac:dyDescent="0.3">
      <c r="A179" s="7"/>
      <c r="B179" s="7"/>
      <c r="C179" s="7"/>
      <c r="D179" s="7"/>
    </row>
    <row r="180" spans="1:4" x14ac:dyDescent="0.3">
      <c r="A180" s="7"/>
      <c r="B180" s="7"/>
      <c r="C180" s="7"/>
      <c r="D180" s="7"/>
    </row>
    <row r="181" spans="1:4" x14ac:dyDescent="0.3">
      <c r="A181" s="7"/>
      <c r="B181" s="7"/>
      <c r="C181" s="7"/>
      <c r="D181" s="7"/>
    </row>
    <row r="182" spans="1:4" x14ac:dyDescent="0.3">
      <c r="A182" s="7"/>
      <c r="B182" s="7"/>
      <c r="C182" s="7"/>
      <c r="D182" s="7"/>
    </row>
    <row r="183" spans="1:4" x14ac:dyDescent="0.3">
      <c r="A183" s="7"/>
      <c r="B183" s="7"/>
      <c r="C183" s="7"/>
      <c r="D183" s="7"/>
    </row>
    <row r="184" spans="1:4" x14ac:dyDescent="0.3">
      <c r="A184" s="7"/>
      <c r="B184" s="7"/>
      <c r="C184" s="7"/>
      <c r="D184" s="7"/>
    </row>
    <row r="185" spans="1:4" x14ac:dyDescent="0.3">
      <c r="A185" s="7"/>
      <c r="B185" s="7"/>
      <c r="C185" s="7"/>
      <c r="D185" s="7"/>
    </row>
    <row r="186" spans="1:4" x14ac:dyDescent="0.3">
      <c r="A186" s="7"/>
      <c r="B186" s="7"/>
      <c r="C186" s="7"/>
      <c r="D186" s="7"/>
    </row>
    <row r="187" spans="1:4" x14ac:dyDescent="0.3">
      <c r="A187" s="7"/>
      <c r="B187" s="7"/>
      <c r="C187" s="7"/>
      <c r="D187" s="7"/>
    </row>
    <row r="188" spans="1:4" x14ac:dyDescent="0.3">
      <c r="A188" s="7"/>
      <c r="B188" s="7"/>
      <c r="C188" s="7"/>
      <c r="D188" s="7"/>
    </row>
    <row r="189" spans="1:4" x14ac:dyDescent="0.3">
      <c r="A189" s="7"/>
      <c r="B189" s="7"/>
      <c r="C189" s="7"/>
      <c r="D189" s="7"/>
    </row>
    <row r="190" spans="1:4" x14ac:dyDescent="0.3">
      <c r="A190" s="7"/>
      <c r="B190" s="7"/>
      <c r="C190" s="7"/>
      <c r="D190" s="7"/>
    </row>
    <row r="191" spans="1:4" x14ac:dyDescent="0.3">
      <c r="A191" s="7"/>
      <c r="B191" s="7"/>
      <c r="C191" s="7"/>
      <c r="D191" s="7"/>
    </row>
    <row r="192" spans="1:4" x14ac:dyDescent="0.3">
      <c r="A192" s="7"/>
      <c r="B192" s="7"/>
      <c r="C192" s="7"/>
      <c r="D192" s="7"/>
    </row>
    <row r="193" spans="1:4" x14ac:dyDescent="0.3">
      <c r="A193" s="7"/>
      <c r="B193" s="7"/>
      <c r="C193" s="7"/>
      <c r="D193" s="7"/>
    </row>
    <row r="194" spans="1:4" x14ac:dyDescent="0.3">
      <c r="A194" s="7"/>
      <c r="B194" s="7"/>
      <c r="C194" s="7"/>
      <c r="D194" s="7"/>
    </row>
    <row r="195" spans="1:4" x14ac:dyDescent="0.3">
      <c r="A195" s="7"/>
      <c r="B195" s="7"/>
      <c r="C195" s="7"/>
      <c r="D195" s="7"/>
    </row>
    <row r="196" spans="1:4" x14ac:dyDescent="0.3">
      <c r="A196" s="7"/>
      <c r="B196" s="7"/>
      <c r="C196" s="7"/>
      <c r="D196" s="7"/>
    </row>
    <row r="197" spans="1:4" x14ac:dyDescent="0.3">
      <c r="A197" s="7"/>
      <c r="B197" s="7"/>
      <c r="C197" s="7"/>
      <c r="D197" s="7"/>
    </row>
    <row r="198" spans="1:4" x14ac:dyDescent="0.3">
      <c r="A198" s="7"/>
      <c r="B198" s="7"/>
      <c r="C198" s="7"/>
      <c r="D198" s="7"/>
    </row>
    <row r="199" spans="1:4" x14ac:dyDescent="0.3">
      <c r="A199" s="7"/>
      <c r="B199" s="7"/>
      <c r="C199" s="7"/>
      <c r="D199" s="7"/>
    </row>
    <row r="200" spans="1:4" x14ac:dyDescent="0.3">
      <c r="A200" s="7"/>
      <c r="B200" s="7"/>
      <c r="C200" s="7"/>
      <c r="D200" s="7"/>
    </row>
  </sheetData>
  <sheetProtection algorithmName="SHA-512" hashValue="QfIic47J1XdcUafAHSQ/WZoXanwn2nCjeIaRIeGuH55LqoS4r5ikC7Cbg9RY1hlCo3NViGAQVv0O5uH7e2ezyQ==" saltValue="uQ+3rvqau7GigUH9vYw1jQ==" spinCount="100000" sheet="1" objects="1" scenarios="1" selectLockedCells="1"/>
  <mergeCells count="1">
    <mergeCell ref="A1:D1"/>
  </mergeCells>
  <phoneticPr fontId="1" type="noConversion"/>
  <dataValidations count="2">
    <dataValidation type="date" allowBlank="1" showInputMessage="1" showErrorMessage="1" errorTitle="Invalid Date" error="Enter the valid date of this week" sqref="A22:A201 A10:A19" xr:uid="{5576FD82-AA78-4F61-9EF5-C09826ADCB27}">
      <formula1>$B$6</formula1>
      <formula2>$B$6+7</formula2>
    </dataValidation>
    <dataValidation type="list" allowBlank="1" showDropDown="1" showInputMessage="1" showErrorMessage="1" errorTitle="Invalid Task Type" error="Enter the valid Task Type" sqref="C22:C201 C10:C19" xr:uid="{056B5A80-13BC-4223-A6F1-C1B034F6F419}">
      <formula1>$I$9:$I$13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5C5-7A8D-463E-8911-7DC5EABEE21E}">
  <dimension ref="A1:G26"/>
  <sheetViews>
    <sheetView workbookViewId="0">
      <selection activeCell="F9" sqref="F9"/>
    </sheetView>
  </sheetViews>
  <sheetFormatPr defaultRowHeight="14.4" x14ac:dyDescent="0.3"/>
  <cols>
    <col min="1" max="1" width="28.5546875" customWidth="1"/>
    <col min="2" max="2" width="16.5546875" customWidth="1"/>
    <col min="3" max="3" width="16.109375" customWidth="1"/>
    <col min="4" max="4" width="14.6640625" customWidth="1"/>
    <col min="5" max="5" width="12.21875" customWidth="1"/>
    <col min="6" max="6" width="17.6640625" customWidth="1"/>
    <col min="7" max="7" width="16.109375" customWidth="1"/>
  </cols>
  <sheetData>
    <row r="1" spans="1:7" ht="21" x14ac:dyDescent="0.4">
      <c r="A1" s="19" t="str">
        <f>_xlfn.CONCAT("TimeSheet from ", TEXT(B5,"MMM dd, yyyy")," to ",TEXT(B5+7,"MMM dd, yyyy"))</f>
        <v>TimeSheet from Mar 01, 2023 to Mar 08, 2023</v>
      </c>
      <c r="B1" s="19"/>
      <c r="C1" s="19"/>
      <c r="D1" s="19"/>
      <c r="E1" s="19"/>
      <c r="F1" s="19"/>
      <c r="G1" s="19"/>
    </row>
    <row r="2" spans="1:7" ht="21" x14ac:dyDescent="0.4">
      <c r="A2" s="8" t="s">
        <v>0</v>
      </c>
      <c r="B2" s="22" t="str">
        <f>Sheet1!B3</f>
        <v>Muhammad Ali Murtaza</v>
      </c>
      <c r="C2" s="22"/>
      <c r="D2" s="22"/>
      <c r="E2" s="9"/>
      <c r="F2" s="9"/>
      <c r="G2" s="9"/>
    </row>
    <row r="3" spans="1:7" ht="21" x14ac:dyDescent="0.4">
      <c r="A3" s="8" t="s">
        <v>1</v>
      </c>
      <c r="B3" s="22" t="str">
        <f>Sheet1!B4</f>
        <v>Samyan Qayyum Wahla</v>
      </c>
      <c r="C3" s="22"/>
      <c r="D3" s="22"/>
      <c r="E3" s="9"/>
      <c r="F3" s="9"/>
      <c r="G3" s="9"/>
    </row>
    <row r="4" spans="1:7" ht="20.399999999999999" x14ac:dyDescent="0.35">
      <c r="A4" s="8"/>
      <c r="B4" s="8"/>
      <c r="C4" s="8"/>
      <c r="D4" s="8"/>
      <c r="E4" s="9"/>
      <c r="F4" s="9"/>
      <c r="G4" s="9"/>
    </row>
    <row r="5" spans="1:7" ht="21" x14ac:dyDescent="0.4">
      <c r="A5" s="8" t="s">
        <v>2</v>
      </c>
      <c r="B5" s="21">
        <f>Sheet1!B6</f>
        <v>44986</v>
      </c>
      <c r="C5" s="21"/>
      <c r="D5" s="21"/>
      <c r="E5" s="9"/>
      <c r="F5" s="9"/>
      <c r="G5" s="9"/>
    </row>
    <row r="6" spans="1:7" ht="21" x14ac:dyDescent="0.4">
      <c r="A6" s="8" t="s">
        <v>14</v>
      </c>
      <c r="B6" s="22">
        <f>SUM(G11:G17)</f>
        <v>5</v>
      </c>
      <c r="C6" s="22"/>
      <c r="D6" s="8"/>
      <c r="E6" s="9"/>
      <c r="F6" s="9"/>
      <c r="G6" s="9"/>
    </row>
    <row r="7" spans="1:7" ht="21" x14ac:dyDescent="0.4">
      <c r="A7" s="9"/>
      <c r="B7" s="10"/>
      <c r="C7" s="10"/>
      <c r="D7" s="9"/>
      <c r="E7" s="9"/>
      <c r="F7" s="9"/>
      <c r="G7" s="9"/>
    </row>
    <row r="8" spans="1:7" ht="21" x14ac:dyDescent="0.4">
      <c r="A8" s="9"/>
      <c r="B8" s="10"/>
      <c r="C8" s="10"/>
      <c r="D8" s="9"/>
      <c r="E8" s="9"/>
      <c r="F8" s="9"/>
      <c r="G8" s="9"/>
    </row>
    <row r="9" spans="1:7" ht="15.6" x14ac:dyDescent="0.3">
      <c r="A9" s="9"/>
      <c r="B9" s="9"/>
      <c r="C9" s="9"/>
      <c r="D9" s="9"/>
      <c r="E9" s="9"/>
      <c r="F9" s="9"/>
      <c r="G9" s="9"/>
    </row>
    <row r="10" spans="1:7" ht="15.6" x14ac:dyDescent="0.3">
      <c r="A10" s="11" t="s">
        <v>3</v>
      </c>
      <c r="B10" s="12" t="s">
        <v>11</v>
      </c>
      <c r="C10" s="12" t="s">
        <v>8</v>
      </c>
      <c r="D10" s="12" t="s">
        <v>9</v>
      </c>
      <c r="E10" s="12" t="s">
        <v>12</v>
      </c>
      <c r="F10" s="12" t="s">
        <v>10</v>
      </c>
      <c r="G10" s="13" t="s">
        <v>13</v>
      </c>
    </row>
    <row r="11" spans="1:7" ht="15.6" x14ac:dyDescent="0.3">
      <c r="A11" s="14">
        <f>$B$5+0</f>
        <v>44986</v>
      </c>
      <c r="B11" s="1">
        <f>SUMIFS(Sheet1!$D$10:$D$201,Sheet1!$C$10:$C$201,Sheet2!$B$10,Sheet1!$A$10:$A$201,Sheet2!A11)</f>
        <v>0</v>
      </c>
      <c r="C11" s="1">
        <f>SUMIFS(Sheet1!$D$10:$D$201,Sheet1!$C$10:$C$201,Sheet2!$C$10,Sheet1!$A$10:$A$201,Sheet2!A11)</f>
        <v>0</v>
      </c>
      <c r="D11" s="1">
        <f>SUMIFS(Sheet1!$D$10:$D$201,Sheet1!$C$10:$C$201,Sheet2!$D$10,Sheet1!$A$10:$A$201,Sheet2!A11)</f>
        <v>0</v>
      </c>
      <c r="E11" s="1">
        <f>SUMIFS(Sheet1!$D$10:$D$201,Sheet1!$C$10:$C$201,Sheet2!$E$10,Sheet1!$A$10:$A$201,Sheet2!A11)</f>
        <v>0</v>
      </c>
      <c r="F11" s="1">
        <f>SUMIFS(Sheet1!$D$10:$D$201,Sheet1!$C$10:$C$201,Sheet2!$F$10,Sheet1!$A$10:$A$201,Sheet2!A11)</f>
        <v>0</v>
      </c>
      <c r="G11" s="15">
        <f>SUM(B11:F11)</f>
        <v>0</v>
      </c>
    </row>
    <row r="12" spans="1:7" ht="15.6" x14ac:dyDescent="0.3">
      <c r="A12" s="14">
        <f>$B$5+1</f>
        <v>44987</v>
      </c>
      <c r="B12" s="1">
        <f>SUMIFS(Sheet1!$D$10:$D$201,Sheet1!$C$10:$C$201,Sheet2!$B$10,Sheet1!$A$10:$A$201,Sheet2!A12)</f>
        <v>0</v>
      </c>
      <c r="C12" s="1">
        <f>SUMIFS(Sheet1!$D$10:$D$201,Sheet1!$C$10:$C$201,Sheet2!$C$10,Sheet1!$A$10:$A$201,Sheet2!A12)</f>
        <v>0</v>
      </c>
      <c r="D12" s="1">
        <f>SUMIFS(Sheet1!$D$10:$D$201,Sheet1!$C$10:$C$201,Sheet2!$D$10,Sheet1!$A$10:$A$201,Sheet2!A12)</f>
        <v>0</v>
      </c>
      <c r="E12" s="1">
        <f>SUMIFS(Sheet1!$D$10:$D$201,Sheet1!$C$10:$C$201,Sheet2!$E$10,Sheet1!$A$10:$A$201,Sheet2!A12)</f>
        <v>0</v>
      </c>
      <c r="F12" s="1">
        <f>SUMIFS(Sheet1!$D$10:$D$201,Sheet1!$C$10:$C$201,Sheet2!$F$10,Sheet1!$A$10:$A$201,Sheet2!A12)</f>
        <v>0</v>
      </c>
      <c r="G12" s="15">
        <f t="shared" ref="G12:G17" si="0">SUM(B12:F12)</f>
        <v>0</v>
      </c>
    </row>
    <row r="13" spans="1:7" ht="15.6" x14ac:dyDescent="0.3">
      <c r="A13" s="14">
        <f>$B$5+2</f>
        <v>44988</v>
      </c>
      <c r="B13" s="1">
        <f>SUMIFS(Sheet1!$D$10:$D$201,Sheet1!$C$10:$C$201,Sheet2!$B$10,Sheet1!$A$10:$A$201,Sheet2!A13)</f>
        <v>0</v>
      </c>
      <c r="C13" s="1">
        <f>SUMIFS(Sheet1!$D$10:$D$201,Sheet1!$C$10:$C$201,Sheet2!$C$10,Sheet1!$A$10:$A$201,Sheet2!A13)</f>
        <v>0</v>
      </c>
      <c r="D13" s="1">
        <f>SUMIFS(Sheet1!$D$10:$D$201,Sheet1!$C$10:$C$201,Sheet2!$D$10,Sheet1!$A$10:$A$201,Sheet2!A13)</f>
        <v>0</v>
      </c>
      <c r="E13" s="1">
        <f>SUMIFS(Sheet1!$D$10:$D$201,Sheet1!$C$10:$C$201,Sheet2!$E$10,Sheet1!$A$10:$A$201,Sheet2!A13)</f>
        <v>0</v>
      </c>
      <c r="F13" s="1">
        <f>SUMIFS(Sheet1!$D$10:$D$201,Sheet1!$C$10:$C$201,Sheet2!$F$10,Sheet1!$A$10:$A$201,Sheet2!A13)</f>
        <v>0</v>
      </c>
      <c r="G13" s="15">
        <f t="shared" si="0"/>
        <v>0</v>
      </c>
    </row>
    <row r="14" spans="1:7" ht="15.6" x14ac:dyDescent="0.3">
      <c r="A14" s="14">
        <f>$B$5+3</f>
        <v>44989</v>
      </c>
      <c r="B14" s="1">
        <f>SUMIFS(Sheet1!$D$10:$D$201,Sheet1!$C$10:$C$201,Sheet2!$B$10,Sheet1!$A$10:$A$201,Sheet2!A14)</f>
        <v>0</v>
      </c>
      <c r="C14" s="1">
        <f>SUMIFS(Sheet1!$D$10:$D$201,Sheet1!$C$10:$C$201,Sheet2!$C$10,Sheet1!$A$10:$A$201,Sheet2!A14)</f>
        <v>0</v>
      </c>
      <c r="D14" s="1">
        <f>SUMIFS(Sheet1!$D$10:$D$201,Sheet1!$C$10:$C$201,Sheet2!$D$10,Sheet1!$A$10:$A$201,Sheet2!A14)</f>
        <v>1</v>
      </c>
      <c r="E14" s="1">
        <f>SUMIFS(Sheet1!$D$10:$D$201,Sheet1!$C$10:$C$201,Sheet2!$E$10,Sheet1!$A$10:$A$201,Sheet2!A14)</f>
        <v>0</v>
      </c>
      <c r="F14" s="1">
        <f>SUMIFS(Sheet1!$D$10:$D$201,Sheet1!$C$10:$C$201,Sheet2!$F$10,Sheet1!$A$10:$A$201,Sheet2!A14)</f>
        <v>1</v>
      </c>
      <c r="G14" s="15">
        <f t="shared" si="0"/>
        <v>2</v>
      </c>
    </row>
    <row r="15" spans="1:7" ht="15.6" x14ac:dyDescent="0.3">
      <c r="A15" s="14">
        <f>$B$5+4</f>
        <v>44990</v>
      </c>
      <c r="B15" s="1">
        <f>SUMIFS(Sheet1!$D$10:$D$201,Sheet1!$C$10:$C$201,Sheet2!$B$10,Sheet1!$A$10:$A$201,Sheet2!A15)</f>
        <v>0</v>
      </c>
      <c r="C15" s="1">
        <f>SUMIFS(Sheet1!$D$10:$D$201,Sheet1!$C$10:$C$201,Sheet2!$C$10,Sheet1!$A$10:$A$201,Sheet2!A15)</f>
        <v>3</v>
      </c>
      <c r="D15" s="1">
        <f>SUMIFS(Sheet1!$D$10:$D$201,Sheet1!$C$10:$C$201,Sheet2!$D$10,Sheet1!$A$10:$A$201,Sheet2!A15)</f>
        <v>0</v>
      </c>
      <c r="E15" s="1">
        <f>SUMIFS(Sheet1!$D$10:$D$201,Sheet1!$C$10:$C$201,Sheet2!$E$10,Sheet1!$A$10:$A$201,Sheet2!A15)</f>
        <v>0</v>
      </c>
      <c r="F15" s="1">
        <f>SUMIFS(Sheet1!$D$10:$D$201,Sheet1!$C$10:$C$201,Sheet2!$F$10,Sheet1!$A$10:$A$201,Sheet2!A15)</f>
        <v>0</v>
      </c>
      <c r="G15" s="15">
        <f t="shared" si="0"/>
        <v>3</v>
      </c>
    </row>
    <row r="16" spans="1:7" ht="15.6" x14ac:dyDescent="0.3">
      <c r="A16" s="14">
        <f>$B$5+5</f>
        <v>44991</v>
      </c>
      <c r="B16" s="1">
        <f>SUMIFS(Sheet1!$D$10:$D$201,Sheet1!$C$10:$C$201,Sheet2!$B$10,Sheet1!$A$10:$A$201,Sheet2!A16)</f>
        <v>0</v>
      </c>
      <c r="C16" s="1">
        <f>SUMIFS(Sheet1!$D$10:$D$201,Sheet1!$C$10:$C$201,Sheet2!$C$10,Sheet1!$A$10:$A$201,Sheet2!A16)</f>
        <v>0</v>
      </c>
      <c r="D16" s="1">
        <f>SUMIFS(Sheet1!$D$10:$D$201,Sheet1!$C$10:$C$201,Sheet2!$D$10,Sheet1!$A$10:$A$201,Sheet2!A16)</f>
        <v>0</v>
      </c>
      <c r="E16" s="1">
        <f>SUMIFS(Sheet1!$D$10:$D$201,Sheet1!$C$10:$C$201,Sheet2!$E$10,Sheet1!$A$10:$A$201,Sheet2!A16)</f>
        <v>0</v>
      </c>
      <c r="F16" s="1">
        <f>SUMIFS(Sheet1!$D$10:$D$201,Sheet1!$C$10:$C$201,Sheet2!$F$10,Sheet1!$A$10:$A$201,Sheet2!A16)</f>
        <v>0</v>
      </c>
      <c r="G16" s="15">
        <f t="shared" si="0"/>
        <v>0</v>
      </c>
    </row>
    <row r="17" spans="1:7" ht="15.6" x14ac:dyDescent="0.3">
      <c r="A17" s="16">
        <f>$B$5+6</f>
        <v>44992</v>
      </c>
      <c r="B17" s="17">
        <f>SUMIFS(Sheet1!$D$10:$D$201,Sheet1!$C$10:$C$201,Sheet2!$B$10,Sheet1!$A$10:$A$201,Sheet2!A17)</f>
        <v>0</v>
      </c>
      <c r="C17" s="17">
        <f>SUMIFS(Sheet1!$D$10:$D$201,Sheet1!$C$10:$C$201,Sheet2!$C$10,Sheet1!$A$10:$A$201,Sheet2!A17)</f>
        <v>0</v>
      </c>
      <c r="D17" s="17">
        <f>SUMIFS(Sheet1!$D$10:$D$201,Sheet1!$C$10:$C$201,Sheet2!$D$10,Sheet1!$A$10:$A$201,Sheet2!A17)</f>
        <v>0</v>
      </c>
      <c r="E17" s="17">
        <f>SUMIFS(Sheet1!$D$10:$D$201,Sheet1!$C$10:$C$201,Sheet2!$E$10,Sheet1!$A$10:$A$201,Sheet2!A17)</f>
        <v>0</v>
      </c>
      <c r="F17" s="17">
        <f>SUMIFS(Sheet1!$D$10:$D$201,Sheet1!$C$10:$C$201,Sheet2!$F$10,Sheet1!$A$10:$A$201,Sheet2!A17)</f>
        <v>0</v>
      </c>
      <c r="G17" s="18">
        <f t="shared" si="0"/>
        <v>0</v>
      </c>
    </row>
    <row r="18" spans="1:7" ht="15.6" x14ac:dyDescent="0.3">
      <c r="A18" s="9"/>
      <c r="B18" s="9"/>
      <c r="C18" s="9"/>
      <c r="D18" s="9"/>
      <c r="E18" s="9"/>
      <c r="F18" s="9"/>
      <c r="G18" s="9"/>
    </row>
    <row r="19" spans="1:7" ht="15.6" x14ac:dyDescent="0.3">
      <c r="A19" s="9"/>
      <c r="B19" s="9"/>
      <c r="C19" s="9"/>
      <c r="D19" s="9"/>
      <c r="E19" s="9"/>
      <c r="F19" s="9"/>
      <c r="G19" s="9"/>
    </row>
    <row r="20" spans="1:7" ht="15.6" x14ac:dyDescent="0.3">
      <c r="A20" s="9"/>
      <c r="B20" s="9"/>
      <c r="C20" s="9"/>
      <c r="D20" s="9"/>
      <c r="E20" s="9"/>
      <c r="F20" s="9"/>
      <c r="G20" s="9"/>
    </row>
    <row r="21" spans="1:7" ht="15.6" x14ac:dyDescent="0.3">
      <c r="A21" s="9" t="s">
        <v>15</v>
      </c>
      <c r="B21" s="20"/>
      <c r="C21" s="20"/>
      <c r="D21" s="20"/>
      <c r="E21" s="20"/>
      <c r="F21" s="20"/>
      <c r="G21" s="20"/>
    </row>
    <row r="22" spans="1:7" x14ac:dyDescent="0.3">
      <c r="B22" s="20"/>
      <c r="C22" s="20"/>
      <c r="D22" s="20"/>
      <c r="E22" s="20"/>
      <c r="F22" s="20"/>
      <c r="G22" s="20"/>
    </row>
    <row r="23" spans="1:7" x14ac:dyDescent="0.3">
      <c r="B23" s="20"/>
      <c r="C23" s="20"/>
      <c r="D23" s="20"/>
      <c r="E23" s="20"/>
      <c r="F23" s="20"/>
      <c r="G23" s="20"/>
    </row>
    <row r="26" spans="1:7" ht="15.6" x14ac:dyDescent="0.3">
      <c r="A26" s="9" t="s">
        <v>16</v>
      </c>
      <c r="B26" s="20"/>
      <c r="C26" s="20"/>
      <c r="D26" s="20"/>
      <c r="E26" s="20"/>
      <c r="F26" s="20"/>
      <c r="G26" s="20"/>
    </row>
  </sheetData>
  <sheetProtection algorithmName="SHA-512" hashValue="ZRU6jq+ghmHAGdgWzv6rDzRD6isS4FPKgszp3k4Ulqs78stFpdacT+aKxquYywUHf9Nv7JZsC46uYcgptitd5A==" saltValue="rh+jW8edfxhnPRlYtkgTSg==" spinCount="100000" sheet="1" objects="1" scenarios="1" selectLockedCells="1" selectUnlockedCells="1"/>
  <mergeCells count="7">
    <mergeCell ref="A1:G1"/>
    <mergeCell ref="B26:G26"/>
    <mergeCell ref="B21:G23"/>
    <mergeCell ref="B5:D5"/>
    <mergeCell ref="B6:C6"/>
    <mergeCell ref="B2:D2"/>
    <mergeCell ref="B3:D3"/>
  </mergeCells>
  <dataValidations disablePrompts="1" count="1">
    <dataValidation type="list" allowBlank="1" showDropDown="1" showInputMessage="1" showErrorMessage="1" errorTitle="Invalid Task Type" error="Enter the valid Task Type" sqref="F10" xr:uid="{7D9AA1C1-DE4F-4964-948E-20BF0BE80CFB}">
      <formula1>$I$10:$I$14</formula1>
    </dataValidation>
  </dataValidations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Samyan</dc:creator>
  <cp:lastModifiedBy>Muhammad Ali Murtaza</cp:lastModifiedBy>
  <cp:lastPrinted>2019-07-02T04:40:12Z</cp:lastPrinted>
  <dcterms:created xsi:type="dcterms:W3CDTF">2019-07-02T03:00:43Z</dcterms:created>
  <dcterms:modified xsi:type="dcterms:W3CDTF">2023-04-02T17:18:16Z</dcterms:modified>
</cp:coreProperties>
</file>