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1405" documentId="8_{D1B8D328-F40A-44D2-ACBA-33A5CFC50CD0}" xr6:coauthVersionLast="47" xr6:coauthVersionMax="47" xr10:uidLastSave="{62250291-5A65-4BA6-9674-702143BA9E11}"/>
  <bookViews>
    <workbookView xWindow="-110" yWindow="-110" windowWidth="19420" windowHeight="11020" activeTab="1" xr2:uid="{308C4EC2-7A69-4E87-98B0-7A0BAA14F23A}"/>
  </bookViews>
  <sheets>
    <sheet name="Prolific" sheetId="1" r:id="rId1"/>
    <sheet name="demo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0" i="1" s="1"/>
  <c r="H8" i="1"/>
  <c r="H9" i="1"/>
  <c r="N44" i="1"/>
  <c r="A5" i="1"/>
  <c r="I53" i="1"/>
  <c r="N43" i="1"/>
  <c r="S3" i="1"/>
  <c r="S4" i="1"/>
  <c r="S6" i="1"/>
  <c r="S8" i="1"/>
  <c r="S9" i="1"/>
  <c r="S10" i="1"/>
  <c r="S11" i="1"/>
  <c r="S13" i="1"/>
  <c r="S14" i="1"/>
  <c r="S15" i="1"/>
  <c r="S16" i="1"/>
  <c r="S17" i="1"/>
  <c r="S21" i="1"/>
  <c r="S22" i="1"/>
  <c r="S25" i="1"/>
  <c r="S26" i="1"/>
  <c r="S29" i="1"/>
  <c r="S2" i="1"/>
  <c r="N3" i="1"/>
  <c r="N4" i="1"/>
  <c r="N5" i="1"/>
  <c r="N6" i="1"/>
  <c r="N7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2" i="1"/>
  <c r="N33" i="1"/>
  <c r="N34" i="1"/>
  <c r="N35" i="1"/>
  <c r="N37" i="1"/>
  <c r="N38" i="1"/>
  <c r="N42" i="1"/>
  <c r="N47" i="1"/>
  <c r="N49" i="1"/>
  <c r="N2" i="1"/>
  <c r="I43" i="1"/>
  <c r="I44" i="1"/>
  <c r="I45" i="1"/>
  <c r="I46" i="1"/>
  <c r="I48" i="1"/>
  <c r="I33" i="1"/>
  <c r="I35" i="1"/>
  <c r="I37" i="1"/>
  <c r="I38" i="1"/>
  <c r="I39" i="1"/>
  <c r="I40" i="1"/>
  <c r="I41" i="1"/>
  <c r="I24" i="1"/>
  <c r="I25" i="1"/>
  <c r="I26" i="1"/>
  <c r="I28" i="1"/>
  <c r="I29" i="1"/>
  <c r="I30" i="1"/>
  <c r="I31" i="1"/>
  <c r="I32" i="1"/>
  <c r="I16" i="1"/>
  <c r="I17" i="1"/>
  <c r="I20" i="1"/>
  <c r="I21" i="1"/>
  <c r="I22" i="1"/>
  <c r="I23" i="1"/>
  <c r="I3" i="1"/>
  <c r="I4" i="1"/>
  <c r="I5" i="1"/>
  <c r="I6" i="1"/>
  <c r="I7" i="1"/>
  <c r="I8" i="1"/>
  <c r="I9" i="1"/>
  <c r="I10" i="1"/>
  <c r="I12" i="1"/>
  <c r="I2" i="1"/>
  <c r="A103" i="1"/>
  <c r="A102" i="1"/>
  <c r="A100" i="1"/>
  <c r="A99" i="1"/>
  <c r="A98" i="1"/>
  <c r="A97" i="1"/>
  <c r="A96" i="1"/>
  <c r="A95" i="1"/>
  <c r="A94" i="1"/>
  <c r="A92" i="1"/>
  <c r="A91" i="1"/>
  <c r="A90" i="1"/>
  <c r="A88" i="1"/>
  <c r="A86" i="1"/>
  <c r="A87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46" i="1"/>
  <c r="A47" i="1"/>
  <c r="A48" i="1"/>
  <c r="A49" i="1"/>
  <c r="A45" i="1"/>
  <c r="A44" i="1"/>
  <c r="A3" i="1"/>
  <c r="A4" i="1"/>
  <c r="A6" i="1"/>
  <c r="A7" i="1"/>
  <c r="A8" i="1"/>
  <c r="A10" i="1"/>
  <c r="A11" i="1"/>
  <c r="A12" i="1"/>
  <c r="A13" i="1"/>
  <c r="A15" i="1"/>
  <c r="A16" i="1"/>
  <c r="A17" i="1"/>
  <c r="A18" i="1"/>
  <c r="A19" i="1"/>
  <c r="A21" i="1"/>
  <c r="A22" i="1"/>
  <c r="A23" i="1"/>
  <c r="A24" i="1"/>
  <c r="A25" i="1"/>
  <c r="A26" i="1"/>
  <c r="A28" i="1"/>
  <c r="A29" i="1"/>
  <c r="A30" i="1"/>
  <c r="A31" i="1"/>
  <c r="A32" i="1"/>
  <c r="A34" i="1"/>
  <c r="A36" i="1"/>
  <c r="A37" i="1"/>
  <c r="A38" i="1"/>
  <c r="A39" i="1"/>
  <c r="A40" i="1"/>
  <c r="A41" i="1"/>
  <c r="A42" i="1"/>
  <c r="A43" i="1"/>
  <c r="H2" i="1"/>
  <c r="B90" i="1" l="1"/>
  <c r="B99" i="1"/>
  <c r="B37" i="1"/>
  <c r="B36" i="1"/>
  <c r="B16" i="1"/>
  <c r="B46" i="1"/>
  <c r="B66" i="1"/>
  <c r="B82" i="1"/>
  <c r="B43" i="1"/>
  <c r="B15" i="1"/>
  <c r="B67" i="1"/>
  <c r="B83" i="1"/>
  <c r="B92" i="1"/>
  <c r="B32" i="1"/>
  <c r="B13" i="1"/>
  <c r="B68" i="1"/>
  <c r="B84" i="1"/>
  <c r="B94" i="1"/>
  <c r="B103" i="1"/>
  <c r="B93" i="1"/>
  <c r="B41" i="1"/>
  <c r="B53" i="1"/>
  <c r="B61" i="1"/>
  <c r="B85" i="1"/>
  <c r="B95" i="1"/>
  <c r="B30" i="1"/>
  <c r="B21" i="1"/>
  <c r="B11" i="1"/>
  <c r="B54" i="1"/>
  <c r="B78" i="1"/>
  <c r="B87" i="1"/>
  <c r="B96" i="1"/>
  <c r="B7" i="1"/>
  <c r="B25" i="1"/>
  <c r="B6" i="1"/>
  <c r="B58" i="1"/>
  <c r="B74" i="1"/>
  <c r="B34" i="1"/>
  <c r="B60" i="1"/>
  <c r="B24" i="1"/>
  <c r="B59" i="1"/>
  <c r="B75" i="1"/>
  <c r="B102" i="1"/>
  <c r="B17" i="1"/>
  <c r="B45" i="1"/>
  <c r="B97" i="1"/>
  <c r="B23" i="1"/>
  <c r="B3" i="1"/>
  <c r="B52" i="1"/>
  <c r="B31" i="1"/>
  <c r="B69" i="1"/>
  <c r="B22" i="1"/>
  <c r="B77" i="1"/>
  <c r="B29" i="1"/>
  <c r="B19" i="1"/>
  <c r="B86" i="1"/>
  <c r="B38" i="1"/>
  <c r="B28" i="1"/>
  <c r="B18" i="1"/>
  <c r="B8" i="1"/>
  <c r="B88" i="1"/>
  <c r="B98" i="1"/>
  <c r="B4" i="1"/>
  <c r="B47" i="1"/>
  <c r="B51" i="1"/>
  <c r="B91" i="1"/>
  <c r="B5" i="1"/>
  <c r="B2" i="1"/>
  <c r="B27" i="1"/>
  <c r="B50" i="1"/>
  <c r="B9" i="1"/>
  <c r="B20" i="1"/>
  <c r="B12" i="1"/>
  <c r="B42" i="1"/>
  <c r="B62" i="1"/>
  <c r="B100" i="1"/>
  <c r="B76" i="1"/>
  <c r="B26" i="1"/>
  <c r="B10" i="1"/>
  <c r="B39" i="1"/>
  <c r="B40" i="1"/>
  <c r="B89" i="1"/>
  <c r="B14" i="1"/>
  <c r="B35" i="1"/>
  <c r="B33" i="1"/>
  <c r="B44" i="1"/>
  <c r="B70" i="1"/>
  <c r="B101" i="1"/>
  <c r="B81" i="1"/>
  <c r="B73" i="1"/>
  <c r="B65" i="1"/>
  <c r="B57" i="1"/>
  <c r="B49" i="1"/>
  <c r="B80" i="1"/>
  <c r="B72" i="1"/>
  <c r="B64" i="1"/>
  <c r="B56" i="1"/>
  <c r="B48" i="1"/>
  <c r="B79" i="1"/>
  <c r="B71" i="1"/>
  <c r="B63" i="1"/>
  <c r="B55" i="1"/>
  <c r="B105" i="1" l="1"/>
</calcChain>
</file>

<file path=xl/sharedStrings.xml><?xml version="1.0" encoding="utf-8"?>
<sst xmlns="http://schemas.openxmlformats.org/spreadsheetml/2006/main" count="1038" uniqueCount="270">
  <si>
    <t>ID</t>
  </si>
  <si>
    <t>attention</t>
  </si>
  <si>
    <t>approved</t>
  </si>
  <si>
    <t>ffb6</t>
  </si>
  <si>
    <t>db6c</t>
  </si>
  <si>
    <t>c257</t>
  </si>
  <si>
    <t>7dcb</t>
  </si>
  <si>
    <t>6d57</t>
  </si>
  <si>
    <t>bace</t>
  </si>
  <si>
    <t>fb79</t>
  </si>
  <si>
    <t>4f7b</t>
  </si>
  <si>
    <t>d92e</t>
  </si>
  <si>
    <t>status</t>
  </si>
  <si>
    <t>yes</t>
  </si>
  <si>
    <t>Run #</t>
  </si>
  <si>
    <t>DONE</t>
  </si>
  <si>
    <t>875d</t>
  </si>
  <si>
    <t>b095</t>
  </si>
  <si>
    <t>f978</t>
  </si>
  <si>
    <t>caa3</t>
  </si>
  <si>
    <t>2a43</t>
  </si>
  <si>
    <t>f1d3</t>
  </si>
  <si>
    <t>cb44</t>
  </si>
  <si>
    <t>9a5e</t>
  </si>
  <si>
    <t>82e2</t>
  </si>
  <si>
    <t>Run id</t>
  </si>
  <si>
    <t>sbj id</t>
  </si>
  <si>
    <t>active</t>
  </si>
  <si>
    <t>dropped</t>
  </si>
  <si>
    <t>6700</t>
  </si>
  <si>
    <t>completed</t>
  </si>
  <si>
    <t>5923</t>
  </si>
  <si>
    <t>none</t>
  </si>
  <si>
    <t>RETURN</t>
  </si>
  <si>
    <t>b002</t>
  </si>
  <si>
    <t>6940</t>
  </si>
  <si>
    <t>63bb</t>
  </si>
  <si>
    <t>9a42</t>
  </si>
  <si>
    <t>8620</t>
  </si>
  <si>
    <t>a4ee</t>
  </si>
  <si>
    <t>90cd</t>
  </si>
  <si>
    <t>8cc8</t>
  </si>
  <si>
    <t>0583</t>
  </si>
  <si>
    <t>12ea</t>
  </si>
  <si>
    <t>06b9</t>
  </si>
  <si>
    <t>890e</t>
  </si>
  <si>
    <t>4dd7</t>
  </si>
  <si>
    <t>3387</t>
  </si>
  <si>
    <t>0143</t>
  </si>
  <si>
    <t>8c5b</t>
  </si>
  <si>
    <t>b278</t>
  </si>
  <si>
    <t>a623</t>
  </si>
  <si>
    <t>6336</t>
  </si>
  <si>
    <t>0268</t>
  </si>
  <si>
    <t>90f5</t>
  </si>
  <si>
    <t>c0c7</t>
  </si>
  <si>
    <t>issue</t>
  </si>
  <si>
    <t>missing att</t>
  </si>
  <si>
    <t>stops after training</t>
  </si>
  <si>
    <t>cb85</t>
  </si>
  <si>
    <t>14b5</t>
  </si>
  <si>
    <t>3171</t>
  </si>
  <si>
    <t>7e09</t>
  </si>
  <si>
    <t>c0d3</t>
  </si>
  <si>
    <t>0332</t>
  </si>
  <si>
    <t>5d3c</t>
  </si>
  <si>
    <t>e4e7</t>
  </si>
  <si>
    <t>90f0</t>
  </si>
  <si>
    <t>85a1</t>
  </si>
  <si>
    <t>c7ab</t>
  </si>
  <si>
    <t>f654</t>
  </si>
  <si>
    <t>2828</t>
  </si>
  <si>
    <t>54f4</t>
  </si>
  <si>
    <t>f33b</t>
  </si>
  <si>
    <t>1f72</t>
  </si>
  <si>
    <t>5838</t>
  </si>
  <si>
    <t>8020</t>
  </si>
  <si>
    <t>9558</t>
  </si>
  <si>
    <t>bbfa</t>
  </si>
  <si>
    <t>0fb4</t>
  </si>
  <si>
    <t>c9b3</t>
  </si>
  <si>
    <t>4d2b</t>
  </si>
  <si>
    <t>7e17</t>
  </si>
  <si>
    <t>aead</t>
  </si>
  <si>
    <t>59a8</t>
  </si>
  <si>
    <t>1c86</t>
  </si>
  <si>
    <t>3f31</t>
  </si>
  <si>
    <t>204a</t>
  </si>
  <si>
    <t>3d52</t>
  </si>
  <si>
    <t>02c0</t>
  </si>
  <si>
    <t>6622</t>
  </si>
  <si>
    <t>0bd6</t>
  </si>
  <si>
    <t>f5f7</t>
  </si>
  <si>
    <t>2317</t>
  </si>
  <si>
    <t>a695</t>
  </si>
  <si>
    <t>36bb</t>
  </si>
  <si>
    <t>9220</t>
  </si>
  <si>
    <t>a2f5</t>
  </si>
  <si>
    <t>41e9</t>
  </si>
  <si>
    <t>stops at training</t>
  </si>
  <si>
    <t>stops at use</t>
  </si>
  <si>
    <t>9940</t>
  </si>
  <si>
    <t>1661</t>
  </si>
  <si>
    <t>7791</t>
  </si>
  <si>
    <t>cc2d</t>
  </si>
  <si>
    <t>8cb5</t>
  </si>
  <si>
    <t>d707</t>
  </si>
  <si>
    <t>stops at bioinfo</t>
  </si>
  <si>
    <t>fd20</t>
  </si>
  <si>
    <t>e2fa</t>
  </si>
  <si>
    <t>487e</t>
  </si>
  <si>
    <t>aed4</t>
  </si>
  <si>
    <t>4619</t>
  </si>
  <si>
    <t>b804</t>
  </si>
  <si>
    <t>stops in training</t>
  </si>
  <si>
    <t>6f7a</t>
  </si>
  <si>
    <t>25e8</t>
  </si>
  <si>
    <t>5d71</t>
  </si>
  <si>
    <t>d359</t>
  </si>
  <si>
    <t>5a1f</t>
  </si>
  <si>
    <t>e3ee</t>
  </si>
  <si>
    <t>ffc4</t>
  </si>
  <si>
    <t>0d89</t>
  </si>
  <si>
    <t>8be1</t>
  </si>
  <si>
    <t>also 51</t>
  </si>
  <si>
    <t>also 38</t>
  </si>
  <si>
    <t>REPEAT</t>
  </si>
  <si>
    <t>Reported Age</t>
  </si>
  <si>
    <t>Reported Sex</t>
  </si>
  <si>
    <t>Male</t>
  </si>
  <si>
    <t>Female</t>
  </si>
  <si>
    <t>Participant id</t>
  </si>
  <si>
    <t>Fluent languages</t>
  </si>
  <si>
    <t>Age</t>
  </si>
  <si>
    <t>Sex</t>
  </si>
  <si>
    <t>5c437f6a4fe4f800016e3d52</t>
  </si>
  <si>
    <t>Polish, English</t>
  </si>
  <si>
    <t>5c840aedbad8fb000106cb44</t>
  </si>
  <si>
    <t>Spanish, English</t>
  </si>
  <si>
    <t>5d696d1c55742f001af29220</t>
  </si>
  <si>
    <t>English</t>
  </si>
  <si>
    <t>5e248b6f0c0b31718a9d3f31</t>
  </si>
  <si>
    <t>English, Polish</t>
  </si>
  <si>
    <t>5e2b03f0005f2a02c5a64f7b</t>
  </si>
  <si>
    <t>Polish, English, German</t>
  </si>
  <si>
    <t>5e9dad3fd8d8010ac6a18620</t>
  </si>
  <si>
    <t>English, Portuguese</t>
  </si>
  <si>
    <t>5ebd8f8679146d0a116bc257</t>
  </si>
  <si>
    <t>Portuguese, Ukrainian, English, Russian</t>
  </si>
  <si>
    <t>5ecba4b6ef75d53505406d57</t>
  </si>
  <si>
    <t>5ed14691e983f5067842fd20</t>
  </si>
  <si>
    <t>Portuguese, English</t>
  </si>
  <si>
    <t>5f21c29511084913913af654</t>
  </si>
  <si>
    <t>5f316280965ec564c886f978</t>
  </si>
  <si>
    <t>5f35782429beab53ef93cc2d</t>
  </si>
  <si>
    <t>Italian, English</t>
  </si>
  <si>
    <t>5f3d119b77d8ba0009a79558</t>
  </si>
  <si>
    <t>5f5a5d4618746310515e2828</t>
  </si>
  <si>
    <t>English, Urdu</t>
  </si>
  <si>
    <t>5f8af153e27f001bcc23ffc4</t>
  </si>
  <si>
    <t>5f9c2359530d3e067a300bd6</t>
  </si>
  <si>
    <t>Portuguese, Spanish, English</t>
  </si>
  <si>
    <t>5faacca24cd0384c1fa08be1</t>
  </si>
  <si>
    <t>5fade36bdde8092117469a42</t>
  </si>
  <si>
    <t>5ffab69a57132749844b8020</t>
  </si>
  <si>
    <t>English, Spanish</t>
  </si>
  <si>
    <t>5ffd4230d96f6b2649d31f72</t>
  </si>
  <si>
    <t>604d5e61486bd0622d2102c0</t>
  </si>
  <si>
    <t>6057a8fe2d302939fc759940</t>
  </si>
  <si>
    <t>60a8bd22d03adbe92cbb9a5e</t>
  </si>
  <si>
    <t>60c4a402716a8f9074fcd92e</t>
  </si>
  <si>
    <t>French, German, Italian, English</t>
  </si>
  <si>
    <t>60c715c89bb47f3847a690f0</t>
  </si>
  <si>
    <t>Chinese, English</t>
  </si>
  <si>
    <t>60c873a65a9883b52f70db6c</t>
  </si>
  <si>
    <t>Dutch, English</t>
  </si>
  <si>
    <t>60db9c9850c39eea109ef1d3</t>
  </si>
  <si>
    <t>English, Afrikaans</t>
  </si>
  <si>
    <t>60e586145b73b702a608bace</t>
  </si>
  <si>
    <t>Catalan, English, Portuguese, Spanish, French</t>
  </si>
  <si>
    <t>60f9739250a5c6f6e4726336</t>
  </si>
  <si>
    <t>6102ee48644f517877d64d2b</t>
  </si>
  <si>
    <t>6103cbc5310ffddfafa01661</t>
  </si>
  <si>
    <t>610d45e26c9b141264755d3c</t>
  </si>
  <si>
    <t>61118c6d3c980e8b5b50e2fa</t>
  </si>
  <si>
    <t>Spanish, Portuguese, English</t>
  </si>
  <si>
    <t>6117bb7900c0ba81f079a4ee</t>
  </si>
  <si>
    <t>611e00dc377e4fb7a27725e8</t>
  </si>
  <si>
    <t>611e125063d1a52330225838</t>
  </si>
  <si>
    <t>611fd297eb06449f7f0a06b9</t>
  </si>
  <si>
    <t>61242dd5be1a06b174975a1f</t>
  </si>
  <si>
    <t>English, Hungarian, German</t>
  </si>
  <si>
    <t>61248a51eefb6797024ecb85</t>
  </si>
  <si>
    <t>Afrikaans, English</t>
  </si>
  <si>
    <t>612cc44439ccefbbd5d4b278</t>
  </si>
  <si>
    <t>612cd9f34adcee82f65685a1</t>
  </si>
  <si>
    <t>6136a1e1159dc808ad660d89</t>
  </si>
  <si>
    <t>613758e7a80409ba7f5affb6</t>
  </si>
  <si>
    <t>613ca0a2040055a4e87c5d71</t>
  </si>
  <si>
    <t>6148b49d6ac652cefd310332</t>
  </si>
  <si>
    <t>615c1372e7e639775817487e</t>
  </si>
  <si>
    <t>6166ef334de9e433e83bfb79</t>
  </si>
  <si>
    <t>616b567b3e605b7245a9aead</t>
  </si>
  <si>
    <t>6171946a19f6673fb215c0c7</t>
  </si>
  <si>
    <t>English, Other</t>
  </si>
  <si>
    <t>628ed30ae7ff849e8bc91c86</t>
  </si>
  <si>
    <t>English, Tagalog-Filipino</t>
  </si>
  <si>
    <t>631a1795de5efe7d3395caa3</t>
  </si>
  <si>
    <t>English, Dutch, French, German</t>
  </si>
  <si>
    <t>6413799cf7721ee0ce637e09</t>
  </si>
  <si>
    <t>646e0d2370c16a7561ae7dcb</t>
  </si>
  <si>
    <t>6488afe97766c9083ffc3171</t>
  </si>
  <si>
    <t>English, German</t>
  </si>
  <si>
    <t>649264e0b601af80c5677791</t>
  </si>
  <si>
    <t>6492c23a1a7735dfaab2b095</t>
  </si>
  <si>
    <t>Chinese, Portuguese, English</t>
  </si>
  <si>
    <t>6495a5f76daf70e418baf5f7</t>
  </si>
  <si>
    <t>6497e970e2621e753513a695</t>
  </si>
  <si>
    <t>64e8bd55c9089d5bf26c90cd</t>
  </si>
  <si>
    <t>English, Slovenian, German, Croatian, Serbian</t>
  </si>
  <si>
    <t>64e8c14bbe184c20cb9d0583</t>
  </si>
  <si>
    <t>Hungarian, English</t>
  </si>
  <si>
    <t>64f61553b5635b5e00595923</t>
  </si>
  <si>
    <t>650330fa0cbc534b423f41e9</t>
  </si>
  <si>
    <t>Arabic, English, French, Spanish</t>
  </si>
  <si>
    <t>6505a9adbb769aeea736a2f5</t>
  </si>
  <si>
    <t>English, French</t>
  </si>
  <si>
    <t>651c59ec0cb6fef4208190f5</t>
  </si>
  <si>
    <t>English, German, Polish</t>
  </si>
  <si>
    <t>651eda4af4a809dbba0bb002</t>
  </si>
  <si>
    <t>English, Turkish</t>
  </si>
  <si>
    <t>653d2df588326f6f627b8cb5</t>
  </si>
  <si>
    <t>654632f222cb15acd453c0d3</t>
  </si>
  <si>
    <t>English, Dutch</t>
  </si>
  <si>
    <t>655f5b404a09c686df3b0143</t>
  </si>
  <si>
    <t>655f8b959477c803eb906622</t>
  </si>
  <si>
    <t>Arabic, English</t>
  </si>
  <si>
    <t>65672c69a3737224f1d0bbfa</t>
  </si>
  <si>
    <t>Arabic, English, French</t>
  </si>
  <si>
    <t>6597e935328d41ae3aeef33b</t>
  </si>
  <si>
    <t>6598994f0e7e5db183bfe3ee</t>
  </si>
  <si>
    <t>65a97afe116a650acc588c5b</t>
  </si>
  <si>
    <t>65b901451577b2a0f18bc7ab</t>
  </si>
  <si>
    <t>English, Hungarian</t>
  </si>
  <si>
    <t>65cf6d92ac6f7932b1470fb4</t>
  </si>
  <si>
    <t>65dce7715387badaf80e875d</t>
  </si>
  <si>
    <t>65fc949678623ac83f926940</t>
  </si>
  <si>
    <t>Dutch, English, Romanian</t>
  </si>
  <si>
    <t>66031000461c44484ac359a8</t>
  </si>
  <si>
    <t>English, Greek, Russian</t>
  </si>
  <si>
    <t>660310c1b1a7ea09dee682e2</t>
  </si>
  <si>
    <t>Greek, English</t>
  </si>
  <si>
    <t>6606800e185d326591af6f7a</t>
  </si>
  <si>
    <t>English, Norwegian</t>
  </si>
  <si>
    <t>6606c9d692990fbf223f63bb</t>
  </si>
  <si>
    <t>660c0d70a8f60acced0c8cc8</t>
  </si>
  <si>
    <t>660c265dce47171c0dd7d359</t>
  </si>
  <si>
    <t>English, Ukrainian, Russian</t>
  </si>
  <si>
    <t>66156fd87e14e8a60c007e17</t>
  </si>
  <si>
    <t>Czech, English, Slovak, Spanish</t>
  </si>
  <si>
    <t>66168e55cb60649609600268</t>
  </si>
  <si>
    <t>6616a8636a12b432e8d914b5</t>
  </si>
  <si>
    <t>661c24ab06db7f1ff0146700</t>
  </si>
  <si>
    <t>English, German, Turkish</t>
  </si>
  <si>
    <t>661ff04db0e4a8222d5c4dd7</t>
  </si>
  <si>
    <t>6634f754adfec54a4b1aaed4</t>
  </si>
  <si>
    <t>66383ecf52e239b6f2ad54f4</t>
  </si>
  <si>
    <t>663a5bb8f7f79c7e04abc9b3</t>
  </si>
  <si>
    <t>English, Urdu, Gujarati</t>
  </si>
  <si>
    <t>663e08a82c273a8ea28be4e7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</si>
</sst>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12"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B1F3-D3D4-4176-AFE6-65BC297A2199}">
  <dimension ref="A1:V105"/>
  <sheetViews>
    <sheetView workbookViewId="0">
      <pane ySplit="1" topLeftCell="A2" activePane="bottomLeft" state="frozen"/>
      <selection pane="bottomLeft" activeCell="K6" sqref="K6"/>
    </sheetView>
  </sheetViews>
  <sheetFormatPr defaultRowHeight="14.5" x14ac:dyDescent="0.35"/>
  <cols>
    <col min="1" max="1" width="5.54296875" style="6" bestFit="1" customWidth="1"/>
    <col min="2" max="2" width="5.54296875" style="6" customWidth="1"/>
    <col min="3" max="3" width="4.81640625" style="8" bestFit="1" customWidth="1"/>
    <col min="4" max="4" width="7.453125" style="2" bestFit="1" customWidth="1"/>
    <col min="5" max="5" width="8.453125" style="2" bestFit="1" customWidth="1"/>
    <col min="6" max="6" width="8.6328125" style="2" bestFit="1" customWidth="1"/>
    <col min="7" max="7" width="8.7265625" style="5"/>
    <col min="8" max="8" width="11.6328125" style="5" bestFit="1" customWidth="1"/>
    <col min="9" max="9" width="8.7265625" style="5"/>
    <col min="10" max="10" width="6.1796875" style="6" bestFit="1" customWidth="1"/>
    <col min="11" max="11" width="5.36328125" style="8" bestFit="1" customWidth="1"/>
    <col min="12" max="12" width="9.453125" style="5" bestFit="1" customWidth="1"/>
    <col min="13" max="13" width="8.7265625" style="10"/>
    <col min="14" max="14" width="8.7265625" style="5"/>
    <col min="15" max="15" width="6.1796875" style="6" bestFit="1" customWidth="1"/>
    <col min="16" max="16" width="5.36328125" style="8" bestFit="1" customWidth="1"/>
    <col min="17" max="17" width="9.453125" style="5" bestFit="1" customWidth="1"/>
    <col min="18" max="19" width="8.7265625" style="5"/>
    <col min="20" max="20" width="6.1796875" style="6" bestFit="1" customWidth="1"/>
    <col min="21" max="21" width="5.36328125" style="8" bestFit="1" customWidth="1"/>
    <col min="22" max="22" width="9.453125" style="5" bestFit="1" customWidth="1"/>
    <col min="23" max="16384" width="8.7265625" style="5"/>
  </cols>
  <sheetData>
    <row r="1" spans="1:22" x14ac:dyDescent="0.35">
      <c r="A1" s="3" t="s">
        <v>14</v>
      </c>
      <c r="B1" s="3"/>
      <c r="C1" s="9" t="s">
        <v>0</v>
      </c>
      <c r="D1" s="1" t="s">
        <v>12</v>
      </c>
      <c r="E1" s="1" t="s">
        <v>1</v>
      </c>
      <c r="F1" s="1" t="s">
        <v>2</v>
      </c>
      <c r="J1" s="3" t="s">
        <v>25</v>
      </c>
      <c r="K1" s="9" t="s">
        <v>26</v>
      </c>
      <c r="L1" s="4" t="s">
        <v>12</v>
      </c>
      <c r="O1" s="3" t="s">
        <v>25</v>
      </c>
      <c r="P1" s="9" t="s">
        <v>26</v>
      </c>
      <c r="Q1" s="4" t="s">
        <v>12</v>
      </c>
      <c r="T1" s="3" t="s">
        <v>25</v>
      </c>
      <c r="U1" s="9" t="s">
        <v>26</v>
      </c>
      <c r="V1" s="4" t="s">
        <v>12</v>
      </c>
    </row>
    <row r="2" spans="1:22" x14ac:dyDescent="0.35">
      <c r="A2" s="6">
        <v>11</v>
      </c>
      <c r="B2" s="6" t="str">
        <f>IF(COUNTIF(I:I, A2)&gt;0, "yes", "no")</f>
        <v>yes</v>
      </c>
      <c r="C2" s="8" t="s">
        <v>3</v>
      </c>
      <c r="D2" s="2" t="s">
        <v>15</v>
      </c>
      <c r="E2" s="2" t="s">
        <v>13</v>
      </c>
      <c r="F2" s="2" t="s">
        <v>13</v>
      </c>
      <c r="H2" s="7" t="str">
        <f>"Approved: " &amp; COUNTIF(F:F,"yes")</f>
        <v>Approved: 92</v>
      </c>
      <c r="I2" s="5">
        <f>IF(L2="completed",J2,"no")</f>
        <v>1</v>
      </c>
      <c r="J2" s="6">
        <v>1</v>
      </c>
      <c r="K2" s="8" t="s">
        <v>11</v>
      </c>
      <c r="L2" s="5" t="s">
        <v>30</v>
      </c>
      <c r="N2" s="5">
        <f>IF(Q2="completed",O2,"")</f>
        <v>1</v>
      </c>
      <c r="O2" s="6">
        <v>1</v>
      </c>
      <c r="P2" s="8" t="s">
        <v>59</v>
      </c>
      <c r="Q2" s="5" t="s">
        <v>30</v>
      </c>
      <c r="S2" s="5">
        <f>IF(V2="completed",T2,"")</f>
        <v>1</v>
      </c>
      <c r="T2" s="6">
        <v>1</v>
      </c>
      <c r="U2" s="8" t="s">
        <v>110</v>
      </c>
      <c r="V2" s="5" t="s">
        <v>30</v>
      </c>
    </row>
    <row r="3" spans="1:22" x14ac:dyDescent="0.35">
      <c r="A3" s="6">
        <f>INDEX(J:J, MATCH(C3, K:K, 0))</f>
        <v>9</v>
      </c>
      <c r="B3" s="6" t="str">
        <f t="shared" ref="B3:B43" si="0">IF(COUNTIF(I:I, A3)&gt;0, "yes", "no")</f>
        <v>yes</v>
      </c>
      <c r="C3" s="8" t="s">
        <v>4</v>
      </c>
      <c r="D3" s="2" t="s">
        <v>15</v>
      </c>
      <c r="E3" s="2" t="s">
        <v>13</v>
      </c>
      <c r="F3" s="2" t="s">
        <v>13</v>
      </c>
      <c r="H3" s="7"/>
      <c r="I3" s="5">
        <f t="shared" ref="I3:I53" si="1">IF(L3="completed",J3,"no")</f>
        <v>2</v>
      </c>
      <c r="J3" s="6">
        <v>2</v>
      </c>
      <c r="K3" s="8" t="s">
        <v>10</v>
      </c>
      <c r="L3" s="5" t="s">
        <v>30</v>
      </c>
      <c r="N3" s="5">
        <f t="shared" ref="N3:N52" si="2">IF(Q3="completed",O3,"")</f>
        <v>2</v>
      </c>
      <c r="O3" s="6">
        <v>2</v>
      </c>
      <c r="P3" s="8" t="s">
        <v>60</v>
      </c>
      <c r="Q3" s="5" t="s">
        <v>30</v>
      </c>
      <c r="S3" s="5">
        <f t="shared" ref="S3:S29" si="3">IF(V3="completed",T3,"")</f>
        <v>2</v>
      </c>
      <c r="T3" s="6">
        <v>2</v>
      </c>
      <c r="U3" s="8" t="s">
        <v>109</v>
      </c>
      <c r="V3" s="5" t="s">
        <v>30</v>
      </c>
    </row>
    <row r="4" spans="1:22" x14ac:dyDescent="0.35">
      <c r="A4" s="6">
        <f>INDEX(J:J, MATCH(C4, K:K, 0))</f>
        <v>7</v>
      </c>
      <c r="B4" s="6" t="str">
        <f t="shared" si="0"/>
        <v>yes</v>
      </c>
      <c r="C4" s="8" t="s">
        <v>5</v>
      </c>
      <c r="D4" s="2" t="s">
        <v>15</v>
      </c>
      <c r="E4" s="2" t="s">
        <v>13</v>
      </c>
      <c r="F4" s="2" t="s">
        <v>13</v>
      </c>
      <c r="I4" s="5">
        <f t="shared" si="1"/>
        <v>3</v>
      </c>
      <c r="J4" s="6">
        <v>3</v>
      </c>
      <c r="K4" s="8" t="s">
        <v>31</v>
      </c>
      <c r="L4" s="5" t="s">
        <v>30</v>
      </c>
      <c r="N4" s="5">
        <f t="shared" si="2"/>
        <v>3</v>
      </c>
      <c r="O4" s="6">
        <v>3</v>
      </c>
      <c r="P4" s="8" t="s">
        <v>61</v>
      </c>
      <c r="Q4" s="5" t="s">
        <v>30</v>
      </c>
      <c r="S4" s="5">
        <f t="shared" si="3"/>
        <v>3</v>
      </c>
      <c r="T4" s="6">
        <v>3</v>
      </c>
      <c r="U4" s="8" t="s">
        <v>108</v>
      </c>
      <c r="V4" s="5" t="s">
        <v>30</v>
      </c>
    </row>
    <row r="5" spans="1:22" x14ac:dyDescent="0.35">
      <c r="A5" s="6">
        <f>INDEX(J:J, MATCH(C5, K:K, 0))</f>
        <v>8</v>
      </c>
      <c r="B5" s="6" t="str">
        <f t="shared" si="0"/>
        <v>yes</v>
      </c>
      <c r="C5" s="8" t="s">
        <v>6</v>
      </c>
      <c r="D5" s="2" t="s">
        <v>15</v>
      </c>
      <c r="E5" s="2" t="s">
        <v>13</v>
      </c>
      <c r="F5" s="2" t="s">
        <v>13</v>
      </c>
      <c r="I5" s="5">
        <f t="shared" si="1"/>
        <v>4</v>
      </c>
      <c r="J5" s="6">
        <v>4</v>
      </c>
      <c r="K5" s="8" t="s">
        <v>9</v>
      </c>
      <c r="L5" s="5" t="s">
        <v>30</v>
      </c>
      <c r="N5" s="5">
        <f t="shared" si="2"/>
        <v>4</v>
      </c>
      <c r="O5" s="6">
        <v>4</v>
      </c>
      <c r="P5" s="8" t="s">
        <v>62</v>
      </c>
      <c r="Q5" s="5" t="s">
        <v>30</v>
      </c>
      <c r="T5" s="6">
        <v>4</v>
      </c>
      <c r="U5" s="8" t="s">
        <v>106</v>
      </c>
      <c r="V5" s="10" t="s">
        <v>107</v>
      </c>
    </row>
    <row r="6" spans="1:22" x14ac:dyDescent="0.35">
      <c r="A6" s="6">
        <f>INDEX(J:J, MATCH(C6, K:K, 0))</f>
        <v>6</v>
      </c>
      <c r="B6" s="6" t="str">
        <f t="shared" si="0"/>
        <v>yes</v>
      </c>
      <c r="C6" s="8" t="s">
        <v>7</v>
      </c>
      <c r="D6" s="2" t="s">
        <v>15</v>
      </c>
      <c r="E6" s="2" t="s">
        <v>13</v>
      </c>
      <c r="F6" s="2" t="s">
        <v>13</v>
      </c>
      <c r="I6" s="5">
        <f t="shared" si="1"/>
        <v>5</v>
      </c>
      <c r="J6" s="6">
        <v>5</v>
      </c>
      <c r="K6" s="8" t="s">
        <v>8</v>
      </c>
      <c r="L6" s="5" t="s">
        <v>30</v>
      </c>
      <c r="N6" s="5">
        <f t="shared" si="2"/>
        <v>5</v>
      </c>
      <c r="O6" s="6">
        <v>5</v>
      </c>
      <c r="P6" s="8" t="s">
        <v>63</v>
      </c>
      <c r="Q6" s="5" t="s">
        <v>30</v>
      </c>
      <c r="S6" s="5">
        <f t="shared" si="3"/>
        <v>5</v>
      </c>
      <c r="T6" s="6">
        <v>5</v>
      </c>
      <c r="U6" s="8" t="s">
        <v>105</v>
      </c>
      <c r="V6" s="5" t="s">
        <v>30</v>
      </c>
    </row>
    <row r="7" spans="1:22" x14ac:dyDescent="0.35">
      <c r="A7" s="6">
        <f>INDEX(J:J, MATCH(C7, K:K, 0))</f>
        <v>5</v>
      </c>
      <c r="B7" s="6" t="str">
        <f t="shared" si="0"/>
        <v>yes</v>
      </c>
      <c r="C7" s="8" t="s">
        <v>8</v>
      </c>
      <c r="D7" s="2" t="s">
        <v>15</v>
      </c>
      <c r="E7" s="2" t="s">
        <v>13</v>
      </c>
      <c r="F7" s="2" t="s">
        <v>13</v>
      </c>
      <c r="H7" s="5">
        <f>COUNTA(I:I)</f>
        <v>37</v>
      </c>
      <c r="I7" s="5">
        <f t="shared" si="1"/>
        <v>6</v>
      </c>
      <c r="J7" s="6">
        <v>6</v>
      </c>
      <c r="K7" s="8" t="s">
        <v>7</v>
      </c>
      <c r="L7" s="5" t="s">
        <v>30</v>
      </c>
      <c r="N7" s="5">
        <f t="shared" si="2"/>
        <v>6</v>
      </c>
      <c r="O7" s="6">
        <v>6</v>
      </c>
      <c r="P7" s="8" t="s">
        <v>64</v>
      </c>
      <c r="Q7" s="5" t="s">
        <v>30</v>
      </c>
      <c r="T7" s="6">
        <v>6</v>
      </c>
      <c r="U7" s="8" t="s">
        <v>104</v>
      </c>
      <c r="V7" s="5" t="s">
        <v>28</v>
      </c>
    </row>
    <row r="8" spans="1:22" x14ac:dyDescent="0.35">
      <c r="A8" s="6">
        <f>INDEX(J:J, MATCH(C8, K:K, 0))</f>
        <v>4</v>
      </c>
      <c r="B8" s="6" t="str">
        <f t="shared" si="0"/>
        <v>yes</v>
      </c>
      <c r="C8" s="8" t="s">
        <v>9</v>
      </c>
      <c r="D8" s="2" t="s">
        <v>15</v>
      </c>
      <c r="E8" s="2" t="s">
        <v>13</v>
      </c>
      <c r="F8" s="2" t="s">
        <v>13</v>
      </c>
      <c r="H8" s="5">
        <f>COUNTA(N2:N52)</f>
        <v>37</v>
      </c>
      <c r="I8" s="5">
        <f t="shared" si="1"/>
        <v>7</v>
      </c>
      <c r="J8" s="6">
        <v>7</v>
      </c>
      <c r="K8" s="8" t="s">
        <v>5</v>
      </c>
      <c r="L8" s="5" t="s">
        <v>30</v>
      </c>
      <c r="O8" s="6">
        <v>7</v>
      </c>
      <c r="P8" s="8" t="s">
        <v>65</v>
      </c>
      <c r="Q8" s="5" t="s">
        <v>28</v>
      </c>
      <c r="S8" s="5">
        <f t="shared" si="3"/>
        <v>7</v>
      </c>
      <c r="T8" s="6">
        <v>7</v>
      </c>
      <c r="U8" s="8" t="s">
        <v>103</v>
      </c>
      <c r="V8" s="5" t="s">
        <v>30</v>
      </c>
    </row>
    <row r="9" spans="1:22" x14ac:dyDescent="0.35">
      <c r="A9" s="6">
        <v>3</v>
      </c>
      <c r="B9" s="6" t="str">
        <f t="shared" si="0"/>
        <v>yes</v>
      </c>
      <c r="C9" s="8">
        <v>5923</v>
      </c>
      <c r="D9" s="2" t="s">
        <v>15</v>
      </c>
      <c r="E9" s="2" t="s">
        <v>13</v>
      </c>
      <c r="F9" s="2" t="s">
        <v>13</v>
      </c>
      <c r="H9" s="5">
        <f>COUNTA(S:S)</f>
        <v>18</v>
      </c>
      <c r="I9" s="5">
        <f t="shared" si="1"/>
        <v>8</v>
      </c>
      <c r="J9" s="6">
        <v>8</v>
      </c>
      <c r="K9" s="8" t="s">
        <v>6</v>
      </c>
      <c r="L9" s="5" t="s">
        <v>30</v>
      </c>
      <c r="N9" s="5">
        <f t="shared" si="2"/>
        <v>8</v>
      </c>
      <c r="O9" s="6">
        <v>8</v>
      </c>
      <c r="P9" s="2" t="s">
        <v>66</v>
      </c>
      <c r="Q9" s="5" t="s">
        <v>30</v>
      </c>
      <c r="S9" s="5">
        <f t="shared" si="3"/>
        <v>8</v>
      </c>
      <c r="T9" s="6">
        <v>8</v>
      </c>
      <c r="U9" s="8" t="s">
        <v>102</v>
      </c>
      <c r="V9" s="5" t="s">
        <v>30</v>
      </c>
    </row>
    <row r="10" spans="1:22" x14ac:dyDescent="0.35">
      <c r="A10" s="6">
        <f>INDEX(J:J, MATCH(C10, K:K, 0))</f>
        <v>2</v>
      </c>
      <c r="B10" s="6" t="str">
        <f t="shared" si="0"/>
        <v>yes</v>
      </c>
      <c r="C10" s="8" t="s">
        <v>10</v>
      </c>
      <c r="D10" s="2" t="s">
        <v>15</v>
      </c>
      <c r="E10" s="2" t="s">
        <v>13</v>
      </c>
      <c r="F10" s="2" t="s">
        <v>13</v>
      </c>
      <c r="H10" s="5">
        <f>H7+H8+H9</f>
        <v>92</v>
      </c>
      <c r="I10" s="5">
        <f t="shared" si="1"/>
        <v>9</v>
      </c>
      <c r="J10" s="6">
        <v>9</v>
      </c>
      <c r="K10" s="8" t="s">
        <v>4</v>
      </c>
      <c r="L10" s="5" t="s">
        <v>30</v>
      </c>
      <c r="N10" s="5">
        <f t="shared" si="2"/>
        <v>9</v>
      </c>
      <c r="O10" s="6">
        <v>9</v>
      </c>
      <c r="P10" s="8" t="s">
        <v>67</v>
      </c>
      <c r="Q10" s="5" t="s">
        <v>30</v>
      </c>
      <c r="S10" s="5">
        <f t="shared" si="3"/>
        <v>9</v>
      </c>
      <c r="T10" s="6">
        <v>9</v>
      </c>
      <c r="U10" s="8" t="s">
        <v>101</v>
      </c>
      <c r="V10" s="5" t="s">
        <v>30</v>
      </c>
    </row>
    <row r="11" spans="1:22" x14ac:dyDescent="0.35">
      <c r="A11" s="6">
        <f>INDEX(J:J, MATCH(C11, K:K, 0))</f>
        <v>1</v>
      </c>
      <c r="B11" s="6" t="str">
        <f t="shared" si="0"/>
        <v>yes</v>
      </c>
      <c r="C11" s="8" t="s">
        <v>11</v>
      </c>
      <c r="D11" s="2" t="s">
        <v>15</v>
      </c>
      <c r="E11" s="2" t="s">
        <v>13</v>
      </c>
      <c r="F11" s="2" t="s">
        <v>13</v>
      </c>
      <c r="J11" s="6">
        <v>10</v>
      </c>
      <c r="K11" s="8" t="s">
        <v>3</v>
      </c>
      <c r="L11" s="5" t="s">
        <v>28</v>
      </c>
      <c r="N11" s="5">
        <f t="shared" si="2"/>
        <v>10</v>
      </c>
      <c r="O11" s="6">
        <v>10</v>
      </c>
      <c r="P11" s="8" t="s">
        <v>68</v>
      </c>
      <c r="Q11" s="5" t="s">
        <v>30</v>
      </c>
      <c r="S11" s="5">
        <f t="shared" si="3"/>
        <v>10</v>
      </c>
      <c r="T11" s="6">
        <v>10</v>
      </c>
      <c r="U11" s="8" t="s">
        <v>104</v>
      </c>
      <c r="V11" s="5" t="s">
        <v>30</v>
      </c>
    </row>
    <row r="12" spans="1:22" x14ac:dyDescent="0.35">
      <c r="A12" s="6">
        <f>INDEX(J:J, MATCH(C12, K:K, 0))</f>
        <v>28</v>
      </c>
      <c r="B12" s="6" t="str">
        <f t="shared" si="0"/>
        <v>yes</v>
      </c>
      <c r="C12" s="8" t="s">
        <v>16</v>
      </c>
      <c r="D12" s="2" t="s">
        <v>15</v>
      </c>
      <c r="E12" s="2" t="s">
        <v>13</v>
      </c>
      <c r="F12" s="2" t="s">
        <v>13</v>
      </c>
      <c r="I12" s="5">
        <f t="shared" si="1"/>
        <v>11</v>
      </c>
      <c r="J12" s="6">
        <v>11</v>
      </c>
      <c r="K12" s="8" t="s">
        <v>3</v>
      </c>
      <c r="L12" s="5" t="s">
        <v>30</v>
      </c>
      <c r="N12" s="5">
        <f t="shared" si="2"/>
        <v>11</v>
      </c>
      <c r="O12" s="6">
        <v>11</v>
      </c>
      <c r="P12" s="8" t="s">
        <v>69</v>
      </c>
      <c r="Q12" s="5" t="s">
        <v>30</v>
      </c>
      <c r="T12" s="6">
        <v>11</v>
      </c>
      <c r="U12" s="8" t="s">
        <v>116</v>
      </c>
      <c r="V12" s="5" t="s">
        <v>28</v>
      </c>
    </row>
    <row r="13" spans="1:22" x14ac:dyDescent="0.35">
      <c r="A13" s="6">
        <f>INDEX(J:J, MATCH(C13, K:K, 0))</f>
        <v>15</v>
      </c>
      <c r="B13" s="6" t="str">
        <f t="shared" si="0"/>
        <v>yes</v>
      </c>
      <c r="C13" s="8" t="s">
        <v>17</v>
      </c>
      <c r="D13" s="2" t="s">
        <v>15</v>
      </c>
      <c r="E13" s="2" t="s">
        <v>13</v>
      </c>
      <c r="F13" s="2" t="s">
        <v>13</v>
      </c>
      <c r="J13" s="6">
        <v>12</v>
      </c>
      <c r="L13" s="5" t="s">
        <v>32</v>
      </c>
      <c r="N13" s="5">
        <f t="shared" si="2"/>
        <v>12</v>
      </c>
      <c r="O13" s="6">
        <v>12</v>
      </c>
      <c r="P13" s="8" t="s">
        <v>65</v>
      </c>
      <c r="Q13" s="5" t="s">
        <v>30</v>
      </c>
      <c r="S13" s="5">
        <f t="shared" si="3"/>
        <v>12</v>
      </c>
      <c r="T13" s="6">
        <v>12</v>
      </c>
      <c r="U13" s="8" t="s">
        <v>119</v>
      </c>
      <c r="V13" s="5" t="s">
        <v>30</v>
      </c>
    </row>
    <row r="14" spans="1:22" x14ac:dyDescent="0.35">
      <c r="A14" s="6">
        <v>23</v>
      </c>
      <c r="B14" s="6" t="str">
        <f t="shared" si="0"/>
        <v>yes</v>
      </c>
      <c r="C14" s="8" t="s">
        <v>18</v>
      </c>
      <c r="D14" s="2" t="s">
        <v>15</v>
      </c>
      <c r="E14" s="2" t="s">
        <v>13</v>
      </c>
      <c r="F14" s="2" t="s">
        <v>13</v>
      </c>
      <c r="J14" s="6">
        <v>13</v>
      </c>
      <c r="L14" s="5" t="s">
        <v>32</v>
      </c>
      <c r="O14" s="6">
        <v>13</v>
      </c>
      <c r="Q14" s="5" t="s">
        <v>32</v>
      </c>
      <c r="S14" s="5">
        <f t="shared" si="3"/>
        <v>13</v>
      </c>
      <c r="T14" s="6">
        <v>13</v>
      </c>
      <c r="U14" s="8" t="s">
        <v>118</v>
      </c>
      <c r="V14" s="5" t="s">
        <v>30</v>
      </c>
    </row>
    <row r="15" spans="1:22" x14ac:dyDescent="0.35">
      <c r="A15" s="6">
        <f>INDEX(J:J, MATCH(C15, K:K, 0))</f>
        <v>16</v>
      </c>
      <c r="B15" s="6" t="str">
        <f t="shared" si="0"/>
        <v>yes</v>
      </c>
      <c r="C15" s="8" t="s">
        <v>19</v>
      </c>
      <c r="D15" s="2" t="s">
        <v>15</v>
      </c>
      <c r="E15" s="2" t="s">
        <v>13</v>
      </c>
      <c r="F15" s="2" t="s">
        <v>13</v>
      </c>
      <c r="J15" s="6">
        <v>14</v>
      </c>
      <c r="K15" s="8" t="s">
        <v>6</v>
      </c>
      <c r="L15" s="5" t="s">
        <v>28</v>
      </c>
      <c r="N15" s="5">
        <f t="shared" si="2"/>
        <v>14</v>
      </c>
      <c r="O15" s="6">
        <v>14</v>
      </c>
      <c r="P15" s="8" t="s">
        <v>70</v>
      </c>
      <c r="Q15" s="5" t="s">
        <v>30</v>
      </c>
      <c r="S15" s="5">
        <f t="shared" si="3"/>
        <v>14</v>
      </c>
      <c r="T15" s="6">
        <v>14</v>
      </c>
      <c r="U15" s="8" t="s">
        <v>117</v>
      </c>
      <c r="V15" s="5" t="s">
        <v>30</v>
      </c>
    </row>
    <row r="16" spans="1:22" x14ac:dyDescent="0.35">
      <c r="A16" s="6">
        <f>INDEX(J:J, MATCH(C16, K:K, 0))</f>
        <v>18</v>
      </c>
      <c r="B16" s="6" t="str">
        <f t="shared" si="0"/>
        <v>no</v>
      </c>
      <c r="C16" s="8" t="s">
        <v>20</v>
      </c>
      <c r="D16" s="2" t="s">
        <v>33</v>
      </c>
      <c r="I16" s="5">
        <f t="shared" si="1"/>
        <v>15</v>
      </c>
      <c r="J16" s="6">
        <v>15</v>
      </c>
      <c r="K16" s="8" t="s">
        <v>17</v>
      </c>
      <c r="L16" s="5" t="s">
        <v>30</v>
      </c>
      <c r="N16" s="5">
        <f t="shared" si="2"/>
        <v>15</v>
      </c>
      <c r="O16" s="6">
        <v>15</v>
      </c>
      <c r="P16" s="8" t="s">
        <v>72</v>
      </c>
      <c r="Q16" s="5" t="s">
        <v>30</v>
      </c>
      <c r="S16" s="5">
        <f t="shared" si="3"/>
        <v>15</v>
      </c>
      <c r="T16" s="6">
        <v>15</v>
      </c>
      <c r="U16" s="8" t="s">
        <v>116</v>
      </c>
      <c r="V16" s="5" t="s">
        <v>30</v>
      </c>
    </row>
    <row r="17" spans="1:22" x14ac:dyDescent="0.35">
      <c r="A17" s="6">
        <f>INDEX(J:J, MATCH(C17, K:K, 0))</f>
        <v>20</v>
      </c>
      <c r="B17" s="6" t="str">
        <f t="shared" si="0"/>
        <v>yes</v>
      </c>
      <c r="C17" s="8" t="s">
        <v>21</v>
      </c>
      <c r="D17" s="2" t="s">
        <v>15</v>
      </c>
      <c r="E17" s="2" t="s">
        <v>13</v>
      </c>
      <c r="F17" s="2" t="s">
        <v>13</v>
      </c>
      <c r="I17" s="5">
        <f t="shared" si="1"/>
        <v>16</v>
      </c>
      <c r="J17" s="6">
        <v>16</v>
      </c>
      <c r="K17" s="8" t="s">
        <v>19</v>
      </c>
      <c r="L17" s="5" t="s">
        <v>30</v>
      </c>
      <c r="N17" s="5">
        <f t="shared" si="2"/>
        <v>16</v>
      </c>
      <c r="O17" s="6">
        <v>16</v>
      </c>
      <c r="P17" s="8" t="s">
        <v>73</v>
      </c>
      <c r="Q17" s="5" t="s">
        <v>30</v>
      </c>
      <c r="S17" s="5">
        <f t="shared" si="3"/>
        <v>16</v>
      </c>
      <c r="T17" s="6">
        <v>16</v>
      </c>
      <c r="U17" s="8" t="s">
        <v>115</v>
      </c>
      <c r="V17" s="5" t="s">
        <v>30</v>
      </c>
    </row>
    <row r="18" spans="1:22" x14ac:dyDescent="0.35">
      <c r="A18" s="6">
        <f>INDEX(J:J, MATCH(C18, K:K, 0))</f>
        <v>19</v>
      </c>
      <c r="B18" s="6" t="str">
        <f t="shared" si="0"/>
        <v>yes</v>
      </c>
      <c r="C18" s="8" t="s">
        <v>22</v>
      </c>
      <c r="D18" s="2" t="s">
        <v>15</v>
      </c>
      <c r="E18" s="2" t="s">
        <v>13</v>
      </c>
      <c r="F18" s="2" t="s">
        <v>13</v>
      </c>
      <c r="J18" s="6">
        <v>17</v>
      </c>
      <c r="K18" s="8" t="s">
        <v>18</v>
      </c>
      <c r="L18" s="5" t="s">
        <v>28</v>
      </c>
      <c r="N18" s="5">
        <f t="shared" si="2"/>
        <v>17</v>
      </c>
      <c r="O18" s="6">
        <v>17</v>
      </c>
      <c r="P18" s="8" t="s">
        <v>75</v>
      </c>
      <c r="Q18" s="5" t="s">
        <v>30</v>
      </c>
      <c r="T18" s="6">
        <v>17</v>
      </c>
    </row>
    <row r="19" spans="1:22" x14ac:dyDescent="0.35">
      <c r="A19" s="6">
        <f>INDEX(J:J, MATCH(C19, K:K, 0))</f>
        <v>24</v>
      </c>
      <c r="B19" s="6" t="str">
        <f t="shared" si="0"/>
        <v>yes</v>
      </c>
      <c r="C19" s="8" t="s">
        <v>23</v>
      </c>
      <c r="D19" s="2" t="s">
        <v>15</v>
      </c>
      <c r="E19" s="2" t="s">
        <v>13</v>
      </c>
      <c r="F19" s="2" t="s">
        <v>13</v>
      </c>
      <c r="J19" s="6">
        <v>18</v>
      </c>
      <c r="K19" s="8" t="s">
        <v>20</v>
      </c>
      <c r="L19" s="5" t="s">
        <v>28</v>
      </c>
      <c r="N19" s="5">
        <f t="shared" si="2"/>
        <v>18</v>
      </c>
      <c r="O19" s="6">
        <v>18</v>
      </c>
      <c r="P19" s="8" t="s">
        <v>74</v>
      </c>
      <c r="Q19" s="5" t="s">
        <v>30</v>
      </c>
      <c r="T19" s="6">
        <v>18</v>
      </c>
      <c r="U19" s="8" t="s">
        <v>113</v>
      </c>
      <c r="V19" s="10" t="s">
        <v>114</v>
      </c>
    </row>
    <row r="20" spans="1:22" x14ac:dyDescent="0.35">
      <c r="A20" s="6">
        <v>21</v>
      </c>
      <c r="B20" s="6" t="str">
        <f t="shared" si="0"/>
        <v>yes</v>
      </c>
      <c r="C20" s="8">
        <v>6700</v>
      </c>
      <c r="D20" s="2" t="s">
        <v>15</v>
      </c>
      <c r="E20" s="2" t="s">
        <v>13</v>
      </c>
      <c r="F20" s="2" t="s">
        <v>13</v>
      </c>
      <c r="I20" s="5">
        <f t="shared" si="1"/>
        <v>19</v>
      </c>
      <c r="J20" s="6">
        <v>19</v>
      </c>
      <c r="K20" s="8" t="s">
        <v>22</v>
      </c>
      <c r="L20" s="5" t="s">
        <v>30</v>
      </c>
      <c r="N20" s="5">
        <f t="shared" si="2"/>
        <v>19</v>
      </c>
      <c r="O20" s="6">
        <v>19</v>
      </c>
      <c r="P20" s="8" t="s">
        <v>71</v>
      </c>
      <c r="Q20" s="5" t="s">
        <v>30</v>
      </c>
      <c r="T20" s="6">
        <v>19</v>
      </c>
      <c r="U20" s="8" t="s">
        <v>112</v>
      </c>
      <c r="V20" s="5" t="s">
        <v>28</v>
      </c>
    </row>
    <row r="21" spans="1:22" x14ac:dyDescent="0.35">
      <c r="A21" s="6">
        <f>INDEX(J:J, MATCH(C21, K:K, 0))</f>
        <v>22</v>
      </c>
      <c r="B21" s="6" t="str">
        <f t="shared" si="0"/>
        <v>yes</v>
      </c>
      <c r="C21" s="8" t="s">
        <v>24</v>
      </c>
      <c r="D21" s="2" t="s">
        <v>15</v>
      </c>
      <c r="E21" s="2" t="s">
        <v>13</v>
      </c>
      <c r="F21" s="2" t="s">
        <v>13</v>
      </c>
      <c r="I21" s="5">
        <f t="shared" si="1"/>
        <v>20</v>
      </c>
      <c r="J21" s="6">
        <v>20</v>
      </c>
      <c r="K21" s="8" t="s">
        <v>21</v>
      </c>
      <c r="L21" s="5" t="s">
        <v>30</v>
      </c>
      <c r="N21" s="5">
        <f t="shared" si="2"/>
        <v>20</v>
      </c>
      <c r="O21" s="6">
        <v>20</v>
      </c>
      <c r="P21" s="8" t="s">
        <v>97</v>
      </c>
      <c r="Q21" s="5" t="s">
        <v>30</v>
      </c>
      <c r="S21" s="5">
        <f t="shared" si="3"/>
        <v>20</v>
      </c>
      <c r="T21" s="6">
        <v>20</v>
      </c>
      <c r="U21" s="8" t="s">
        <v>111</v>
      </c>
      <c r="V21" s="5" t="s">
        <v>30</v>
      </c>
    </row>
    <row r="22" spans="1:22" x14ac:dyDescent="0.35">
      <c r="A22" s="6">
        <f>INDEX(J:J, MATCH(C22, K:K, 0))</f>
        <v>25</v>
      </c>
      <c r="B22" s="6" t="str">
        <f t="shared" si="0"/>
        <v>yes</v>
      </c>
      <c r="C22" s="8" t="s">
        <v>34</v>
      </c>
      <c r="D22" s="2" t="s">
        <v>15</v>
      </c>
      <c r="E22" s="2" t="s">
        <v>13</v>
      </c>
      <c r="F22" s="2" t="s">
        <v>13</v>
      </c>
      <c r="I22" s="5">
        <f t="shared" si="1"/>
        <v>21</v>
      </c>
      <c r="J22" s="6">
        <v>21</v>
      </c>
      <c r="K22" s="8" t="s">
        <v>29</v>
      </c>
      <c r="L22" s="5" t="s">
        <v>30</v>
      </c>
      <c r="N22" s="5">
        <f t="shared" si="2"/>
        <v>21</v>
      </c>
      <c r="O22" s="6">
        <v>21</v>
      </c>
      <c r="P22" s="8" t="s">
        <v>76</v>
      </c>
      <c r="Q22" s="5" t="s">
        <v>30</v>
      </c>
      <c r="S22" s="5">
        <f t="shared" si="3"/>
        <v>21</v>
      </c>
      <c r="T22" s="6">
        <v>21</v>
      </c>
      <c r="U22" s="8" t="s">
        <v>120</v>
      </c>
      <c r="V22" s="5" t="s">
        <v>30</v>
      </c>
    </row>
    <row r="23" spans="1:22" x14ac:dyDescent="0.35">
      <c r="A23" s="6">
        <f>INDEX(J:J, MATCH(C23, K:K, 0))</f>
        <v>27</v>
      </c>
      <c r="B23" s="6" t="str">
        <f t="shared" si="0"/>
        <v>yes</v>
      </c>
      <c r="C23" s="8" t="s">
        <v>35</v>
      </c>
      <c r="D23" s="2" t="s">
        <v>15</v>
      </c>
      <c r="E23" s="2" t="s">
        <v>13</v>
      </c>
      <c r="F23" s="2" t="s">
        <v>13</v>
      </c>
      <c r="I23" s="5">
        <f t="shared" si="1"/>
        <v>22</v>
      </c>
      <c r="J23" s="6">
        <v>22</v>
      </c>
      <c r="K23" s="8" t="s">
        <v>24</v>
      </c>
      <c r="L23" s="5" t="s">
        <v>30</v>
      </c>
      <c r="N23" s="5">
        <f t="shared" si="2"/>
        <v>22</v>
      </c>
      <c r="O23" s="6">
        <v>22</v>
      </c>
      <c r="P23" s="8" t="s">
        <v>77</v>
      </c>
      <c r="Q23" s="5" t="s">
        <v>30</v>
      </c>
      <c r="T23" s="6">
        <v>22</v>
      </c>
      <c r="U23" s="8" t="s">
        <v>112</v>
      </c>
      <c r="V23" s="5" t="s">
        <v>28</v>
      </c>
    </row>
    <row r="24" spans="1:22" x14ac:dyDescent="0.35">
      <c r="A24" s="6">
        <f>INDEX(J:J, MATCH(C24, K:K, 0))</f>
        <v>29</v>
      </c>
      <c r="B24" s="6" t="str">
        <f t="shared" si="0"/>
        <v>yes</v>
      </c>
      <c r="C24" s="8" t="s">
        <v>36</v>
      </c>
      <c r="D24" s="2" t="s">
        <v>15</v>
      </c>
      <c r="E24" s="2" t="s">
        <v>13</v>
      </c>
      <c r="F24" s="2" t="s">
        <v>13</v>
      </c>
      <c r="I24" s="5">
        <f>IF(L24="completed",J24,"no")</f>
        <v>23</v>
      </c>
      <c r="J24" s="6">
        <v>23</v>
      </c>
      <c r="K24" s="8" t="s">
        <v>18</v>
      </c>
      <c r="L24" s="5" t="s">
        <v>30</v>
      </c>
      <c r="N24" s="5">
        <f t="shared" si="2"/>
        <v>23</v>
      </c>
      <c r="O24" s="6">
        <v>23</v>
      </c>
      <c r="P24" s="8" t="s">
        <v>78</v>
      </c>
      <c r="Q24" s="5" t="s">
        <v>30</v>
      </c>
      <c r="T24" s="6">
        <v>23</v>
      </c>
      <c r="U24" s="8" t="s">
        <v>122</v>
      </c>
      <c r="V24" s="5" t="s">
        <v>28</v>
      </c>
    </row>
    <row r="25" spans="1:22" x14ac:dyDescent="0.35">
      <c r="A25" s="6">
        <f>INDEX(J:J, MATCH(C25, K:K, 0))</f>
        <v>30</v>
      </c>
      <c r="B25" s="6" t="str">
        <f t="shared" si="0"/>
        <v>yes</v>
      </c>
      <c r="C25" s="8" t="s">
        <v>37</v>
      </c>
      <c r="D25" s="2" t="s">
        <v>15</v>
      </c>
      <c r="E25" s="2" t="s">
        <v>13</v>
      </c>
      <c r="F25" s="2" t="s">
        <v>13</v>
      </c>
      <c r="I25" s="5">
        <f t="shared" si="1"/>
        <v>24</v>
      </c>
      <c r="J25" s="6">
        <v>24</v>
      </c>
      <c r="K25" s="8" t="s">
        <v>23</v>
      </c>
      <c r="L25" s="5" t="s">
        <v>30</v>
      </c>
      <c r="N25" s="5">
        <f t="shared" si="2"/>
        <v>24</v>
      </c>
      <c r="O25" s="6">
        <v>24</v>
      </c>
      <c r="P25" s="8" t="s">
        <v>79</v>
      </c>
      <c r="Q25" s="5" t="s">
        <v>30</v>
      </c>
      <c r="S25" s="5">
        <f t="shared" si="3"/>
        <v>24</v>
      </c>
      <c r="T25" s="6">
        <v>24</v>
      </c>
      <c r="U25" s="8" t="s">
        <v>122</v>
      </c>
      <c r="V25" s="5" t="s">
        <v>30</v>
      </c>
    </row>
    <row r="26" spans="1:22" x14ac:dyDescent="0.35">
      <c r="A26" s="6">
        <f>INDEX(J:J, MATCH(C26, K:K, 0))</f>
        <v>31</v>
      </c>
      <c r="B26" s="6" t="str">
        <f t="shared" si="0"/>
        <v>yes</v>
      </c>
      <c r="C26" s="8" t="s">
        <v>38</v>
      </c>
      <c r="D26" s="2" t="s">
        <v>15</v>
      </c>
      <c r="E26" s="2" t="s">
        <v>13</v>
      </c>
      <c r="F26" s="2" t="s">
        <v>13</v>
      </c>
      <c r="I26" s="5">
        <f t="shared" si="1"/>
        <v>25</v>
      </c>
      <c r="J26" s="6">
        <v>25</v>
      </c>
      <c r="K26" s="8" t="s">
        <v>34</v>
      </c>
      <c r="L26" s="5" t="s">
        <v>30</v>
      </c>
      <c r="N26" s="5">
        <f t="shared" si="2"/>
        <v>25</v>
      </c>
      <c r="O26" s="6">
        <v>25</v>
      </c>
      <c r="P26" s="8" t="s">
        <v>98</v>
      </c>
      <c r="Q26" s="5" t="s">
        <v>30</v>
      </c>
      <c r="S26" s="5">
        <f t="shared" si="3"/>
        <v>25</v>
      </c>
      <c r="T26" s="6">
        <v>25</v>
      </c>
      <c r="U26" s="8" t="s">
        <v>121</v>
      </c>
      <c r="V26" s="5" t="s">
        <v>30</v>
      </c>
    </row>
    <row r="27" spans="1:22" x14ac:dyDescent="0.35">
      <c r="A27" s="6">
        <v>45</v>
      </c>
      <c r="B27" s="6" t="str">
        <f t="shared" si="0"/>
        <v>yes</v>
      </c>
      <c r="C27" s="8" t="s">
        <v>39</v>
      </c>
      <c r="D27" s="2" t="s">
        <v>15</v>
      </c>
      <c r="E27" s="2" t="s">
        <v>13</v>
      </c>
      <c r="F27" s="2" t="s">
        <v>13</v>
      </c>
      <c r="J27" s="6">
        <v>26</v>
      </c>
      <c r="K27" s="8" t="s">
        <v>17</v>
      </c>
      <c r="L27" s="5" t="s">
        <v>28</v>
      </c>
      <c r="N27" s="5">
        <f t="shared" si="2"/>
        <v>26</v>
      </c>
      <c r="O27" s="6">
        <v>26</v>
      </c>
      <c r="P27" s="8" t="s">
        <v>80</v>
      </c>
      <c r="Q27" s="5" t="s">
        <v>30</v>
      </c>
      <c r="T27" s="6">
        <v>26</v>
      </c>
      <c r="U27" s="8" t="s">
        <v>113</v>
      </c>
      <c r="V27" s="5" t="s">
        <v>28</v>
      </c>
    </row>
    <row r="28" spans="1:22" x14ac:dyDescent="0.35">
      <c r="A28" s="6">
        <f>INDEX(J:J, MATCH(C28, K:K, 0))</f>
        <v>32</v>
      </c>
      <c r="B28" s="6" t="str">
        <f t="shared" si="0"/>
        <v>yes</v>
      </c>
      <c r="C28" s="8" t="s">
        <v>40</v>
      </c>
      <c r="D28" s="2" t="s">
        <v>15</v>
      </c>
      <c r="E28" s="2" t="s">
        <v>13</v>
      </c>
      <c r="F28" s="2" t="s">
        <v>13</v>
      </c>
      <c r="I28" s="5">
        <f t="shared" si="1"/>
        <v>27</v>
      </c>
      <c r="J28" s="6">
        <v>27</v>
      </c>
      <c r="K28" s="8" t="s">
        <v>35</v>
      </c>
      <c r="L28" s="5" t="s">
        <v>30</v>
      </c>
      <c r="O28" s="6">
        <v>27</v>
      </c>
      <c r="Q28" s="5" t="s">
        <v>32</v>
      </c>
      <c r="T28" s="6">
        <v>27</v>
      </c>
      <c r="V28" s="5" t="s">
        <v>32</v>
      </c>
    </row>
    <row r="29" spans="1:22" x14ac:dyDescent="0.35">
      <c r="A29" s="6">
        <f>INDEX(J:J, MATCH(C29, K:K, 0))</f>
        <v>47</v>
      </c>
      <c r="B29" s="6" t="str">
        <f t="shared" si="0"/>
        <v>yes</v>
      </c>
      <c r="C29" s="8" t="s">
        <v>42</v>
      </c>
      <c r="D29" s="2" t="s">
        <v>15</v>
      </c>
      <c r="E29" s="2" t="s">
        <v>13</v>
      </c>
      <c r="F29" s="2" t="s">
        <v>13</v>
      </c>
      <c r="I29" s="5">
        <f t="shared" si="1"/>
        <v>28</v>
      </c>
      <c r="J29" s="6">
        <v>28</v>
      </c>
      <c r="K29" s="8" t="s">
        <v>16</v>
      </c>
      <c r="L29" s="5" t="s">
        <v>30</v>
      </c>
      <c r="N29" s="5">
        <f t="shared" si="2"/>
        <v>28</v>
      </c>
      <c r="O29" s="6">
        <v>28</v>
      </c>
      <c r="P29" s="8" t="s">
        <v>82</v>
      </c>
      <c r="Q29" s="5" t="s">
        <v>30</v>
      </c>
      <c r="S29" s="5">
        <f t="shared" si="3"/>
        <v>28</v>
      </c>
      <c r="T29" s="6">
        <v>28</v>
      </c>
      <c r="U29" s="8" t="s">
        <v>123</v>
      </c>
      <c r="V29" s="5" t="s">
        <v>30</v>
      </c>
    </row>
    <row r="30" spans="1:22" x14ac:dyDescent="0.35">
      <c r="A30" s="6">
        <f>INDEX(J:J, MATCH(C30, K:K, 0))</f>
        <v>34</v>
      </c>
      <c r="B30" s="6" t="str">
        <f t="shared" si="0"/>
        <v>yes</v>
      </c>
      <c r="C30" s="8" t="s">
        <v>41</v>
      </c>
      <c r="D30" s="2" t="s">
        <v>15</v>
      </c>
      <c r="E30" s="2" t="s">
        <v>13</v>
      </c>
      <c r="F30" s="2" t="s">
        <v>13</v>
      </c>
      <c r="I30" s="5">
        <f t="shared" si="1"/>
        <v>29</v>
      </c>
      <c r="J30" s="6">
        <v>29</v>
      </c>
      <c r="K30" s="8" t="s">
        <v>36</v>
      </c>
      <c r="L30" s="5" t="s">
        <v>30</v>
      </c>
      <c r="N30" s="5">
        <f t="shared" si="2"/>
        <v>29</v>
      </c>
      <c r="O30" s="6">
        <v>29</v>
      </c>
      <c r="P30" s="8" t="s">
        <v>81</v>
      </c>
      <c r="Q30" s="5" t="s">
        <v>30</v>
      </c>
      <c r="T30" s="6">
        <v>29</v>
      </c>
      <c r="V30" s="5" t="s">
        <v>32</v>
      </c>
    </row>
    <row r="31" spans="1:22" x14ac:dyDescent="0.35">
      <c r="A31" s="6">
        <f>INDEX(J:J, MATCH(C31, K:K, 0))</f>
        <v>35</v>
      </c>
      <c r="B31" s="6" t="str">
        <f t="shared" si="0"/>
        <v>no</v>
      </c>
      <c r="C31" s="8" t="s">
        <v>43</v>
      </c>
      <c r="D31" s="2" t="s">
        <v>15</v>
      </c>
      <c r="E31" s="2" t="s">
        <v>56</v>
      </c>
      <c r="G31" s="11"/>
      <c r="H31" s="12"/>
      <c r="I31" s="5">
        <f t="shared" si="1"/>
        <v>30</v>
      </c>
      <c r="J31" s="6">
        <v>30</v>
      </c>
      <c r="K31" s="8" t="s">
        <v>37</v>
      </c>
      <c r="L31" s="5" t="s">
        <v>30</v>
      </c>
      <c r="O31" s="6">
        <v>30</v>
      </c>
      <c r="Q31" s="5" t="s">
        <v>32</v>
      </c>
      <c r="T31" s="6">
        <v>30</v>
      </c>
      <c r="V31" s="5" t="s">
        <v>32</v>
      </c>
    </row>
    <row r="32" spans="1:22" x14ac:dyDescent="0.35">
      <c r="A32" s="6">
        <f>INDEX(J:J, MATCH(C32, K:K, 0))</f>
        <v>36</v>
      </c>
      <c r="B32" s="6" t="str">
        <f t="shared" si="0"/>
        <v>yes</v>
      </c>
      <c r="C32" s="8" t="s">
        <v>44</v>
      </c>
      <c r="D32" s="2" t="s">
        <v>15</v>
      </c>
      <c r="E32" s="2" t="s">
        <v>13</v>
      </c>
      <c r="F32" s="2" t="s">
        <v>13</v>
      </c>
      <c r="I32" s="5">
        <f t="shared" si="1"/>
        <v>31</v>
      </c>
      <c r="J32" s="6">
        <v>31</v>
      </c>
      <c r="K32" s="8" t="s">
        <v>38</v>
      </c>
      <c r="L32" s="5" t="s">
        <v>30</v>
      </c>
      <c r="N32" s="5">
        <f t="shared" si="2"/>
        <v>31</v>
      </c>
      <c r="O32" s="6">
        <v>31</v>
      </c>
      <c r="P32" s="8" t="s">
        <v>83</v>
      </c>
      <c r="Q32" s="5" t="s">
        <v>30</v>
      </c>
      <c r="T32" s="6">
        <v>31</v>
      </c>
      <c r="V32" s="5" t="s">
        <v>32</v>
      </c>
    </row>
    <row r="33" spans="1:22" x14ac:dyDescent="0.35">
      <c r="A33" s="6">
        <v>51</v>
      </c>
      <c r="B33" s="6" t="str">
        <f t="shared" si="0"/>
        <v>no</v>
      </c>
      <c r="C33" s="8" t="s">
        <v>45</v>
      </c>
      <c r="D33" s="2" t="s">
        <v>15</v>
      </c>
      <c r="E33" s="2" t="s">
        <v>56</v>
      </c>
      <c r="I33" s="5">
        <f>IF(L33="completed",J33,"no")</f>
        <v>32</v>
      </c>
      <c r="J33" s="6">
        <v>32</v>
      </c>
      <c r="K33" s="8" t="s">
        <v>40</v>
      </c>
      <c r="L33" s="5" t="s">
        <v>30</v>
      </c>
      <c r="N33" s="5">
        <f t="shared" si="2"/>
        <v>32</v>
      </c>
      <c r="O33" s="6">
        <v>32</v>
      </c>
      <c r="P33" s="8" t="s">
        <v>85</v>
      </c>
      <c r="Q33" s="5" t="s">
        <v>30</v>
      </c>
      <c r="T33" s="6">
        <v>32</v>
      </c>
      <c r="V33" s="5" t="s">
        <v>32</v>
      </c>
    </row>
    <row r="34" spans="1:22" x14ac:dyDescent="0.35">
      <c r="A34" s="6">
        <f>INDEX(J:J, MATCH(C34, K:K, 0))</f>
        <v>37</v>
      </c>
      <c r="B34" s="6" t="str">
        <f t="shared" si="0"/>
        <v>yes</v>
      </c>
      <c r="C34" s="8" t="s">
        <v>46</v>
      </c>
      <c r="D34" s="2" t="s">
        <v>15</v>
      </c>
      <c r="E34" s="2" t="s">
        <v>13</v>
      </c>
      <c r="F34" s="2" t="s">
        <v>13</v>
      </c>
      <c r="J34" s="6">
        <v>33</v>
      </c>
      <c r="K34" s="8" t="s">
        <v>39</v>
      </c>
      <c r="L34" s="5" t="s">
        <v>28</v>
      </c>
      <c r="N34" s="5">
        <f t="shared" si="2"/>
        <v>33</v>
      </c>
      <c r="O34" s="6">
        <v>33</v>
      </c>
      <c r="P34" s="8" t="s">
        <v>86</v>
      </c>
      <c r="Q34" s="5" t="s">
        <v>30</v>
      </c>
    </row>
    <row r="35" spans="1:22" x14ac:dyDescent="0.35">
      <c r="B35" s="6" t="str">
        <f>IF(COUNTIF(I:I, A35)&gt;0, "yes", "no")</f>
        <v>no</v>
      </c>
      <c r="C35" s="8" t="s">
        <v>47</v>
      </c>
      <c r="D35" s="2" t="s">
        <v>33</v>
      </c>
      <c r="I35" s="5">
        <f t="shared" si="1"/>
        <v>34</v>
      </c>
      <c r="J35" s="6">
        <v>34</v>
      </c>
      <c r="K35" s="8" t="s">
        <v>41</v>
      </c>
      <c r="L35" s="5" t="s">
        <v>30</v>
      </c>
      <c r="N35" s="5">
        <f t="shared" si="2"/>
        <v>34</v>
      </c>
      <c r="O35" s="6">
        <v>34</v>
      </c>
      <c r="P35" s="8" t="s">
        <v>84</v>
      </c>
      <c r="Q35" s="5" t="s">
        <v>30</v>
      </c>
    </row>
    <row r="36" spans="1:22" x14ac:dyDescent="0.35">
      <c r="A36" s="6">
        <f>INDEX(J:J, MATCH(C36, K:K, 0))</f>
        <v>38</v>
      </c>
      <c r="B36" s="6" t="str">
        <f t="shared" si="0"/>
        <v>yes</v>
      </c>
      <c r="C36" s="8" t="s">
        <v>48</v>
      </c>
      <c r="D36" s="2" t="s">
        <v>15</v>
      </c>
      <c r="E36" s="2" t="s">
        <v>13</v>
      </c>
      <c r="F36" s="2" t="s">
        <v>13</v>
      </c>
      <c r="J36" s="6">
        <v>35</v>
      </c>
      <c r="K36" s="8" t="s">
        <v>43</v>
      </c>
      <c r="L36" s="5" t="s">
        <v>27</v>
      </c>
      <c r="M36" s="10" t="s">
        <v>58</v>
      </c>
      <c r="O36" s="6">
        <v>35</v>
      </c>
      <c r="Q36" s="5" t="s">
        <v>32</v>
      </c>
    </row>
    <row r="37" spans="1:22" x14ac:dyDescent="0.35">
      <c r="A37" s="6">
        <f>INDEX(J:J, MATCH(C37, K:K, 0))</f>
        <v>39</v>
      </c>
      <c r="B37" s="6" t="str">
        <f t="shared" si="0"/>
        <v>yes</v>
      </c>
      <c r="C37" s="8" t="s">
        <v>49</v>
      </c>
      <c r="D37" s="2" t="s">
        <v>15</v>
      </c>
      <c r="E37" s="2" t="s">
        <v>13</v>
      </c>
      <c r="F37" s="2" t="s">
        <v>13</v>
      </c>
      <c r="I37" s="5">
        <f t="shared" si="1"/>
        <v>36</v>
      </c>
      <c r="J37" s="6">
        <v>36</v>
      </c>
      <c r="K37" s="8" t="s">
        <v>44</v>
      </c>
      <c r="L37" s="5" t="s">
        <v>30</v>
      </c>
      <c r="N37" s="5">
        <f t="shared" si="2"/>
        <v>36</v>
      </c>
      <c r="O37" s="6">
        <v>36</v>
      </c>
      <c r="P37" s="8" t="s">
        <v>88</v>
      </c>
      <c r="Q37" s="5" t="s">
        <v>30</v>
      </c>
    </row>
    <row r="38" spans="1:22" x14ac:dyDescent="0.35">
      <c r="A38" s="6">
        <f>INDEX(J:J, MATCH(C38, K:K, 0))</f>
        <v>40</v>
      </c>
      <c r="B38" s="6" t="str">
        <f t="shared" si="0"/>
        <v>yes</v>
      </c>
      <c r="C38" s="8" t="s">
        <v>50</v>
      </c>
      <c r="D38" s="2" t="s">
        <v>15</v>
      </c>
      <c r="E38" s="2" t="s">
        <v>13</v>
      </c>
      <c r="F38" s="2" t="s">
        <v>13</v>
      </c>
      <c r="I38" s="5">
        <f t="shared" si="1"/>
        <v>37</v>
      </c>
      <c r="J38" s="6">
        <v>37</v>
      </c>
      <c r="K38" s="8" t="s">
        <v>46</v>
      </c>
      <c r="L38" s="5" t="s">
        <v>30</v>
      </c>
      <c r="N38" s="5">
        <f t="shared" si="2"/>
        <v>37</v>
      </c>
      <c r="O38" s="6">
        <v>37</v>
      </c>
      <c r="P38" s="8" t="s">
        <v>89</v>
      </c>
      <c r="Q38" s="5" t="s">
        <v>30</v>
      </c>
    </row>
    <row r="39" spans="1:22" x14ac:dyDescent="0.35">
      <c r="A39" s="6">
        <f>INDEX(J:J, MATCH(C39, K:K, 0))</f>
        <v>41</v>
      </c>
      <c r="B39" s="6" t="str">
        <f t="shared" si="0"/>
        <v>no</v>
      </c>
      <c r="C39" s="8" t="s">
        <v>51</v>
      </c>
      <c r="D39" s="2" t="s">
        <v>15</v>
      </c>
      <c r="E39" s="2" t="s">
        <v>56</v>
      </c>
      <c r="G39" s="11"/>
      <c r="I39" s="5">
        <f t="shared" si="1"/>
        <v>38</v>
      </c>
      <c r="J39" s="6">
        <v>38</v>
      </c>
      <c r="K39" s="8" t="s">
        <v>48</v>
      </c>
      <c r="L39" s="5" t="s">
        <v>30</v>
      </c>
      <c r="O39" s="6">
        <v>38</v>
      </c>
      <c r="P39" s="8" t="s">
        <v>75</v>
      </c>
      <c r="Q39" s="5" t="s">
        <v>126</v>
      </c>
    </row>
    <row r="40" spans="1:22" x14ac:dyDescent="0.35">
      <c r="A40" s="6">
        <f>INDEX(J:J, MATCH(C40, K:K, 0))</f>
        <v>42</v>
      </c>
      <c r="B40" s="6" t="str">
        <f t="shared" si="0"/>
        <v>yes</v>
      </c>
      <c r="C40" s="8" t="s">
        <v>52</v>
      </c>
      <c r="D40" s="2" t="s">
        <v>15</v>
      </c>
      <c r="E40" s="2" t="s">
        <v>13</v>
      </c>
      <c r="F40" s="2" t="s">
        <v>13</v>
      </c>
      <c r="I40" s="5">
        <f t="shared" si="1"/>
        <v>39</v>
      </c>
      <c r="J40" s="6">
        <v>39</v>
      </c>
      <c r="K40" s="8" t="s">
        <v>49</v>
      </c>
      <c r="L40" s="5" t="s">
        <v>30</v>
      </c>
      <c r="O40" s="6">
        <v>39</v>
      </c>
      <c r="Q40" s="5" t="s">
        <v>32</v>
      </c>
    </row>
    <row r="41" spans="1:22" x14ac:dyDescent="0.35">
      <c r="A41" s="6">
        <f>INDEX(J:J, MATCH(C41, K:K, 0))</f>
        <v>43</v>
      </c>
      <c r="B41" s="6" t="str">
        <f t="shared" si="0"/>
        <v>yes</v>
      </c>
      <c r="C41" s="8" t="s">
        <v>53</v>
      </c>
      <c r="D41" s="2" t="s">
        <v>15</v>
      </c>
      <c r="E41" s="2" t="s">
        <v>13</v>
      </c>
      <c r="F41" s="2" t="s">
        <v>13</v>
      </c>
      <c r="I41" s="5">
        <f t="shared" si="1"/>
        <v>40</v>
      </c>
      <c r="J41" s="6">
        <v>40</v>
      </c>
      <c r="K41" s="8" t="s">
        <v>50</v>
      </c>
      <c r="L41" s="5" t="s">
        <v>30</v>
      </c>
      <c r="O41" s="6">
        <v>40</v>
      </c>
      <c r="Q41" s="5" t="s">
        <v>32</v>
      </c>
    </row>
    <row r="42" spans="1:22" x14ac:dyDescent="0.35">
      <c r="A42" s="6">
        <f>INDEX(J:J, MATCH(C42, K:K, 0))</f>
        <v>52</v>
      </c>
      <c r="B42" s="6" t="str">
        <f t="shared" si="0"/>
        <v>yes</v>
      </c>
      <c r="C42" s="8" t="s">
        <v>54</v>
      </c>
      <c r="D42" s="2" t="s">
        <v>15</v>
      </c>
      <c r="E42" s="2" t="s">
        <v>13</v>
      </c>
      <c r="F42" s="2" t="s">
        <v>13</v>
      </c>
      <c r="J42" s="6">
        <v>41</v>
      </c>
      <c r="K42" s="8" t="s">
        <v>51</v>
      </c>
      <c r="L42" s="5" t="s">
        <v>30</v>
      </c>
      <c r="M42" s="10" t="s">
        <v>57</v>
      </c>
      <c r="N42" s="5">
        <f t="shared" si="2"/>
        <v>41</v>
      </c>
      <c r="O42" s="6">
        <v>41</v>
      </c>
      <c r="P42" s="8" t="s">
        <v>90</v>
      </c>
      <c r="Q42" s="5" t="s">
        <v>30</v>
      </c>
    </row>
    <row r="43" spans="1:22" x14ac:dyDescent="0.35">
      <c r="A43" s="6">
        <f>INDEX(J:J, MATCH(C43, K:K, 0))</f>
        <v>44</v>
      </c>
      <c r="B43" s="6" t="str">
        <f t="shared" si="0"/>
        <v>yes</v>
      </c>
      <c r="C43" s="8" t="s">
        <v>55</v>
      </c>
      <c r="D43" s="2" t="s">
        <v>15</v>
      </c>
      <c r="E43" s="2" t="s">
        <v>13</v>
      </c>
      <c r="F43" s="2" t="s">
        <v>13</v>
      </c>
      <c r="I43" s="5">
        <f t="shared" si="1"/>
        <v>42</v>
      </c>
      <c r="J43" s="6">
        <v>42</v>
      </c>
      <c r="K43" s="8" t="s">
        <v>52</v>
      </c>
      <c r="L43" s="5" t="s">
        <v>30</v>
      </c>
      <c r="N43" s="5">
        <f t="shared" si="2"/>
        <v>42</v>
      </c>
      <c r="O43" s="6">
        <v>42</v>
      </c>
      <c r="P43" s="8" t="s">
        <v>91</v>
      </c>
      <c r="Q43" s="5" t="s">
        <v>30</v>
      </c>
    </row>
    <row r="44" spans="1:22" x14ac:dyDescent="0.35">
      <c r="A44" s="6">
        <f>INDEX(O:O, MATCH(C44, P:P, 0))</f>
        <v>1</v>
      </c>
      <c r="B44" s="6" t="str">
        <f>IF(COUNTIF(N:N, A44)&gt;0, "yes", "no")</f>
        <v>yes</v>
      </c>
      <c r="C44" s="8" t="s">
        <v>59</v>
      </c>
      <c r="D44" s="2" t="s">
        <v>15</v>
      </c>
      <c r="E44" s="2" t="s">
        <v>13</v>
      </c>
      <c r="F44" s="2" t="s">
        <v>13</v>
      </c>
      <c r="I44" s="5">
        <f t="shared" si="1"/>
        <v>43</v>
      </c>
      <c r="J44" s="6">
        <v>43</v>
      </c>
      <c r="K44" s="8" t="s">
        <v>53</v>
      </c>
      <c r="L44" s="5" t="s">
        <v>30</v>
      </c>
      <c r="N44" s="5">
        <f t="shared" si="2"/>
        <v>43</v>
      </c>
      <c r="O44" s="6">
        <v>43</v>
      </c>
      <c r="P44" s="8" t="s">
        <v>92</v>
      </c>
      <c r="Q44" s="5" t="s">
        <v>30</v>
      </c>
    </row>
    <row r="45" spans="1:22" x14ac:dyDescent="0.35">
      <c r="A45" s="6">
        <f>INDEX(O:O, MATCH(C45, P:P, 0))</f>
        <v>2</v>
      </c>
      <c r="B45" s="6" t="str">
        <f>IF(COUNTIF(N:N, A45)&gt;0, "yes", "no")</f>
        <v>yes</v>
      </c>
      <c r="C45" s="8" t="s">
        <v>60</v>
      </c>
      <c r="D45" s="2" t="s">
        <v>15</v>
      </c>
      <c r="E45" s="2" t="s">
        <v>13</v>
      </c>
      <c r="F45" s="2" t="s">
        <v>13</v>
      </c>
      <c r="I45" s="5">
        <f t="shared" si="1"/>
        <v>44</v>
      </c>
      <c r="J45" s="6">
        <v>44</v>
      </c>
      <c r="K45" s="8" t="s">
        <v>55</v>
      </c>
      <c r="L45" s="5" t="s">
        <v>30</v>
      </c>
      <c r="O45" s="6">
        <v>44</v>
      </c>
      <c r="Q45" s="5" t="s">
        <v>32</v>
      </c>
    </row>
    <row r="46" spans="1:22" x14ac:dyDescent="0.35">
      <c r="A46" s="6">
        <f>INDEX(O:O, MATCH(C46, P:P, 0))</f>
        <v>3</v>
      </c>
      <c r="B46" s="6" t="str">
        <f>IF(COUNTIF(N:N, A46)&gt;0, "yes", "no")</f>
        <v>yes</v>
      </c>
      <c r="C46" s="8" t="s">
        <v>61</v>
      </c>
      <c r="D46" s="2" t="s">
        <v>15</v>
      </c>
      <c r="E46" s="2" t="s">
        <v>13</v>
      </c>
      <c r="F46" s="2" t="s">
        <v>13</v>
      </c>
      <c r="I46" s="5">
        <f t="shared" si="1"/>
        <v>45</v>
      </c>
      <c r="J46" s="6">
        <v>45</v>
      </c>
      <c r="K46" s="8" t="s">
        <v>39</v>
      </c>
      <c r="L46" s="5" t="s">
        <v>30</v>
      </c>
      <c r="O46" s="6">
        <v>45</v>
      </c>
      <c r="P46" s="8" t="s">
        <v>93</v>
      </c>
      <c r="Q46" s="5" t="s">
        <v>57</v>
      </c>
    </row>
    <row r="47" spans="1:22" x14ac:dyDescent="0.35">
      <c r="A47" s="6">
        <f>INDEX(O:O, MATCH(C47, P:P, 0))</f>
        <v>4</v>
      </c>
      <c r="B47" s="6" t="str">
        <f>IF(COUNTIF(N:N, A47)&gt;0, "yes", "no")</f>
        <v>yes</v>
      </c>
      <c r="C47" s="8" t="s">
        <v>62</v>
      </c>
      <c r="D47" s="2" t="s">
        <v>15</v>
      </c>
      <c r="E47" s="2" t="s">
        <v>13</v>
      </c>
      <c r="F47" s="2" t="s">
        <v>13</v>
      </c>
      <c r="J47" s="6">
        <v>46</v>
      </c>
      <c r="K47" s="8" t="s">
        <v>45</v>
      </c>
      <c r="L47" s="5" t="s">
        <v>28</v>
      </c>
      <c r="N47" s="5">
        <f t="shared" si="2"/>
        <v>46</v>
      </c>
      <c r="O47" s="6">
        <v>46</v>
      </c>
      <c r="P47" s="8" t="s">
        <v>94</v>
      </c>
      <c r="Q47" s="5" t="s">
        <v>30</v>
      </c>
    </row>
    <row r="48" spans="1:22" x14ac:dyDescent="0.35">
      <c r="A48" s="6">
        <f>INDEX(O:O, MATCH(C48, P:P, 0))</f>
        <v>5</v>
      </c>
      <c r="B48" s="6" t="str">
        <f>IF(COUNTIF(N:N, A48)&gt;0, "yes", "no")</f>
        <v>yes</v>
      </c>
      <c r="C48" s="8" t="s">
        <v>63</v>
      </c>
      <c r="D48" s="2" t="s">
        <v>15</v>
      </c>
      <c r="E48" s="2" t="s">
        <v>13</v>
      </c>
      <c r="F48" s="2" t="s">
        <v>13</v>
      </c>
      <c r="I48" s="5">
        <f t="shared" si="1"/>
        <v>47</v>
      </c>
      <c r="J48" s="6">
        <v>47</v>
      </c>
      <c r="K48" s="8" t="s">
        <v>42</v>
      </c>
      <c r="L48" s="5" t="s">
        <v>30</v>
      </c>
      <c r="O48" s="6">
        <v>47</v>
      </c>
      <c r="P48" s="8" t="s">
        <v>95</v>
      </c>
      <c r="Q48" s="10" t="s">
        <v>99</v>
      </c>
    </row>
    <row r="49" spans="1:17" x14ac:dyDescent="0.35">
      <c r="A49" s="6">
        <f>INDEX(O:O, MATCH(C49, P:P, 0))</f>
        <v>6</v>
      </c>
      <c r="B49" s="6" t="str">
        <f>IF(COUNTIF(N:N, A49)&gt;0, "yes", "no")</f>
        <v>yes</v>
      </c>
      <c r="C49" s="8" t="s">
        <v>64</v>
      </c>
      <c r="D49" s="2" t="s">
        <v>15</v>
      </c>
      <c r="E49" s="2" t="s">
        <v>13</v>
      </c>
      <c r="F49" s="2" t="s">
        <v>13</v>
      </c>
      <c r="J49" s="6">
        <v>48</v>
      </c>
      <c r="L49" s="5" t="s">
        <v>32</v>
      </c>
      <c r="N49" s="5">
        <f t="shared" si="2"/>
        <v>48</v>
      </c>
      <c r="O49" s="6">
        <v>48</v>
      </c>
      <c r="P49" s="8" t="s">
        <v>96</v>
      </c>
      <c r="Q49" s="5" t="s">
        <v>30</v>
      </c>
    </row>
    <row r="50" spans="1:17" x14ac:dyDescent="0.35">
      <c r="A50" s="6">
        <v>12</v>
      </c>
      <c r="B50" s="6" t="str">
        <f>IF(COUNTIF(N:N, A50)&gt;0, "yes", "no")</f>
        <v>yes</v>
      </c>
      <c r="C50" s="8" t="s">
        <v>65</v>
      </c>
      <c r="D50" s="2" t="s">
        <v>15</v>
      </c>
      <c r="E50" s="13" t="s">
        <v>13</v>
      </c>
      <c r="F50" s="2" t="s">
        <v>13</v>
      </c>
      <c r="J50" s="6">
        <v>49</v>
      </c>
      <c r="K50" s="8" t="s">
        <v>45</v>
      </c>
      <c r="L50" s="5" t="s">
        <v>28</v>
      </c>
      <c r="O50" s="6">
        <v>49</v>
      </c>
      <c r="P50" s="8" t="s">
        <v>81</v>
      </c>
      <c r="Q50" s="5" t="s">
        <v>28</v>
      </c>
    </row>
    <row r="51" spans="1:17" x14ac:dyDescent="0.35">
      <c r="A51" s="6">
        <f>INDEX(O:O, MATCH(C51, P:P, 0))</f>
        <v>8</v>
      </c>
      <c r="B51" s="6" t="str">
        <f>IF(COUNTIF(N:N, A51)&gt;0, "yes", "no")</f>
        <v>yes</v>
      </c>
      <c r="C51" s="8" t="s">
        <v>66</v>
      </c>
      <c r="D51" s="2" t="s">
        <v>15</v>
      </c>
      <c r="E51" s="2" t="s">
        <v>13</v>
      </c>
      <c r="F51" s="2" t="s">
        <v>13</v>
      </c>
      <c r="J51" s="6">
        <v>50</v>
      </c>
      <c r="K51" s="8" t="s">
        <v>45</v>
      </c>
      <c r="L51" s="5" t="s">
        <v>28</v>
      </c>
      <c r="O51" s="6">
        <v>50</v>
      </c>
      <c r="P51" s="8" t="s">
        <v>87</v>
      </c>
      <c r="Q51" s="10" t="s">
        <v>100</v>
      </c>
    </row>
    <row r="52" spans="1:17" x14ac:dyDescent="0.35">
      <c r="A52" s="6">
        <f>INDEX(O:O, MATCH(C52, P:P, 0))</f>
        <v>9</v>
      </c>
      <c r="B52" s="6" t="str">
        <f>IF(COUNTIF(N:N, A52)&gt;0, "yes", "no")</f>
        <v>yes</v>
      </c>
      <c r="C52" s="8" t="s">
        <v>67</v>
      </c>
      <c r="D52" s="2" t="s">
        <v>15</v>
      </c>
      <c r="E52" s="2" t="s">
        <v>13</v>
      </c>
      <c r="F52" s="2" t="s">
        <v>13</v>
      </c>
      <c r="J52" s="6">
        <v>51</v>
      </c>
      <c r="K52" s="8" t="s">
        <v>45</v>
      </c>
      <c r="L52" s="5" t="s">
        <v>28</v>
      </c>
      <c r="O52" s="6">
        <v>51</v>
      </c>
      <c r="P52" s="8" t="s">
        <v>94</v>
      </c>
      <c r="Q52" s="5" t="s">
        <v>126</v>
      </c>
    </row>
    <row r="53" spans="1:17" x14ac:dyDescent="0.35">
      <c r="A53" s="6">
        <f>INDEX(O:O, MATCH(C53, P:P, 0))</f>
        <v>10</v>
      </c>
      <c r="B53" s="6" t="str">
        <f>IF(COUNTIF(N:N, A53)&gt;0, "yes", "no")</f>
        <v>yes</v>
      </c>
      <c r="C53" s="8" t="s">
        <v>68</v>
      </c>
      <c r="D53" s="2" t="s">
        <v>15</v>
      </c>
      <c r="E53" s="2" t="s">
        <v>13</v>
      </c>
      <c r="F53" s="2" t="s">
        <v>13</v>
      </c>
      <c r="I53" s="5">
        <f t="shared" si="1"/>
        <v>52</v>
      </c>
      <c r="J53" s="6">
        <v>52</v>
      </c>
      <c r="K53" s="8" t="s">
        <v>54</v>
      </c>
      <c r="L53" s="5" t="s">
        <v>30</v>
      </c>
    </row>
    <row r="54" spans="1:17" x14ac:dyDescent="0.35">
      <c r="A54" s="6">
        <f>INDEX(O:O, MATCH(C54, P:P, 0))</f>
        <v>11</v>
      </c>
      <c r="B54" s="6" t="str">
        <f>IF(COUNTIF(N:N, A54)&gt;0, "yes", "no")</f>
        <v>yes</v>
      </c>
      <c r="C54" s="8" t="s">
        <v>69</v>
      </c>
      <c r="D54" s="2" t="s">
        <v>15</v>
      </c>
      <c r="E54" s="2" t="s">
        <v>13</v>
      </c>
      <c r="F54" s="2" t="s">
        <v>13</v>
      </c>
    </row>
    <row r="55" spans="1:17" x14ac:dyDescent="0.35">
      <c r="A55" s="6">
        <f>INDEX(O:O, MATCH(C55, P:P, 0))</f>
        <v>14</v>
      </c>
      <c r="B55" s="6" t="str">
        <f>IF(COUNTIF(N:N, A55)&gt;0, "yes", "no")</f>
        <v>yes</v>
      </c>
      <c r="C55" s="8" t="s">
        <v>70</v>
      </c>
      <c r="D55" s="2" t="s">
        <v>15</v>
      </c>
      <c r="E55" s="2" t="s">
        <v>13</v>
      </c>
      <c r="F55" s="2" t="s">
        <v>13</v>
      </c>
    </row>
    <row r="56" spans="1:17" x14ac:dyDescent="0.35">
      <c r="A56" s="6">
        <f>INDEX(O:O, MATCH(C56, P:P, 0))</f>
        <v>19</v>
      </c>
      <c r="B56" s="6" t="str">
        <f>IF(COUNTIF(N:N, A56)&gt;0, "yes", "no")</f>
        <v>yes</v>
      </c>
      <c r="C56" s="8" t="s">
        <v>71</v>
      </c>
      <c r="D56" s="2" t="s">
        <v>15</v>
      </c>
      <c r="E56" s="2" t="s">
        <v>13</v>
      </c>
      <c r="F56" s="2" t="s">
        <v>13</v>
      </c>
    </row>
    <row r="57" spans="1:17" x14ac:dyDescent="0.35">
      <c r="A57" s="6">
        <f>INDEX(O:O, MATCH(C57, P:P, 0))</f>
        <v>15</v>
      </c>
      <c r="B57" s="6" t="str">
        <f>IF(COUNTIF(N:N, A57)&gt;0, "yes", "no")</f>
        <v>yes</v>
      </c>
      <c r="C57" s="8" t="s">
        <v>72</v>
      </c>
      <c r="D57" s="2" t="s">
        <v>15</v>
      </c>
      <c r="E57" s="2" t="s">
        <v>13</v>
      </c>
      <c r="F57" s="2" t="s">
        <v>13</v>
      </c>
    </row>
    <row r="58" spans="1:17" x14ac:dyDescent="0.35">
      <c r="A58" s="6">
        <f>INDEX(O:O, MATCH(C58, P:P, 0))</f>
        <v>16</v>
      </c>
      <c r="B58" s="6" t="str">
        <f>IF(COUNTIF(N:N, A58)&gt;0, "yes", "no")</f>
        <v>yes</v>
      </c>
      <c r="C58" s="8" t="s">
        <v>73</v>
      </c>
      <c r="D58" s="2" t="s">
        <v>15</v>
      </c>
      <c r="E58" s="2" t="s">
        <v>13</v>
      </c>
      <c r="F58" s="2" t="s">
        <v>13</v>
      </c>
    </row>
    <row r="59" spans="1:17" x14ac:dyDescent="0.35">
      <c r="A59" s="6">
        <f>INDEX(O:O, MATCH(C59, P:P, 0))</f>
        <v>20</v>
      </c>
      <c r="B59" s="6" t="str">
        <f>IF(COUNTIF(N:N, A59)&gt;0, "yes", "no")</f>
        <v>yes</v>
      </c>
      <c r="C59" s="8" t="s">
        <v>97</v>
      </c>
      <c r="D59" s="2" t="s">
        <v>15</v>
      </c>
      <c r="E59" s="2" t="s">
        <v>13</v>
      </c>
      <c r="F59" s="2" t="s">
        <v>13</v>
      </c>
    </row>
    <row r="60" spans="1:17" x14ac:dyDescent="0.35">
      <c r="A60" s="6">
        <f>INDEX(O:O, MATCH(C60, P:P, 0))</f>
        <v>18</v>
      </c>
      <c r="B60" s="6" t="str">
        <f>IF(COUNTIF(N:N, A60)&gt;0, "yes", "no")</f>
        <v>yes</v>
      </c>
      <c r="C60" s="8" t="s">
        <v>74</v>
      </c>
      <c r="D60" s="2" t="s">
        <v>15</v>
      </c>
      <c r="E60" s="2" t="s">
        <v>13</v>
      </c>
      <c r="F60" s="2" t="s">
        <v>13</v>
      </c>
    </row>
    <row r="61" spans="1:17" x14ac:dyDescent="0.35">
      <c r="A61" s="6">
        <f>INDEX(O:O, MATCH(C61, P:P, 0))</f>
        <v>17</v>
      </c>
      <c r="B61" s="6" t="str">
        <f>IF(COUNTIF(N:N, A61)&gt;0, "yes", "no")</f>
        <v>yes</v>
      </c>
      <c r="C61" s="8" t="s">
        <v>75</v>
      </c>
      <c r="D61" s="2" t="s">
        <v>15</v>
      </c>
      <c r="E61" s="2" t="s">
        <v>13</v>
      </c>
      <c r="F61" s="2" t="s">
        <v>13</v>
      </c>
      <c r="G61" s="5" t="s">
        <v>125</v>
      </c>
    </row>
    <row r="62" spans="1:17" x14ac:dyDescent="0.35">
      <c r="A62" s="6">
        <f>INDEX(O:O, MATCH(C62, P:P, 0))</f>
        <v>21</v>
      </c>
      <c r="B62" s="6" t="str">
        <f>IF(COUNTIF(N:N, A62)&gt;0, "yes", "no")</f>
        <v>yes</v>
      </c>
      <c r="C62" s="8" t="s">
        <v>76</v>
      </c>
      <c r="D62" s="2" t="s">
        <v>15</v>
      </c>
      <c r="E62" s="2" t="s">
        <v>13</v>
      </c>
      <c r="F62" s="2" t="s">
        <v>13</v>
      </c>
    </row>
    <row r="63" spans="1:17" x14ac:dyDescent="0.35">
      <c r="A63" s="6">
        <f>INDEX(O:O, MATCH(C63, P:P, 0))</f>
        <v>22</v>
      </c>
      <c r="B63" s="6" t="str">
        <f>IF(COUNTIF(N:N, A63)&gt;0, "yes", "no")</f>
        <v>yes</v>
      </c>
      <c r="C63" s="8" t="s">
        <v>77</v>
      </c>
      <c r="D63" s="2" t="s">
        <v>15</v>
      </c>
      <c r="E63" s="2" t="s">
        <v>13</v>
      </c>
      <c r="F63" s="2" t="s">
        <v>13</v>
      </c>
    </row>
    <row r="64" spans="1:17" x14ac:dyDescent="0.35">
      <c r="A64" s="6">
        <f>INDEX(O:O, MATCH(C64, P:P, 0))</f>
        <v>23</v>
      </c>
      <c r="B64" s="6" t="str">
        <f>IF(COUNTIF(N:N, A64)&gt;0, "yes", "no")</f>
        <v>yes</v>
      </c>
      <c r="C64" s="8" t="s">
        <v>78</v>
      </c>
      <c r="D64" s="2" t="s">
        <v>15</v>
      </c>
      <c r="E64" s="2" t="s">
        <v>13</v>
      </c>
      <c r="F64" s="2" t="s">
        <v>13</v>
      </c>
    </row>
    <row r="65" spans="1:6" x14ac:dyDescent="0.35">
      <c r="A65" s="6">
        <f>INDEX(O:O, MATCH(C65, P:P, 0))</f>
        <v>24</v>
      </c>
      <c r="B65" s="6" t="str">
        <f>IF(COUNTIF(N:N, A65)&gt;0, "yes", "no")</f>
        <v>yes</v>
      </c>
      <c r="C65" s="8" t="s">
        <v>79</v>
      </c>
      <c r="D65" s="2" t="s">
        <v>15</v>
      </c>
      <c r="E65" s="2" t="s">
        <v>13</v>
      </c>
      <c r="F65" s="2" t="s">
        <v>13</v>
      </c>
    </row>
    <row r="66" spans="1:6" x14ac:dyDescent="0.35">
      <c r="A66" s="6">
        <f>INDEX(O:O, MATCH(C66, P:P, 0))</f>
        <v>25</v>
      </c>
      <c r="B66" s="6" t="str">
        <f>IF(COUNTIF(N:N, A66)&gt;0, "yes", "no")</f>
        <v>yes</v>
      </c>
      <c r="C66" s="8" t="s">
        <v>98</v>
      </c>
      <c r="D66" s="2" t="s">
        <v>15</v>
      </c>
      <c r="E66" s="2" t="s">
        <v>13</v>
      </c>
      <c r="F66" s="2" t="s">
        <v>13</v>
      </c>
    </row>
    <row r="67" spans="1:6" x14ac:dyDescent="0.35">
      <c r="A67" s="6">
        <f>INDEX(O:O, MATCH(C67, P:P, 0))</f>
        <v>26</v>
      </c>
      <c r="B67" s="6" t="str">
        <f>IF(COUNTIF(N:N, A67)&gt;0, "yes", "no")</f>
        <v>yes</v>
      </c>
      <c r="C67" s="8" t="s">
        <v>80</v>
      </c>
      <c r="D67" s="2" t="s">
        <v>15</v>
      </c>
      <c r="E67" s="2" t="s">
        <v>13</v>
      </c>
      <c r="F67" s="2" t="s">
        <v>13</v>
      </c>
    </row>
    <row r="68" spans="1:6" x14ac:dyDescent="0.35">
      <c r="A68" s="6">
        <f>INDEX(O:O, MATCH(C68, P:P, 0))</f>
        <v>29</v>
      </c>
      <c r="B68" s="6" t="str">
        <f>IF(COUNTIF(N:N, A68)&gt;0, "yes", "no")</f>
        <v>yes</v>
      </c>
      <c r="C68" s="8" t="s">
        <v>81</v>
      </c>
      <c r="D68" s="2" t="s">
        <v>15</v>
      </c>
      <c r="E68" s="2" t="s">
        <v>13</v>
      </c>
      <c r="F68" s="2" t="s">
        <v>13</v>
      </c>
    </row>
    <row r="69" spans="1:6" x14ac:dyDescent="0.35">
      <c r="A69" s="6">
        <f>INDEX(O:O, MATCH(C69, P:P, 0))</f>
        <v>28</v>
      </c>
      <c r="B69" s="6" t="str">
        <f>IF(COUNTIF(N:N, A69)&gt;0, "yes", "no")</f>
        <v>yes</v>
      </c>
      <c r="C69" s="8" t="s">
        <v>82</v>
      </c>
      <c r="D69" s="2" t="s">
        <v>15</v>
      </c>
      <c r="E69" s="2" t="s">
        <v>13</v>
      </c>
      <c r="F69" s="2" t="s">
        <v>13</v>
      </c>
    </row>
    <row r="70" spans="1:6" x14ac:dyDescent="0.35">
      <c r="A70" s="6">
        <f>INDEX(O:O, MATCH(C70, P:P, 0))</f>
        <v>31</v>
      </c>
      <c r="B70" s="6" t="str">
        <f>IF(COUNTIF(N:N, A70)&gt;0, "yes", "no")</f>
        <v>yes</v>
      </c>
      <c r="C70" s="8" t="s">
        <v>83</v>
      </c>
      <c r="D70" s="2" t="s">
        <v>15</v>
      </c>
      <c r="E70" s="2" t="s">
        <v>13</v>
      </c>
      <c r="F70" s="2" t="s">
        <v>13</v>
      </c>
    </row>
    <row r="71" spans="1:6" x14ac:dyDescent="0.35">
      <c r="A71" s="6">
        <f>INDEX(O:O, MATCH(C71, P:P, 0))</f>
        <v>34</v>
      </c>
      <c r="B71" s="6" t="str">
        <f>IF(COUNTIF(N:N, A71)&gt;0, "yes", "no")</f>
        <v>yes</v>
      </c>
      <c r="C71" s="8" t="s">
        <v>84</v>
      </c>
      <c r="D71" s="2" t="s">
        <v>15</v>
      </c>
      <c r="E71" s="2" t="s">
        <v>13</v>
      </c>
      <c r="F71" s="2" t="s">
        <v>13</v>
      </c>
    </row>
    <row r="72" spans="1:6" x14ac:dyDescent="0.35">
      <c r="A72" s="6">
        <f>INDEX(O:O, MATCH(C72, P:P, 0))</f>
        <v>32</v>
      </c>
      <c r="B72" s="6" t="str">
        <f>IF(COUNTIF(N:N, A72)&gt;0, "yes", "no")</f>
        <v>yes</v>
      </c>
      <c r="C72" s="8" t="s">
        <v>85</v>
      </c>
      <c r="D72" s="2" t="s">
        <v>15</v>
      </c>
      <c r="E72" s="2" t="s">
        <v>13</v>
      </c>
      <c r="F72" s="2" t="s">
        <v>13</v>
      </c>
    </row>
    <row r="73" spans="1:6" x14ac:dyDescent="0.35">
      <c r="A73" s="6">
        <f>INDEX(O:O, MATCH(C73, P:P, 0))</f>
        <v>33</v>
      </c>
      <c r="B73" s="6" t="str">
        <f>IF(COUNTIF(N:N, A73)&gt;0, "yes", "no")</f>
        <v>yes</v>
      </c>
      <c r="C73" s="8" t="s">
        <v>86</v>
      </c>
      <c r="D73" s="2" t="s">
        <v>15</v>
      </c>
      <c r="E73" s="2" t="s">
        <v>13</v>
      </c>
      <c r="F73" s="2" t="s">
        <v>13</v>
      </c>
    </row>
    <row r="74" spans="1:6" x14ac:dyDescent="0.35">
      <c r="A74" s="6">
        <f>INDEX(O:O, MATCH(C74, P:P, 0))</f>
        <v>50</v>
      </c>
      <c r="B74" s="6" t="str">
        <f>IF(COUNTIF(N:N, A74)&gt;0, "yes", "no")</f>
        <v>no</v>
      </c>
      <c r="C74" s="8" t="s">
        <v>87</v>
      </c>
      <c r="D74" s="2" t="s">
        <v>15</v>
      </c>
      <c r="E74" s="2" t="s">
        <v>56</v>
      </c>
    </row>
    <row r="75" spans="1:6" x14ac:dyDescent="0.35">
      <c r="A75" s="6">
        <f>INDEX(O:O, MATCH(C75, P:P, 0))</f>
        <v>36</v>
      </c>
      <c r="B75" s="6" t="str">
        <f>IF(COUNTIF(N:N, A75)&gt;0, "yes", "no")</f>
        <v>yes</v>
      </c>
      <c r="C75" s="8" t="s">
        <v>88</v>
      </c>
      <c r="D75" s="2" t="s">
        <v>15</v>
      </c>
      <c r="E75" s="2" t="s">
        <v>13</v>
      </c>
      <c r="F75" s="2" t="s">
        <v>13</v>
      </c>
    </row>
    <row r="76" spans="1:6" x14ac:dyDescent="0.35">
      <c r="A76" s="6">
        <f>INDEX(O:O, MATCH(C76, P:P, 0))</f>
        <v>37</v>
      </c>
      <c r="B76" s="6" t="str">
        <f>IF(COUNTIF(N:N, A76)&gt;0, "yes", "no")</f>
        <v>yes</v>
      </c>
      <c r="C76" s="8" t="s">
        <v>89</v>
      </c>
      <c r="D76" s="2" t="s">
        <v>15</v>
      </c>
      <c r="E76" s="2" t="s">
        <v>13</v>
      </c>
      <c r="F76" s="2" t="s">
        <v>13</v>
      </c>
    </row>
    <row r="77" spans="1:6" x14ac:dyDescent="0.35">
      <c r="A77" s="6">
        <f>INDEX(O:O, MATCH(C77, P:P, 0))</f>
        <v>41</v>
      </c>
      <c r="B77" s="6" t="str">
        <f>IF(COUNTIF(N:N, A77)&gt;0, "yes", "no")</f>
        <v>yes</v>
      </c>
      <c r="C77" s="8" t="s">
        <v>90</v>
      </c>
      <c r="D77" s="2" t="s">
        <v>15</v>
      </c>
      <c r="E77" s="2" t="s">
        <v>13</v>
      </c>
      <c r="F77" s="2" t="s">
        <v>13</v>
      </c>
    </row>
    <row r="78" spans="1:6" x14ac:dyDescent="0.35">
      <c r="A78" s="6">
        <f>INDEX(O:O, MATCH(C78, P:P, 0))</f>
        <v>42</v>
      </c>
      <c r="B78" s="6" t="str">
        <f>IF(COUNTIF(N:N, A78)&gt;0, "yes", "no")</f>
        <v>yes</v>
      </c>
      <c r="C78" s="8" t="s">
        <v>91</v>
      </c>
      <c r="D78" s="2" t="s">
        <v>15</v>
      </c>
      <c r="E78" s="2" t="s">
        <v>13</v>
      </c>
      <c r="F78" s="2" t="s">
        <v>13</v>
      </c>
    </row>
    <row r="79" spans="1:6" x14ac:dyDescent="0.35">
      <c r="A79" s="6">
        <f>INDEX(O:O, MATCH(C79, P:P, 0))</f>
        <v>43</v>
      </c>
      <c r="B79" s="6" t="str">
        <f>IF(COUNTIF(N:N, A79)&gt;0, "yes", "no")</f>
        <v>yes</v>
      </c>
      <c r="C79" s="8" t="s">
        <v>92</v>
      </c>
      <c r="D79" s="2" t="s">
        <v>15</v>
      </c>
      <c r="E79" s="2" t="s">
        <v>13</v>
      </c>
      <c r="F79" s="2" t="s">
        <v>13</v>
      </c>
    </row>
    <row r="80" spans="1:6" x14ac:dyDescent="0.35">
      <c r="A80" s="6">
        <f>INDEX(O:O, MATCH(C80, P:P, 0))</f>
        <v>45</v>
      </c>
      <c r="B80" s="6" t="str">
        <f>IF(COUNTIF(N:N, A80)&gt;0, "yes", "no")</f>
        <v>no</v>
      </c>
      <c r="C80" s="8" t="s">
        <v>93</v>
      </c>
      <c r="D80" s="2" t="s">
        <v>15</v>
      </c>
      <c r="E80" s="2" t="s">
        <v>56</v>
      </c>
    </row>
    <row r="81" spans="1:7" x14ac:dyDescent="0.35">
      <c r="A81" s="6">
        <f>INDEX(O:O, MATCH(C81, P:P, 0))</f>
        <v>46</v>
      </c>
      <c r="B81" s="6" t="str">
        <f>IF(COUNTIF(N:N, A81)&gt;0, "yes", "no")</f>
        <v>yes</v>
      </c>
      <c r="C81" s="8" t="s">
        <v>94</v>
      </c>
      <c r="D81" s="2" t="s">
        <v>15</v>
      </c>
      <c r="E81" s="2" t="s">
        <v>13</v>
      </c>
      <c r="F81" s="2" t="s">
        <v>13</v>
      </c>
      <c r="G81" s="5" t="s">
        <v>124</v>
      </c>
    </row>
    <row r="82" spans="1:7" x14ac:dyDescent="0.35">
      <c r="A82" s="6">
        <f>INDEX(O:O, MATCH(C82, P:P, 0))</f>
        <v>47</v>
      </c>
      <c r="B82" s="6" t="str">
        <f>IF(COUNTIF(N:N, A82)&gt;0, "yes", "no")</f>
        <v>no</v>
      </c>
      <c r="C82" s="8" t="s">
        <v>95</v>
      </c>
      <c r="D82" s="2" t="s">
        <v>15</v>
      </c>
      <c r="E82" s="2" t="s">
        <v>56</v>
      </c>
    </row>
    <row r="83" spans="1:7" x14ac:dyDescent="0.35">
      <c r="A83" s="6">
        <f>INDEX(O:O, MATCH(C83, P:P, 0))</f>
        <v>48</v>
      </c>
      <c r="B83" s="6" t="str">
        <f>IF(COUNTIF(N:N, A83)&gt;0, "yes", "no")</f>
        <v>yes</v>
      </c>
      <c r="C83" s="8" t="s">
        <v>96</v>
      </c>
      <c r="D83" s="2" t="s">
        <v>15</v>
      </c>
      <c r="E83" s="2" t="s">
        <v>13</v>
      </c>
      <c r="F83" s="2" t="s">
        <v>13</v>
      </c>
    </row>
    <row r="84" spans="1:7" x14ac:dyDescent="0.35">
      <c r="A84" s="6">
        <f>INDEX(T:T, MATCH(C84, U:U, 0))</f>
        <v>1</v>
      </c>
      <c r="B84" s="6" t="str">
        <f>IF(COUNTIF(S:S, A84)&gt;0, "yes", "no")</f>
        <v>yes</v>
      </c>
      <c r="C84" s="8" t="s">
        <v>110</v>
      </c>
      <c r="D84" s="2" t="s">
        <v>15</v>
      </c>
      <c r="E84" s="2" t="s">
        <v>13</v>
      </c>
      <c r="F84" s="2" t="s">
        <v>13</v>
      </c>
    </row>
    <row r="85" spans="1:7" x14ac:dyDescent="0.35">
      <c r="A85" s="6">
        <f>INDEX(T:T, MATCH(C85, U:U, 0))</f>
        <v>2</v>
      </c>
      <c r="B85" s="6" t="str">
        <f>IF(COUNTIF(S:S, A85)&gt;0, "yes", "no")</f>
        <v>yes</v>
      </c>
      <c r="C85" s="8" t="s">
        <v>109</v>
      </c>
      <c r="D85" s="2" t="s">
        <v>15</v>
      </c>
      <c r="E85" s="2" t="s">
        <v>13</v>
      </c>
      <c r="F85" s="2" t="s">
        <v>13</v>
      </c>
    </row>
    <row r="86" spans="1:7" x14ac:dyDescent="0.35">
      <c r="A86" s="6">
        <f>INDEX(T:T, MATCH(C86, U:U, 0))</f>
        <v>3</v>
      </c>
      <c r="B86" s="6" t="str">
        <f>IF(COUNTIF(S:S, A86)&gt;0, "yes", "no")</f>
        <v>yes</v>
      </c>
      <c r="C86" s="8" t="s">
        <v>108</v>
      </c>
      <c r="D86" s="2" t="s">
        <v>15</v>
      </c>
      <c r="E86" s="2" t="s">
        <v>13</v>
      </c>
      <c r="F86" s="2" t="s">
        <v>13</v>
      </c>
    </row>
    <row r="87" spans="1:7" x14ac:dyDescent="0.35">
      <c r="A87" s="6">
        <f>INDEX(T:T, MATCH(C87, U:U, 0))</f>
        <v>28</v>
      </c>
      <c r="B87" s="6" t="str">
        <f>IF(COUNTIF(S:S, A87)&gt;0, "yes", "no")</f>
        <v>yes</v>
      </c>
      <c r="C87" s="8" t="s">
        <v>123</v>
      </c>
      <c r="D87" s="2" t="s">
        <v>15</v>
      </c>
      <c r="E87" s="2" t="s">
        <v>13</v>
      </c>
      <c r="F87" s="2" t="s">
        <v>13</v>
      </c>
    </row>
    <row r="88" spans="1:7" x14ac:dyDescent="0.35">
      <c r="A88" s="6">
        <f>INDEX(T:T, MATCH(C88, U:U, 0))</f>
        <v>4</v>
      </c>
      <c r="B88" s="6" t="str">
        <f>IF(COUNTIF(S:S, A88)&gt;0, "yes", "no")</f>
        <v>no</v>
      </c>
      <c r="C88" s="8" t="s">
        <v>106</v>
      </c>
      <c r="D88" s="2" t="s">
        <v>15</v>
      </c>
      <c r="E88" s="2" t="s">
        <v>56</v>
      </c>
    </row>
    <row r="89" spans="1:7" x14ac:dyDescent="0.35">
      <c r="A89" s="6">
        <v>10</v>
      </c>
      <c r="B89" s="6" t="str">
        <f>IF(COUNTIF(S:S, A89)&gt;0, "yes", "no")</f>
        <v>yes</v>
      </c>
      <c r="C89" s="8" t="s">
        <v>104</v>
      </c>
      <c r="D89" s="2" t="s">
        <v>15</v>
      </c>
      <c r="E89" s="13" t="s">
        <v>13</v>
      </c>
      <c r="F89" s="2" t="s">
        <v>13</v>
      </c>
    </row>
    <row r="90" spans="1:7" x14ac:dyDescent="0.35">
      <c r="A90" s="6">
        <f>INDEX(T:T, MATCH(C90, U:U, 0))</f>
        <v>5</v>
      </c>
      <c r="B90" s="6" t="str">
        <f>IF(COUNTIF(S:S, A90)&gt;0, "yes", "no")</f>
        <v>yes</v>
      </c>
      <c r="C90" s="8" t="s">
        <v>105</v>
      </c>
      <c r="D90" s="2" t="s">
        <v>15</v>
      </c>
      <c r="E90" s="2" t="s">
        <v>13</v>
      </c>
      <c r="F90" s="2" t="s">
        <v>13</v>
      </c>
    </row>
    <row r="91" spans="1:7" x14ac:dyDescent="0.35">
      <c r="A91" s="6">
        <f>INDEX(T:T, MATCH(C91, U:U, 0))</f>
        <v>7</v>
      </c>
      <c r="B91" s="6" t="str">
        <f>IF(COUNTIF(S:S, A91)&gt;0, "yes", "no")</f>
        <v>yes</v>
      </c>
      <c r="C91" s="8" t="s">
        <v>103</v>
      </c>
      <c r="D91" s="2" t="s">
        <v>15</v>
      </c>
      <c r="E91" s="2" t="s">
        <v>13</v>
      </c>
      <c r="F91" s="2" t="s">
        <v>13</v>
      </c>
    </row>
    <row r="92" spans="1:7" x14ac:dyDescent="0.35">
      <c r="A92" s="6">
        <f>INDEX(T:T, MATCH(C92, U:U, 0))</f>
        <v>8</v>
      </c>
      <c r="B92" s="6" t="str">
        <f>IF(COUNTIF(S:S, A92)&gt;0, "yes", "no")</f>
        <v>yes</v>
      </c>
      <c r="C92" s="8" t="s">
        <v>102</v>
      </c>
      <c r="D92" s="2" t="s">
        <v>15</v>
      </c>
      <c r="E92" s="2" t="s">
        <v>13</v>
      </c>
      <c r="F92" s="2" t="s">
        <v>13</v>
      </c>
    </row>
    <row r="93" spans="1:7" x14ac:dyDescent="0.35">
      <c r="A93" s="6">
        <v>15</v>
      </c>
      <c r="B93" s="6" t="str">
        <f>IF(COUNTIF(S:S, A93)&gt;0, "yes", "no")</f>
        <v>yes</v>
      </c>
      <c r="C93" s="8" t="s">
        <v>116</v>
      </c>
      <c r="D93" s="2" t="s">
        <v>15</v>
      </c>
      <c r="E93" s="13" t="s">
        <v>13</v>
      </c>
      <c r="F93" s="2" t="s">
        <v>13</v>
      </c>
    </row>
    <row r="94" spans="1:7" x14ac:dyDescent="0.35">
      <c r="A94" s="6">
        <f>INDEX(T:T, MATCH(C94, U:U, 0))</f>
        <v>9</v>
      </c>
      <c r="B94" s="6" t="str">
        <f>IF(COUNTIF(S:S, A94)&gt;0, "yes", "no")</f>
        <v>yes</v>
      </c>
      <c r="C94" s="8" t="s">
        <v>101</v>
      </c>
      <c r="D94" s="2" t="s">
        <v>15</v>
      </c>
      <c r="E94" s="2" t="s">
        <v>13</v>
      </c>
      <c r="F94" s="2" t="s">
        <v>13</v>
      </c>
    </row>
    <row r="95" spans="1:7" x14ac:dyDescent="0.35">
      <c r="A95" s="6">
        <f>INDEX(T:T, MATCH(C95, U:U, 0))</f>
        <v>12</v>
      </c>
      <c r="B95" s="6" t="str">
        <f>IF(COUNTIF(S:S, A95)&gt;0, "yes", "no")</f>
        <v>yes</v>
      </c>
      <c r="C95" s="8" t="s">
        <v>119</v>
      </c>
      <c r="D95" s="2" t="s">
        <v>15</v>
      </c>
      <c r="E95" s="2" t="s">
        <v>13</v>
      </c>
      <c r="F95" s="2" t="s">
        <v>13</v>
      </c>
    </row>
    <row r="96" spans="1:7" x14ac:dyDescent="0.35">
      <c r="A96" s="6">
        <f>INDEX(T:T, MATCH(C96, U:U, 0))</f>
        <v>13</v>
      </c>
      <c r="B96" s="6" t="str">
        <f>IF(COUNTIF(S:S, A96)&gt;0, "yes", "no")</f>
        <v>yes</v>
      </c>
      <c r="C96" s="8" t="s">
        <v>118</v>
      </c>
      <c r="D96" s="2" t="s">
        <v>15</v>
      </c>
      <c r="E96" s="2" t="s">
        <v>13</v>
      </c>
      <c r="F96" s="2" t="s">
        <v>13</v>
      </c>
    </row>
    <row r="97" spans="1:6" x14ac:dyDescent="0.35">
      <c r="A97" s="6">
        <f>INDEX(T:T, MATCH(C97, U:U, 0))</f>
        <v>14</v>
      </c>
      <c r="B97" s="6" t="str">
        <f>IF(COUNTIF(S:S, A97)&gt;0, "yes", "no")</f>
        <v>yes</v>
      </c>
      <c r="C97" s="8" t="s">
        <v>117</v>
      </c>
      <c r="D97" s="2" t="s">
        <v>15</v>
      </c>
      <c r="E97" s="2" t="s">
        <v>13</v>
      </c>
      <c r="F97" s="2" t="s">
        <v>13</v>
      </c>
    </row>
    <row r="98" spans="1:6" x14ac:dyDescent="0.35">
      <c r="A98" s="6">
        <f>INDEX(T:T, MATCH(C98, U:U, 0))</f>
        <v>21</v>
      </c>
      <c r="B98" s="6" t="str">
        <f>IF(COUNTIF(S:S, A98)&gt;0, "yes", "no")</f>
        <v>yes</v>
      </c>
      <c r="C98" s="8" t="s">
        <v>120</v>
      </c>
      <c r="D98" s="2" t="s">
        <v>15</v>
      </c>
      <c r="E98" s="2" t="s">
        <v>13</v>
      </c>
      <c r="F98" s="2" t="s">
        <v>13</v>
      </c>
    </row>
    <row r="99" spans="1:6" x14ac:dyDescent="0.35">
      <c r="A99" s="6">
        <f>INDEX(T:T, MATCH(C99, U:U, 0))</f>
        <v>16</v>
      </c>
      <c r="B99" s="6" t="str">
        <f>IF(COUNTIF(S:S, A99)&gt;0, "yes", "no")</f>
        <v>yes</v>
      </c>
      <c r="C99" s="8" t="s">
        <v>115</v>
      </c>
      <c r="D99" s="2" t="s">
        <v>15</v>
      </c>
      <c r="E99" s="2" t="s">
        <v>13</v>
      </c>
      <c r="F99" s="2" t="s">
        <v>13</v>
      </c>
    </row>
    <row r="100" spans="1:6" x14ac:dyDescent="0.35">
      <c r="A100" s="6">
        <f>INDEX(T:T, MATCH(C100, U:U, 0))</f>
        <v>20</v>
      </c>
      <c r="B100" s="6" t="str">
        <f>IF(COUNTIF(S:S, A100)&gt;0, "yes", "no")</f>
        <v>yes</v>
      </c>
      <c r="C100" s="8" t="s">
        <v>111</v>
      </c>
      <c r="D100" s="2" t="s">
        <v>15</v>
      </c>
      <c r="E100" s="2" t="s">
        <v>13</v>
      </c>
      <c r="F100" s="2" t="s">
        <v>13</v>
      </c>
    </row>
    <row r="101" spans="1:6" x14ac:dyDescent="0.35">
      <c r="A101" s="6">
        <v>24</v>
      </c>
      <c r="B101" s="6" t="str">
        <f>IF(COUNTIF(S:S, A101)&gt;0, "yes", "no")</f>
        <v>yes</v>
      </c>
      <c r="C101" s="8" t="s">
        <v>122</v>
      </c>
      <c r="D101" s="2" t="s">
        <v>15</v>
      </c>
      <c r="E101" s="2" t="s">
        <v>13</v>
      </c>
      <c r="F101" s="2" t="s">
        <v>13</v>
      </c>
    </row>
    <row r="102" spans="1:6" x14ac:dyDescent="0.35">
      <c r="A102" s="6">
        <f>INDEX(T:T, MATCH(C102, U:U, 0))</f>
        <v>25</v>
      </c>
      <c r="B102" s="6" t="str">
        <f>IF(COUNTIF(S:S, A102)&gt;0, "yes", "no")</f>
        <v>yes</v>
      </c>
      <c r="C102" s="8" t="s">
        <v>121</v>
      </c>
      <c r="D102" s="2" t="s">
        <v>15</v>
      </c>
      <c r="E102" s="2" t="s">
        <v>13</v>
      </c>
      <c r="F102" s="2" t="s">
        <v>13</v>
      </c>
    </row>
    <row r="103" spans="1:6" x14ac:dyDescent="0.35">
      <c r="A103" s="6">
        <f>INDEX(T:T, MATCH(C103, U:U, 0))</f>
        <v>18</v>
      </c>
      <c r="B103" s="6" t="str">
        <f>IF(COUNTIF(S:S, A103)&gt;0, "yes", "no")</f>
        <v>no</v>
      </c>
      <c r="C103" s="8" t="s">
        <v>113</v>
      </c>
      <c r="D103" s="2" t="s">
        <v>33</v>
      </c>
    </row>
    <row r="105" spans="1:6" x14ac:dyDescent="0.35">
      <c r="B105" s="6">
        <f>COUNTIF(B1:B103,"yes")</f>
        <v>92</v>
      </c>
    </row>
  </sheetData>
  <conditionalFormatting sqref="D1:D1048576">
    <cfRule type="cellIs" dxfId="11" priority="13" operator="equal">
      <formula>"RETURN"</formula>
    </cfRule>
    <cfRule type="cellIs" dxfId="10" priority="14" operator="equal">
      <formula>"ACTIVE"</formula>
    </cfRule>
    <cfRule type="cellIs" dxfId="9" priority="15" operator="equal">
      <formula>"DONE"</formula>
    </cfRule>
  </conditionalFormatting>
  <conditionalFormatting sqref="L1:L1048576 P9">
    <cfRule type="cellIs" dxfId="8" priority="18" operator="equal">
      <formula>"completed"</formula>
    </cfRule>
  </conditionalFormatting>
  <conditionalFormatting sqref="Q1:Q8 L1:L1048576 P9 Q10:Q1048576">
    <cfRule type="cellIs" dxfId="7" priority="16" operator="equal">
      <formula>"active"</formula>
    </cfRule>
    <cfRule type="cellIs" dxfId="6" priority="17" operator="equal">
      <formula>"none"</formula>
    </cfRule>
    <cfRule type="cellIs" dxfId="5" priority="19" operator="equal">
      <formula>"dropped"</formula>
    </cfRule>
  </conditionalFormatting>
  <conditionalFormatting sqref="Q1:Q1048576">
    <cfRule type="cellIs" dxfId="4" priority="1" operator="equal">
      <formula>"completed"</formula>
    </cfRule>
  </conditionalFormatting>
  <conditionalFormatting sqref="V1:V1048576">
    <cfRule type="cellIs" dxfId="3" priority="2" operator="equal">
      <formula>"dropped"</formula>
    </cfRule>
    <cfRule type="cellIs" dxfId="2" priority="3" operator="equal">
      <formula>"completed"</formula>
    </cfRule>
    <cfRule type="cellIs" dxfId="1" priority="5" operator="equal">
      <formula>"active"</formula>
    </cfRule>
    <cfRule type="cellIs" dxfId="0" priority="6" operator="equal">
      <formula>"none"</formula>
    </cfRule>
  </conditionalFormatting>
  <pageMargins left="0.7" right="0.7" top="0.75" bottom="0.75" header="0.3" footer="0.3"/>
  <pageSetup orientation="portrait" r:id="rId1"/>
  <ignoredErrors>
    <ignoredError sqref="C21 P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60D-4423-43A3-94B0-AD1A8EA82D78}">
  <dimension ref="A1:H93"/>
  <sheetViews>
    <sheetView tabSelected="1" workbookViewId="0">
      <selection activeCell="J3" sqref="J3"/>
    </sheetView>
  </sheetViews>
  <sheetFormatPr defaultRowHeight="14.5" x14ac:dyDescent="0.35"/>
  <cols>
    <col min="1" max="1" width="2.81640625" bestFit="1" customWidth="1"/>
    <col min="2" max="2" width="25.1796875" bestFit="1" customWidth="1"/>
    <col min="3" max="3" width="38.36328125" bestFit="1" customWidth="1"/>
    <col min="4" max="4" width="3.81640625" bestFit="1" customWidth="1"/>
    <col min="5" max="5" width="6.81640625" bestFit="1" customWidth="1"/>
    <col min="7" max="8" width="11.81640625" bestFit="1" customWidth="1"/>
  </cols>
  <sheetData>
    <row r="1" spans="1:8" x14ac:dyDescent="0.35">
      <c r="A1" s="14"/>
      <c r="B1" s="14" t="s">
        <v>131</v>
      </c>
      <c r="C1" s="14" t="s">
        <v>132</v>
      </c>
      <c r="D1" s="14" t="s">
        <v>133</v>
      </c>
      <c r="E1" s="14" t="s">
        <v>134</v>
      </c>
      <c r="F1" s="14"/>
      <c r="G1" s="14" t="s">
        <v>127</v>
      </c>
      <c r="H1" s="14" t="s">
        <v>128</v>
      </c>
    </row>
    <row r="2" spans="1:8" x14ac:dyDescent="0.35">
      <c r="A2">
        <v>1</v>
      </c>
      <c r="B2" t="s">
        <v>135</v>
      </c>
      <c r="C2" t="s">
        <v>136</v>
      </c>
      <c r="D2">
        <v>24</v>
      </c>
      <c r="E2" t="s">
        <v>129</v>
      </c>
      <c r="G2">
        <v>24</v>
      </c>
      <c r="H2" t="s">
        <v>129</v>
      </c>
    </row>
    <row r="3" spans="1:8" x14ac:dyDescent="0.35">
      <c r="A3">
        <v>2</v>
      </c>
      <c r="B3" t="s">
        <v>137</v>
      </c>
      <c r="C3" t="s">
        <v>138</v>
      </c>
      <c r="D3">
        <v>25</v>
      </c>
      <c r="E3" t="s">
        <v>129</v>
      </c>
      <c r="G3">
        <v>25</v>
      </c>
      <c r="H3" t="s">
        <v>129</v>
      </c>
    </row>
    <row r="4" spans="1:8" x14ac:dyDescent="0.35">
      <c r="A4">
        <v>3</v>
      </c>
      <c r="B4" t="s">
        <v>139</v>
      </c>
      <c r="C4" t="s">
        <v>140</v>
      </c>
      <c r="D4">
        <v>22</v>
      </c>
      <c r="E4" t="s">
        <v>130</v>
      </c>
      <c r="G4">
        <v>22</v>
      </c>
      <c r="H4" t="s">
        <v>130</v>
      </c>
    </row>
    <row r="5" spans="1:8" x14ac:dyDescent="0.35">
      <c r="A5">
        <v>4</v>
      </c>
      <c r="B5" t="s">
        <v>141</v>
      </c>
      <c r="C5" t="s">
        <v>142</v>
      </c>
      <c r="D5">
        <v>22</v>
      </c>
      <c r="E5" t="s">
        <v>129</v>
      </c>
      <c r="G5">
        <v>22</v>
      </c>
      <c r="H5" t="s">
        <v>129</v>
      </c>
    </row>
    <row r="6" spans="1:8" x14ac:dyDescent="0.35">
      <c r="A6">
        <v>5</v>
      </c>
      <c r="B6" t="s">
        <v>143</v>
      </c>
      <c r="C6" t="s">
        <v>144</v>
      </c>
      <c r="D6">
        <v>22</v>
      </c>
      <c r="E6" t="s">
        <v>129</v>
      </c>
      <c r="G6">
        <v>22</v>
      </c>
      <c r="H6" t="s">
        <v>129</v>
      </c>
    </row>
    <row r="7" spans="1:8" x14ac:dyDescent="0.35">
      <c r="A7">
        <v>6</v>
      </c>
      <c r="B7" t="s">
        <v>145</v>
      </c>
      <c r="C7" t="s">
        <v>146</v>
      </c>
      <c r="D7">
        <v>24</v>
      </c>
      <c r="E7" t="s">
        <v>129</v>
      </c>
      <c r="G7">
        <v>24</v>
      </c>
      <c r="H7" t="s">
        <v>129</v>
      </c>
    </row>
    <row r="8" spans="1:8" x14ac:dyDescent="0.35">
      <c r="A8">
        <v>7</v>
      </c>
      <c r="B8" t="s">
        <v>147</v>
      </c>
      <c r="C8" t="s">
        <v>148</v>
      </c>
      <c r="D8">
        <v>23</v>
      </c>
      <c r="E8" t="s">
        <v>129</v>
      </c>
      <c r="G8">
        <v>23</v>
      </c>
      <c r="H8" t="s">
        <v>129</v>
      </c>
    </row>
    <row r="9" spans="1:8" x14ac:dyDescent="0.35">
      <c r="A9">
        <v>8</v>
      </c>
      <c r="B9" t="s">
        <v>149</v>
      </c>
      <c r="C9" t="s">
        <v>142</v>
      </c>
      <c r="D9">
        <v>23</v>
      </c>
      <c r="E9" t="s">
        <v>129</v>
      </c>
      <c r="G9">
        <v>23</v>
      </c>
      <c r="H9" t="s">
        <v>129</v>
      </c>
    </row>
    <row r="10" spans="1:8" x14ac:dyDescent="0.35">
      <c r="A10">
        <v>9</v>
      </c>
      <c r="B10" t="s">
        <v>150</v>
      </c>
      <c r="C10" t="s">
        <v>151</v>
      </c>
      <c r="D10">
        <v>25</v>
      </c>
      <c r="E10" t="s">
        <v>130</v>
      </c>
      <c r="G10">
        <v>25</v>
      </c>
      <c r="H10" t="s">
        <v>130</v>
      </c>
    </row>
    <row r="11" spans="1:8" x14ac:dyDescent="0.35">
      <c r="A11">
        <v>10</v>
      </c>
      <c r="B11" t="s">
        <v>152</v>
      </c>
      <c r="C11" t="s">
        <v>136</v>
      </c>
      <c r="D11">
        <v>22</v>
      </c>
      <c r="E11" t="s">
        <v>129</v>
      </c>
      <c r="G11">
        <v>22</v>
      </c>
      <c r="H11" t="s">
        <v>129</v>
      </c>
    </row>
    <row r="12" spans="1:8" x14ac:dyDescent="0.35">
      <c r="A12">
        <v>11</v>
      </c>
      <c r="B12" t="s">
        <v>153</v>
      </c>
      <c r="C12" t="s">
        <v>136</v>
      </c>
      <c r="D12">
        <v>21</v>
      </c>
      <c r="E12" t="s">
        <v>129</v>
      </c>
      <c r="G12">
        <v>21</v>
      </c>
      <c r="H12" t="s">
        <v>129</v>
      </c>
    </row>
    <row r="13" spans="1:8" x14ac:dyDescent="0.35">
      <c r="A13">
        <v>12</v>
      </c>
      <c r="B13" t="s">
        <v>154</v>
      </c>
      <c r="C13" t="s">
        <v>155</v>
      </c>
      <c r="D13">
        <v>24</v>
      </c>
      <c r="E13" t="s">
        <v>129</v>
      </c>
      <c r="G13">
        <v>24</v>
      </c>
      <c r="H13" t="s">
        <v>129</v>
      </c>
    </row>
    <row r="14" spans="1:8" x14ac:dyDescent="0.35">
      <c r="A14">
        <v>13</v>
      </c>
      <c r="B14" t="s">
        <v>156</v>
      </c>
      <c r="C14" t="s">
        <v>136</v>
      </c>
      <c r="D14">
        <v>21</v>
      </c>
      <c r="E14" t="s">
        <v>130</v>
      </c>
      <c r="G14">
        <v>21</v>
      </c>
      <c r="H14" t="s">
        <v>130</v>
      </c>
    </row>
    <row r="15" spans="1:8" x14ac:dyDescent="0.35">
      <c r="A15">
        <v>14</v>
      </c>
      <c r="B15" t="s">
        <v>157</v>
      </c>
      <c r="C15" t="s">
        <v>158</v>
      </c>
      <c r="D15">
        <v>22</v>
      </c>
      <c r="E15" t="s">
        <v>129</v>
      </c>
      <c r="G15">
        <v>22</v>
      </c>
      <c r="H15" t="s">
        <v>129</v>
      </c>
    </row>
    <row r="16" spans="1:8" x14ac:dyDescent="0.35">
      <c r="A16">
        <v>15</v>
      </c>
      <c r="B16" t="s">
        <v>159</v>
      </c>
      <c r="C16" t="s">
        <v>142</v>
      </c>
      <c r="D16">
        <v>22</v>
      </c>
      <c r="E16" t="s">
        <v>130</v>
      </c>
      <c r="G16">
        <v>22</v>
      </c>
      <c r="H16" t="s">
        <v>130</v>
      </c>
    </row>
    <row r="17" spans="1:8" x14ac:dyDescent="0.35">
      <c r="A17">
        <v>16</v>
      </c>
      <c r="B17" t="s">
        <v>160</v>
      </c>
      <c r="C17" t="s">
        <v>161</v>
      </c>
      <c r="D17">
        <v>22</v>
      </c>
      <c r="E17" t="s">
        <v>130</v>
      </c>
      <c r="G17">
        <v>22</v>
      </c>
      <c r="H17" t="s">
        <v>130</v>
      </c>
    </row>
    <row r="18" spans="1:8" x14ac:dyDescent="0.35">
      <c r="A18">
        <v>17</v>
      </c>
      <c r="B18" t="s">
        <v>162</v>
      </c>
      <c r="C18" t="s">
        <v>136</v>
      </c>
      <c r="D18">
        <v>24</v>
      </c>
      <c r="E18" t="s">
        <v>129</v>
      </c>
      <c r="G18">
        <v>24</v>
      </c>
      <c r="H18" t="s">
        <v>129</v>
      </c>
    </row>
    <row r="19" spans="1:8" x14ac:dyDescent="0.35">
      <c r="A19">
        <v>18</v>
      </c>
      <c r="B19" t="s">
        <v>163</v>
      </c>
      <c r="C19" t="s">
        <v>151</v>
      </c>
      <c r="D19">
        <v>23</v>
      </c>
      <c r="E19" t="s">
        <v>129</v>
      </c>
      <c r="G19">
        <v>23</v>
      </c>
      <c r="H19" t="s">
        <v>129</v>
      </c>
    </row>
    <row r="20" spans="1:8" x14ac:dyDescent="0.35">
      <c r="A20">
        <v>19</v>
      </c>
      <c r="B20" t="s">
        <v>164</v>
      </c>
      <c r="C20" t="s">
        <v>165</v>
      </c>
      <c r="D20">
        <v>23</v>
      </c>
      <c r="E20" t="s">
        <v>130</v>
      </c>
      <c r="G20">
        <v>23</v>
      </c>
      <c r="H20" t="s">
        <v>130</v>
      </c>
    </row>
    <row r="21" spans="1:8" x14ac:dyDescent="0.35">
      <c r="A21">
        <v>20</v>
      </c>
      <c r="B21" t="s">
        <v>166</v>
      </c>
      <c r="C21" t="s">
        <v>140</v>
      </c>
      <c r="D21">
        <v>22</v>
      </c>
      <c r="E21" t="s">
        <v>130</v>
      </c>
      <c r="G21">
        <v>22</v>
      </c>
      <c r="H21" t="s">
        <v>130</v>
      </c>
    </row>
    <row r="22" spans="1:8" x14ac:dyDescent="0.35">
      <c r="A22">
        <v>21</v>
      </c>
      <c r="B22" t="s">
        <v>167</v>
      </c>
      <c r="C22" t="s">
        <v>140</v>
      </c>
      <c r="D22">
        <v>24</v>
      </c>
      <c r="E22" t="s">
        <v>130</v>
      </c>
      <c r="G22">
        <v>24</v>
      </c>
      <c r="H22" t="s">
        <v>130</v>
      </c>
    </row>
    <row r="23" spans="1:8" x14ac:dyDescent="0.35">
      <c r="A23">
        <v>22</v>
      </c>
      <c r="B23" t="s">
        <v>168</v>
      </c>
      <c r="C23" t="s">
        <v>136</v>
      </c>
      <c r="D23">
        <v>22</v>
      </c>
      <c r="E23" t="s">
        <v>130</v>
      </c>
      <c r="G23">
        <v>22</v>
      </c>
      <c r="H23" t="s">
        <v>130</v>
      </c>
    </row>
    <row r="24" spans="1:8" x14ac:dyDescent="0.35">
      <c r="A24">
        <v>23</v>
      </c>
      <c r="B24" t="s">
        <v>169</v>
      </c>
      <c r="C24" t="s">
        <v>140</v>
      </c>
      <c r="D24">
        <v>25</v>
      </c>
      <c r="E24" t="s">
        <v>129</v>
      </c>
      <c r="G24">
        <v>25</v>
      </c>
      <c r="H24" t="s">
        <v>129</v>
      </c>
    </row>
    <row r="25" spans="1:8" x14ac:dyDescent="0.35">
      <c r="A25">
        <v>24</v>
      </c>
      <c r="B25" t="s">
        <v>170</v>
      </c>
      <c r="C25" t="s">
        <v>171</v>
      </c>
      <c r="D25">
        <v>21</v>
      </c>
      <c r="E25" t="s">
        <v>129</v>
      </c>
      <c r="G25" s="15">
        <v>22</v>
      </c>
      <c r="H25" t="s">
        <v>129</v>
      </c>
    </row>
    <row r="26" spans="1:8" x14ac:dyDescent="0.35">
      <c r="A26">
        <v>25</v>
      </c>
      <c r="B26" t="s">
        <v>172</v>
      </c>
      <c r="C26" t="s">
        <v>173</v>
      </c>
      <c r="D26">
        <v>25</v>
      </c>
      <c r="E26" t="s">
        <v>130</v>
      </c>
      <c r="G26" s="16">
        <v>25</v>
      </c>
      <c r="H26" t="s">
        <v>130</v>
      </c>
    </row>
    <row r="27" spans="1:8" x14ac:dyDescent="0.35">
      <c r="A27">
        <v>26</v>
      </c>
      <c r="B27" t="s">
        <v>174</v>
      </c>
      <c r="C27" t="s">
        <v>175</v>
      </c>
      <c r="D27">
        <v>23</v>
      </c>
      <c r="E27" t="s">
        <v>130</v>
      </c>
      <c r="G27">
        <v>23</v>
      </c>
      <c r="H27" t="s">
        <v>130</v>
      </c>
    </row>
    <row r="28" spans="1:8" x14ac:dyDescent="0.35">
      <c r="A28">
        <v>27</v>
      </c>
      <c r="B28" t="s">
        <v>176</v>
      </c>
      <c r="C28" t="s">
        <v>177</v>
      </c>
      <c r="D28">
        <v>25</v>
      </c>
      <c r="E28" t="s">
        <v>129</v>
      </c>
      <c r="G28">
        <v>25</v>
      </c>
      <c r="H28" t="s">
        <v>129</v>
      </c>
    </row>
    <row r="29" spans="1:8" x14ac:dyDescent="0.35">
      <c r="A29">
        <v>28</v>
      </c>
      <c r="B29" s="17" t="s">
        <v>178</v>
      </c>
      <c r="C29" t="s">
        <v>179</v>
      </c>
      <c r="D29">
        <v>22</v>
      </c>
      <c r="E29" t="s">
        <v>129</v>
      </c>
      <c r="G29">
        <v>22</v>
      </c>
      <c r="H29" s="15" t="s">
        <v>130</v>
      </c>
    </row>
    <row r="30" spans="1:8" x14ac:dyDescent="0.35">
      <c r="A30">
        <v>29</v>
      </c>
      <c r="B30" t="s">
        <v>180</v>
      </c>
      <c r="C30" t="s">
        <v>142</v>
      </c>
      <c r="D30">
        <v>20</v>
      </c>
      <c r="E30" t="s">
        <v>130</v>
      </c>
      <c r="G30">
        <v>20</v>
      </c>
      <c r="H30" t="s">
        <v>130</v>
      </c>
    </row>
    <row r="31" spans="1:8" x14ac:dyDescent="0.35">
      <c r="A31">
        <v>30</v>
      </c>
      <c r="B31" t="s">
        <v>181</v>
      </c>
      <c r="C31" t="s">
        <v>140</v>
      </c>
      <c r="D31">
        <v>25</v>
      </c>
      <c r="E31" t="s">
        <v>130</v>
      </c>
      <c r="G31">
        <v>25</v>
      </c>
      <c r="H31" t="s">
        <v>130</v>
      </c>
    </row>
    <row r="32" spans="1:8" x14ac:dyDescent="0.35">
      <c r="A32">
        <v>31</v>
      </c>
      <c r="B32" t="s">
        <v>182</v>
      </c>
      <c r="C32" t="s">
        <v>140</v>
      </c>
      <c r="D32">
        <v>25</v>
      </c>
      <c r="E32" t="s">
        <v>130</v>
      </c>
      <c r="G32" s="15">
        <v>26</v>
      </c>
      <c r="H32" t="s">
        <v>130</v>
      </c>
    </row>
    <row r="33" spans="1:8" x14ac:dyDescent="0.35">
      <c r="A33">
        <v>32</v>
      </c>
      <c r="B33" t="s">
        <v>183</v>
      </c>
      <c r="C33" t="s">
        <v>140</v>
      </c>
      <c r="D33">
        <v>23</v>
      </c>
      <c r="E33" t="s">
        <v>129</v>
      </c>
      <c r="G33">
        <v>23</v>
      </c>
      <c r="H33" t="s">
        <v>129</v>
      </c>
    </row>
    <row r="34" spans="1:8" x14ac:dyDescent="0.35">
      <c r="A34">
        <v>33</v>
      </c>
      <c r="B34" t="s">
        <v>184</v>
      </c>
      <c r="C34" t="s">
        <v>185</v>
      </c>
      <c r="D34">
        <v>21</v>
      </c>
      <c r="E34" t="s">
        <v>130</v>
      </c>
      <c r="G34">
        <v>21</v>
      </c>
      <c r="H34" t="s">
        <v>130</v>
      </c>
    </row>
    <row r="35" spans="1:8" x14ac:dyDescent="0.35">
      <c r="A35">
        <v>34</v>
      </c>
      <c r="B35" t="s">
        <v>186</v>
      </c>
      <c r="C35" t="s">
        <v>140</v>
      </c>
      <c r="D35">
        <v>24</v>
      </c>
      <c r="E35" t="s">
        <v>130</v>
      </c>
      <c r="G35">
        <v>24</v>
      </c>
      <c r="H35" t="s">
        <v>130</v>
      </c>
    </row>
    <row r="36" spans="1:8" x14ac:dyDescent="0.35">
      <c r="A36">
        <v>35</v>
      </c>
      <c r="B36" t="s">
        <v>187</v>
      </c>
      <c r="C36" t="s">
        <v>140</v>
      </c>
      <c r="D36">
        <v>24</v>
      </c>
      <c r="E36" t="s">
        <v>129</v>
      </c>
      <c r="G36">
        <v>24</v>
      </c>
      <c r="H36" t="s">
        <v>129</v>
      </c>
    </row>
    <row r="37" spans="1:8" x14ac:dyDescent="0.35">
      <c r="A37">
        <v>36</v>
      </c>
      <c r="B37" s="17" t="s">
        <v>188</v>
      </c>
      <c r="C37" t="s">
        <v>140</v>
      </c>
      <c r="D37">
        <v>24</v>
      </c>
      <c r="E37" t="s">
        <v>129</v>
      </c>
      <c r="G37">
        <v>24</v>
      </c>
      <c r="H37" t="s">
        <v>129</v>
      </c>
    </row>
    <row r="38" spans="1:8" x14ac:dyDescent="0.35">
      <c r="A38">
        <v>37</v>
      </c>
      <c r="B38" t="s">
        <v>189</v>
      </c>
      <c r="C38" t="s">
        <v>140</v>
      </c>
      <c r="D38">
        <v>24</v>
      </c>
      <c r="E38" t="s">
        <v>130</v>
      </c>
      <c r="G38">
        <v>24</v>
      </c>
      <c r="H38" t="s">
        <v>130</v>
      </c>
    </row>
    <row r="39" spans="1:8" x14ac:dyDescent="0.35">
      <c r="A39">
        <v>38</v>
      </c>
      <c r="B39" t="s">
        <v>190</v>
      </c>
      <c r="C39" t="s">
        <v>191</v>
      </c>
      <c r="D39">
        <v>21</v>
      </c>
      <c r="E39" t="s">
        <v>130</v>
      </c>
      <c r="G39">
        <v>21</v>
      </c>
      <c r="H39" t="s">
        <v>130</v>
      </c>
    </row>
    <row r="40" spans="1:8" x14ac:dyDescent="0.35">
      <c r="A40">
        <v>39</v>
      </c>
      <c r="B40" t="s">
        <v>192</v>
      </c>
      <c r="C40" t="s">
        <v>193</v>
      </c>
      <c r="D40">
        <v>22</v>
      </c>
      <c r="E40" t="s">
        <v>130</v>
      </c>
      <c r="G40">
        <v>22</v>
      </c>
      <c r="H40" t="s">
        <v>130</v>
      </c>
    </row>
    <row r="41" spans="1:8" x14ac:dyDescent="0.35">
      <c r="A41">
        <v>40</v>
      </c>
      <c r="B41" t="s">
        <v>194</v>
      </c>
      <c r="C41" t="s">
        <v>140</v>
      </c>
      <c r="D41">
        <v>23</v>
      </c>
      <c r="E41" t="s">
        <v>129</v>
      </c>
      <c r="G41">
        <v>23</v>
      </c>
      <c r="H41" t="s">
        <v>129</v>
      </c>
    </row>
    <row r="42" spans="1:8" x14ac:dyDescent="0.35">
      <c r="A42">
        <v>41</v>
      </c>
      <c r="B42" t="s">
        <v>195</v>
      </c>
      <c r="C42" t="s">
        <v>165</v>
      </c>
      <c r="D42">
        <v>25</v>
      </c>
      <c r="E42" t="s">
        <v>130</v>
      </c>
      <c r="G42">
        <v>25</v>
      </c>
      <c r="H42" t="s">
        <v>130</v>
      </c>
    </row>
    <row r="43" spans="1:8" x14ac:dyDescent="0.35">
      <c r="A43">
        <v>42</v>
      </c>
      <c r="B43" t="s">
        <v>196</v>
      </c>
      <c r="C43" t="s">
        <v>140</v>
      </c>
      <c r="D43">
        <v>24</v>
      </c>
      <c r="E43" t="s">
        <v>130</v>
      </c>
      <c r="G43">
        <v>24</v>
      </c>
      <c r="H43" t="s">
        <v>130</v>
      </c>
    </row>
    <row r="44" spans="1:8" x14ac:dyDescent="0.35">
      <c r="A44">
        <v>43</v>
      </c>
      <c r="B44" t="s">
        <v>197</v>
      </c>
      <c r="C44" t="s">
        <v>140</v>
      </c>
      <c r="D44">
        <v>22</v>
      </c>
      <c r="E44" t="s">
        <v>130</v>
      </c>
      <c r="G44">
        <v>22</v>
      </c>
      <c r="H44" t="s">
        <v>130</v>
      </c>
    </row>
    <row r="45" spans="1:8" x14ac:dyDescent="0.35">
      <c r="A45">
        <v>44</v>
      </c>
      <c r="B45" t="s">
        <v>198</v>
      </c>
      <c r="C45" t="s">
        <v>140</v>
      </c>
      <c r="D45">
        <v>22</v>
      </c>
      <c r="E45" t="s">
        <v>130</v>
      </c>
      <c r="G45">
        <v>22</v>
      </c>
      <c r="H45" t="s">
        <v>130</v>
      </c>
    </row>
    <row r="46" spans="1:8" x14ac:dyDescent="0.35">
      <c r="A46">
        <v>45</v>
      </c>
      <c r="B46" t="s">
        <v>199</v>
      </c>
      <c r="C46" t="s">
        <v>140</v>
      </c>
      <c r="D46">
        <v>22</v>
      </c>
      <c r="E46" t="s">
        <v>130</v>
      </c>
      <c r="G46">
        <v>22</v>
      </c>
      <c r="H46" t="s">
        <v>130</v>
      </c>
    </row>
    <row r="47" spans="1:8" x14ac:dyDescent="0.35">
      <c r="A47">
        <v>46</v>
      </c>
      <c r="B47" t="s">
        <v>200</v>
      </c>
      <c r="C47" t="s">
        <v>140</v>
      </c>
      <c r="D47">
        <v>25</v>
      </c>
      <c r="E47" t="s">
        <v>130</v>
      </c>
      <c r="G47">
        <v>25</v>
      </c>
      <c r="H47" t="s">
        <v>130</v>
      </c>
    </row>
    <row r="48" spans="1:8" x14ac:dyDescent="0.35">
      <c r="A48">
        <v>47</v>
      </c>
      <c r="B48" t="s">
        <v>201</v>
      </c>
      <c r="C48" t="s">
        <v>140</v>
      </c>
      <c r="D48">
        <v>21</v>
      </c>
      <c r="E48" t="s">
        <v>130</v>
      </c>
      <c r="G48">
        <v>21</v>
      </c>
      <c r="H48" t="s">
        <v>130</v>
      </c>
    </row>
    <row r="49" spans="1:8" x14ac:dyDescent="0.35">
      <c r="A49">
        <v>48</v>
      </c>
      <c r="B49" t="s">
        <v>202</v>
      </c>
      <c r="C49" t="s">
        <v>140</v>
      </c>
      <c r="D49">
        <v>23</v>
      </c>
      <c r="E49" t="s">
        <v>130</v>
      </c>
      <c r="G49">
        <v>23</v>
      </c>
      <c r="H49" t="s">
        <v>130</v>
      </c>
    </row>
    <row r="50" spans="1:8" x14ac:dyDescent="0.35">
      <c r="A50">
        <v>49</v>
      </c>
      <c r="B50" t="s">
        <v>203</v>
      </c>
      <c r="C50" t="s">
        <v>204</v>
      </c>
      <c r="D50">
        <v>24</v>
      </c>
      <c r="E50" t="s">
        <v>130</v>
      </c>
      <c r="G50">
        <v>24</v>
      </c>
      <c r="H50" t="s">
        <v>130</v>
      </c>
    </row>
    <row r="51" spans="1:8" x14ac:dyDescent="0.35">
      <c r="A51">
        <v>50</v>
      </c>
      <c r="B51" t="s">
        <v>205</v>
      </c>
      <c r="C51" t="s">
        <v>206</v>
      </c>
      <c r="D51">
        <v>25</v>
      </c>
      <c r="E51" t="s">
        <v>129</v>
      </c>
      <c r="G51">
        <v>25</v>
      </c>
      <c r="H51" t="s">
        <v>129</v>
      </c>
    </row>
    <row r="52" spans="1:8" x14ac:dyDescent="0.35">
      <c r="A52">
        <v>51</v>
      </c>
      <c r="B52" t="s">
        <v>207</v>
      </c>
      <c r="C52" t="s">
        <v>208</v>
      </c>
      <c r="D52">
        <v>24</v>
      </c>
      <c r="E52" t="s">
        <v>129</v>
      </c>
      <c r="G52">
        <v>24</v>
      </c>
      <c r="H52" t="s">
        <v>129</v>
      </c>
    </row>
    <row r="53" spans="1:8" x14ac:dyDescent="0.35">
      <c r="A53">
        <v>52</v>
      </c>
      <c r="B53" t="s">
        <v>209</v>
      </c>
      <c r="C53" t="s">
        <v>140</v>
      </c>
      <c r="D53">
        <v>20</v>
      </c>
      <c r="E53" t="s">
        <v>129</v>
      </c>
      <c r="G53">
        <v>20</v>
      </c>
      <c r="H53" t="s">
        <v>129</v>
      </c>
    </row>
    <row r="54" spans="1:8" x14ac:dyDescent="0.35">
      <c r="A54">
        <v>53</v>
      </c>
      <c r="B54" t="s">
        <v>210</v>
      </c>
      <c r="C54" t="s">
        <v>204</v>
      </c>
      <c r="D54">
        <v>22</v>
      </c>
      <c r="E54" t="s">
        <v>130</v>
      </c>
      <c r="G54">
        <v>22</v>
      </c>
      <c r="H54" t="s">
        <v>130</v>
      </c>
    </row>
    <row r="55" spans="1:8" x14ac:dyDescent="0.35">
      <c r="A55">
        <v>54</v>
      </c>
      <c r="B55" t="s">
        <v>211</v>
      </c>
      <c r="C55" t="s">
        <v>212</v>
      </c>
      <c r="D55">
        <v>21</v>
      </c>
      <c r="E55" t="s">
        <v>129</v>
      </c>
      <c r="G55">
        <v>21</v>
      </c>
      <c r="H55" t="s">
        <v>129</v>
      </c>
    </row>
    <row r="56" spans="1:8" x14ac:dyDescent="0.35">
      <c r="A56">
        <v>55</v>
      </c>
      <c r="B56" t="s">
        <v>213</v>
      </c>
      <c r="C56" t="s">
        <v>138</v>
      </c>
      <c r="D56">
        <v>24</v>
      </c>
      <c r="E56" t="s">
        <v>129</v>
      </c>
      <c r="G56">
        <v>24</v>
      </c>
      <c r="H56" t="s">
        <v>129</v>
      </c>
    </row>
    <row r="57" spans="1:8" x14ac:dyDescent="0.35">
      <c r="A57">
        <v>56</v>
      </c>
      <c r="B57" t="s">
        <v>214</v>
      </c>
      <c r="C57" t="s">
        <v>215</v>
      </c>
      <c r="D57">
        <v>20</v>
      </c>
      <c r="E57" t="s">
        <v>129</v>
      </c>
      <c r="G57">
        <v>20</v>
      </c>
      <c r="H57" t="s">
        <v>129</v>
      </c>
    </row>
    <row r="58" spans="1:8" x14ac:dyDescent="0.35">
      <c r="A58">
        <v>57</v>
      </c>
      <c r="B58" t="s">
        <v>216</v>
      </c>
      <c r="C58" t="s">
        <v>140</v>
      </c>
      <c r="D58">
        <v>24</v>
      </c>
      <c r="E58" t="s">
        <v>130</v>
      </c>
      <c r="G58">
        <v>24</v>
      </c>
      <c r="H58" t="s">
        <v>130</v>
      </c>
    </row>
    <row r="59" spans="1:8" x14ac:dyDescent="0.35">
      <c r="A59">
        <v>58</v>
      </c>
      <c r="B59" s="17" t="s">
        <v>217</v>
      </c>
      <c r="C59" t="s">
        <v>140</v>
      </c>
      <c r="D59">
        <v>24</v>
      </c>
      <c r="E59" t="s">
        <v>130</v>
      </c>
      <c r="G59">
        <v>24</v>
      </c>
      <c r="H59" t="s">
        <v>130</v>
      </c>
    </row>
    <row r="60" spans="1:8" x14ac:dyDescent="0.35">
      <c r="A60">
        <v>59</v>
      </c>
      <c r="B60" t="s">
        <v>218</v>
      </c>
      <c r="C60" t="s">
        <v>219</v>
      </c>
      <c r="D60">
        <v>19</v>
      </c>
      <c r="E60" t="s">
        <v>129</v>
      </c>
      <c r="G60">
        <v>19</v>
      </c>
      <c r="H60" t="s">
        <v>129</v>
      </c>
    </row>
    <row r="61" spans="1:8" x14ac:dyDescent="0.35">
      <c r="A61">
        <v>60</v>
      </c>
      <c r="B61" t="s">
        <v>220</v>
      </c>
      <c r="C61" t="s">
        <v>221</v>
      </c>
      <c r="D61">
        <v>19</v>
      </c>
      <c r="E61" t="s">
        <v>129</v>
      </c>
      <c r="G61">
        <v>19</v>
      </c>
      <c r="H61" t="s">
        <v>129</v>
      </c>
    </row>
    <row r="62" spans="1:8" x14ac:dyDescent="0.35">
      <c r="A62">
        <v>61</v>
      </c>
      <c r="B62" t="s">
        <v>222</v>
      </c>
      <c r="C62" t="s">
        <v>204</v>
      </c>
      <c r="D62">
        <v>21</v>
      </c>
      <c r="E62" t="s">
        <v>130</v>
      </c>
      <c r="G62">
        <v>21</v>
      </c>
      <c r="H62" t="s">
        <v>130</v>
      </c>
    </row>
    <row r="63" spans="1:8" x14ac:dyDescent="0.35">
      <c r="A63">
        <v>62</v>
      </c>
      <c r="B63" t="s">
        <v>223</v>
      </c>
      <c r="C63" t="s">
        <v>224</v>
      </c>
      <c r="D63">
        <v>22</v>
      </c>
      <c r="E63" t="s">
        <v>129</v>
      </c>
      <c r="G63">
        <v>22</v>
      </c>
      <c r="H63" t="s">
        <v>129</v>
      </c>
    </row>
    <row r="64" spans="1:8" x14ac:dyDescent="0.35">
      <c r="A64">
        <v>63</v>
      </c>
      <c r="B64" t="s">
        <v>225</v>
      </c>
      <c r="C64" t="s">
        <v>226</v>
      </c>
      <c r="D64">
        <v>21</v>
      </c>
      <c r="E64" t="s">
        <v>129</v>
      </c>
      <c r="G64">
        <v>21</v>
      </c>
      <c r="H64" t="s">
        <v>129</v>
      </c>
    </row>
    <row r="65" spans="1:8" x14ac:dyDescent="0.35">
      <c r="A65">
        <v>64</v>
      </c>
      <c r="B65" t="s">
        <v>227</v>
      </c>
      <c r="C65" t="s">
        <v>228</v>
      </c>
      <c r="D65">
        <v>19</v>
      </c>
      <c r="E65" t="s">
        <v>129</v>
      </c>
      <c r="G65">
        <v>19</v>
      </c>
      <c r="H65" t="s">
        <v>129</v>
      </c>
    </row>
    <row r="66" spans="1:8" x14ac:dyDescent="0.35">
      <c r="A66">
        <v>65</v>
      </c>
      <c r="B66" t="s">
        <v>229</v>
      </c>
      <c r="C66" t="s">
        <v>230</v>
      </c>
      <c r="D66">
        <v>25</v>
      </c>
      <c r="E66" t="s">
        <v>130</v>
      </c>
      <c r="G66">
        <v>25</v>
      </c>
      <c r="H66" t="s">
        <v>130</v>
      </c>
    </row>
    <row r="67" spans="1:8" x14ac:dyDescent="0.35">
      <c r="A67">
        <v>66</v>
      </c>
      <c r="B67" t="s">
        <v>231</v>
      </c>
      <c r="C67" t="s">
        <v>140</v>
      </c>
      <c r="D67">
        <v>21</v>
      </c>
      <c r="E67" t="s">
        <v>129</v>
      </c>
      <c r="G67">
        <v>21</v>
      </c>
      <c r="H67" t="s">
        <v>129</v>
      </c>
    </row>
    <row r="68" spans="1:8" x14ac:dyDescent="0.35">
      <c r="A68">
        <v>67</v>
      </c>
      <c r="B68" t="s">
        <v>232</v>
      </c>
      <c r="C68" t="s">
        <v>233</v>
      </c>
      <c r="D68">
        <v>21</v>
      </c>
      <c r="E68" t="s">
        <v>129</v>
      </c>
      <c r="G68">
        <v>21</v>
      </c>
      <c r="H68" t="s">
        <v>129</v>
      </c>
    </row>
    <row r="69" spans="1:8" x14ac:dyDescent="0.35">
      <c r="A69">
        <v>68</v>
      </c>
      <c r="B69" t="s">
        <v>234</v>
      </c>
      <c r="C69" t="s">
        <v>146</v>
      </c>
      <c r="D69">
        <v>19</v>
      </c>
      <c r="E69" t="s">
        <v>129</v>
      </c>
      <c r="G69">
        <v>19</v>
      </c>
      <c r="H69" t="s">
        <v>129</v>
      </c>
    </row>
    <row r="70" spans="1:8" x14ac:dyDescent="0.35">
      <c r="A70">
        <v>69</v>
      </c>
      <c r="B70" t="s">
        <v>235</v>
      </c>
      <c r="C70" t="s">
        <v>236</v>
      </c>
      <c r="D70">
        <v>20</v>
      </c>
      <c r="E70" t="s">
        <v>130</v>
      </c>
      <c r="G70">
        <v>20</v>
      </c>
      <c r="H70" t="s">
        <v>130</v>
      </c>
    </row>
    <row r="71" spans="1:8" x14ac:dyDescent="0.35">
      <c r="A71">
        <v>70</v>
      </c>
      <c r="B71" t="s">
        <v>237</v>
      </c>
      <c r="C71" t="s">
        <v>238</v>
      </c>
      <c r="D71">
        <v>22</v>
      </c>
      <c r="E71" t="s">
        <v>130</v>
      </c>
      <c r="G71">
        <v>22</v>
      </c>
      <c r="H71" t="s">
        <v>130</v>
      </c>
    </row>
    <row r="72" spans="1:8" x14ac:dyDescent="0.35">
      <c r="A72">
        <v>71</v>
      </c>
      <c r="B72" s="17" t="s">
        <v>239</v>
      </c>
      <c r="C72" t="s">
        <v>136</v>
      </c>
      <c r="D72">
        <v>24</v>
      </c>
      <c r="E72" t="s">
        <v>129</v>
      </c>
      <c r="G72">
        <v>24</v>
      </c>
      <c r="H72" t="s">
        <v>129</v>
      </c>
    </row>
    <row r="73" spans="1:8" x14ac:dyDescent="0.35">
      <c r="A73">
        <v>72</v>
      </c>
      <c r="B73" t="s">
        <v>240</v>
      </c>
      <c r="C73" t="s">
        <v>165</v>
      </c>
      <c r="D73">
        <v>23</v>
      </c>
      <c r="E73" t="s">
        <v>130</v>
      </c>
      <c r="G73" s="15">
        <v>24</v>
      </c>
      <c r="H73" t="s">
        <v>130</v>
      </c>
    </row>
    <row r="74" spans="1:8" x14ac:dyDescent="0.35">
      <c r="A74">
        <v>73</v>
      </c>
      <c r="B74" t="s">
        <v>241</v>
      </c>
      <c r="C74" t="s">
        <v>140</v>
      </c>
      <c r="D74">
        <v>22</v>
      </c>
      <c r="E74" t="s">
        <v>129</v>
      </c>
      <c r="G74">
        <v>22</v>
      </c>
      <c r="H74" t="s">
        <v>129</v>
      </c>
    </row>
    <row r="75" spans="1:8" x14ac:dyDescent="0.35">
      <c r="A75">
        <v>74</v>
      </c>
      <c r="B75" t="s">
        <v>242</v>
      </c>
      <c r="C75" t="s">
        <v>243</v>
      </c>
      <c r="D75">
        <v>23</v>
      </c>
      <c r="E75" t="s">
        <v>129</v>
      </c>
      <c r="G75">
        <v>23</v>
      </c>
      <c r="H75" t="s">
        <v>129</v>
      </c>
    </row>
    <row r="76" spans="1:8" x14ac:dyDescent="0.35">
      <c r="A76">
        <v>75</v>
      </c>
      <c r="B76" t="s">
        <v>244</v>
      </c>
      <c r="C76" t="s">
        <v>226</v>
      </c>
      <c r="D76">
        <v>21</v>
      </c>
      <c r="E76" t="s">
        <v>130</v>
      </c>
      <c r="G76">
        <v>21</v>
      </c>
      <c r="H76" t="s">
        <v>130</v>
      </c>
    </row>
    <row r="77" spans="1:8" x14ac:dyDescent="0.35">
      <c r="A77">
        <v>76</v>
      </c>
      <c r="B77" t="s">
        <v>245</v>
      </c>
      <c r="C77" t="s">
        <v>226</v>
      </c>
      <c r="D77">
        <v>18</v>
      </c>
      <c r="E77" t="s">
        <v>129</v>
      </c>
      <c r="G77">
        <v>18</v>
      </c>
      <c r="H77" t="s">
        <v>129</v>
      </c>
    </row>
    <row r="78" spans="1:8" x14ac:dyDescent="0.35">
      <c r="A78">
        <v>77</v>
      </c>
      <c r="B78" t="s">
        <v>246</v>
      </c>
      <c r="C78" t="s">
        <v>247</v>
      </c>
      <c r="D78">
        <v>21</v>
      </c>
      <c r="E78" t="s">
        <v>130</v>
      </c>
      <c r="G78">
        <v>21</v>
      </c>
      <c r="H78" t="s">
        <v>130</v>
      </c>
    </row>
    <row r="79" spans="1:8" x14ac:dyDescent="0.35">
      <c r="A79">
        <v>78</v>
      </c>
      <c r="B79" t="s">
        <v>248</v>
      </c>
      <c r="C79" t="s">
        <v>249</v>
      </c>
      <c r="D79">
        <v>25</v>
      </c>
      <c r="E79" t="s">
        <v>129</v>
      </c>
      <c r="G79">
        <v>25</v>
      </c>
      <c r="H79" t="s">
        <v>129</v>
      </c>
    </row>
    <row r="80" spans="1:8" x14ac:dyDescent="0.35">
      <c r="A80">
        <v>79</v>
      </c>
      <c r="B80" t="s">
        <v>250</v>
      </c>
      <c r="C80" t="s">
        <v>251</v>
      </c>
      <c r="D80">
        <v>24</v>
      </c>
      <c r="E80" t="s">
        <v>130</v>
      </c>
      <c r="G80">
        <v>24</v>
      </c>
      <c r="H80" t="s">
        <v>130</v>
      </c>
    </row>
    <row r="81" spans="1:8" x14ac:dyDescent="0.35">
      <c r="A81">
        <v>80</v>
      </c>
      <c r="B81" t="s">
        <v>252</v>
      </c>
      <c r="C81" t="s">
        <v>253</v>
      </c>
      <c r="D81">
        <v>22</v>
      </c>
      <c r="E81" t="s">
        <v>129</v>
      </c>
      <c r="G81">
        <v>22</v>
      </c>
      <c r="H81" t="s">
        <v>129</v>
      </c>
    </row>
    <row r="82" spans="1:8" x14ac:dyDescent="0.35">
      <c r="A82">
        <v>81</v>
      </c>
      <c r="B82" t="s">
        <v>254</v>
      </c>
      <c r="C82" t="s">
        <v>142</v>
      </c>
      <c r="D82">
        <v>18</v>
      </c>
      <c r="E82" t="s">
        <v>129</v>
      </c>
      <c r="G82">
        <v>18</v>
      </c>
      <c r="H82" t="s">
        <v>129</v>
      </c>
    </row>
    <row r="83" spans="1:8" x14ac:dyDescent="0.35">
      <c r="A83">
        <v>82</v>
      </c>
      <c r="B83" t="s">
        <v>255</v>
      </c>
      <c r="C83" t="s">
        <v>151</v>
      </c>
      <c r="D83">
        <v>22</v>
      </c>
      <c r="E83" t="s">
        <v>130</v>
      </c>
      <c r="G83">
        <v>22</v>
      </c>
      <c r="H83" t="s">
        <v>130</v>
      </c>
    </row>
    <row r="84" spans="1:8" x14ac:dyDescent="0.35">
      <c r="A84">
        <v>83</v>
      </c>
      <c r="B84" t="s">
        <v>256</v>
      </c>
      <c r="C84" t="s">
        <v>257</v>
      </c>
      <c r="D84">
        <v>20</v>
      </c>
      <c r="E84" t="s">
        <v>129</v>
      </c>
      <c r="G84">
        <v>20</v>
      </c>
      <c r="H84" t="s">
        <v>129</v>
      </c>
    </row>
    <row r="85" spans="1:8" x14ac:dyDescent="0.35">
      <c r="A85">
        <v>84</v>
      </c>
      <c r="B85" t="s">
        <v>258</v>
      </c>
      <c r="C85" t="s">
        <v>259</v>
      </c>
      <c r="D85">
        <v>25</v>
      </c>
      <c r="E85" t="s">
        <v>129</v>
      </c>
      <c r="G85">
        <v>25</v>
      </c>
      <c r="H85" t="s">
        <v>129</v>
      </c>
    </row>
    <row r="86" spans="1:8" x14ac:dyDescent="0.35">
      <c r="A86">
        <v>85</v>
      </c>
      <c r="B86" t="s">
        <v>260</v>
      </c>
      <c r="C86" t="s">
        <v>140</v>
      </c>
      <c r="D86">
        <v>21</v>
      </c>
      <c r="E86" t="s">
        <v>129</v>
      </c>
      <c r="G86" s="15">
        <v>22</v>
      </c>
      <c r="H86" t="s">
        <v>129</v>
      </c>
    </row>
    <row r="87" spans="1:8" x14ac:dyDescent="0.35">
      <c r="A87">
        <v>86</v>
      </c>
      <c r="B87" t="s">
        <v>261</v>
      </c>
      <c r="C87" t="s">
        <v>165</v>
      </c>
      <c r="D87">
        <v>25</v>
      </c>
      <c r="E87" t="s">
        <v>130</v>
      </c>
      <c r="G87">
        <v>25</v>
      </c>
      <c r="H87" t="s">
        <v>130</v>
      </c>
    </row>
    <row r="88" spans="1:8" x14ac:dyDescent="0.35">
      <c r="A88">
        <v>87</v>
      </c>
      <c r="B88" t="s">
        <v>262</v>
      </c>
      <c r="C88" t="s">
        <v>263</v>
      </c>
      <c r="D88">
        <v>21</v>
      </c>
      <c r="E88" t="s">
        <v>129</v>
      </c>
      <c r="G88">
        <v>21</v>
      </c>
      <c r="H88" t="s">
        <v>129</v>
      </c>
    </row>
    <row r="89" spans="1:8" x14ac:dyDescent="0.35">
      <c r="A89">
        <v>88</v>
      </c>
      <c r="B89" t="s">
        <v>264</v>
      </c>
      <c r="C89" t="s">
        <v>175</v>
      </c>
      <c r="D89">
        <v>19</v>
      </c>
      <c r="E89" t="s">
        <v>129</v>
      </c>
      <c r="G89">
        <v>19</v>
      </c>
      <c r="H89" t="s">
        <v>129</v>
      </c>
    </row>
    <row r="90" spans="1:8" x14ac:dyDescent="0.35">
      <c r="A90">
        <v>89</v>
      </c>
      <c r="B90" t="s">
        <v>265</v>
      </c>
      <c r="C90" t="s">
        <v>140</v>
      </c>
      <c r="D90">
        <v>25</v>
      </c>
      <c r="E90" t="s">
        <v>129</v>
      </c>
      <c r="G90">
        <v>25</v>
      </c>
      <c r="H90" t="s">
        <v>129</v>
      </c>
    </row>
    <row r="91" spans="1:8" x14ac:dyDescent="0.35">
      <c r="A91">
        <v>90</v>
      </c>
      <c r="B91" t="s">
        <v>266</v>
      </c>
      <c r="C91" t="s">
        <v>140</v>
      </c>
      <c r="D91">
        <v>21</v>
      </c>
      <c r="E91" t="s">
        <v>129</v>
      </c>
      <c r="G91">
        <v>21</v>
      </c>
      <c r="H91" t="s">
        <v>129</v>
      </c>
    </row>
    <row r="92" spans="1:8" x14ac:dyDescent="0.35">
      <c r="A92">
        <v>91</v>
      </c>
      <c r="B92" t="s">
        <v>267</v>
      </c>
      <c r="C92" t="s">
        <v>268</v>
      </c>
      <c r="D92">
        <v>25</v>
      </c>
      <c r="E92" t="s">
        <v>130</v>
      </c>
      <c r="G92">
        <v>25</v>
      </c>
      <c r="H92" t="s">
        <v>130</v>
      </c>
    </row>
    <row r="93" spans="1:8" x14ac:dyDescent="0.35">
      <c r="A93">
        <v>92</v>
      </c>
      <c r="B93" t="s">
        <v>269</v>
      </c>
      <c r="C93" t="s">
        <v>140</v>
      </c>
      <c r="D93">
        <v>19</v>
      </c>
      <c r="E93" t="s">
        <v>130</v>
      </c>
      <c r="G93">
        <v>19</v>
      </c>
      <c r="H93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Prolific</vt:lpstr>
      <vt:lpstr>demo_info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2024-05-10T13:23:30Z</dcterms:created>
  <dcterms:modified xsi:type="dcterms:W3CDTF">2024-05-11T13:07:15Z</dcterms:modified>
</cp:coreProperties>
</file>