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Z:\DATA HDD LOCAL D\Documents\CLIENT\Tugas Amdani\Loading\"/>
    </mc:Choice>
  </mc:AlternateContent>
  <xr:revisionPtr revIDLastSave="0" documentId="8_{0E13E9ED-D562-43E7-BF57-1B5127DE5C27}" xr6:coauthVersionLast="47" xr6:coauthVersionMax="47" xr10:uidLastSave="{00000000-0000-0000-0000-000000000000}"/>
  <bookViews>
    <workbookView xWindow="-120" yWindow="-120" windowWidth="20730" windowHeight="11040" xr2:uid="{45751C5B-1F8F-4D07-8FD6-28EDEEF91B49}"/>
  </bookViews>
  <sheets>
    <sheet name="2022" sheetId="1" r:id="rId1"/>
    <sheet name="2021" sheetId="2" r:id="rId2"/>
  </sheets>
  <externalReferences>
    <externalReference r:id="rId3"/>
  </externalReferenc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K15" i="2" l="1"/>
  <c r="J15" i="2"/>
  <c r="G15" i="2"/>
  <c r="H15" i="2"/>
  <c r="AK14" i="2"/>
  <c r="J14" i="2"/>
  <c r="G14" i="2"/>
  <c r="H14" i="2"/>
  <c r="AK13" i="2"/>
  <c r="J13" i="2"/>
  <c r="G13" i="2"/>
  <c r="H13" i="2"/>
  <c r="AK12" i="2"/>
  <c r="J12" i="2"/>
  <c r="G12" i="2"/>
  <c r="H12" i="2"/>
  <c r="G11" i="2"/>
  <c r="H11" i="2"/>
  <c r="AK10" i="2"/>
  <c r="J10" i="2"/>
  <c r="G10" i="2"/>
  <c r="H10" i="2"/>
  <c r="AK9" i="2"/>
  <c r="J9" i="2"/>
  <c r="G9" i="2"/>
  <c r="H9" i="2"/>
  <c r="AK60" i="2"/>
  <c r="J60" i="2"/>
  <c r="I60" i="2"/>
  <c r="AK56" i="2"/>
  <c r="J56" i="2"/>
  <c r="I56" i="2"/>
  <c r="AK55" i="2"/>
  <c r="J55" i="2"/>
  <c r="I55" i="2"/>
  <c r="AK54" i="2"/>
  <c r="J54" i="2"/>
  <c r="I54" i="2"/>
  <c r="AK53" i="2"/>
  <c r="J53" i="2"/>
  <c r="I53" i="2"/>
  <c r="AK52" i="2"/>
  <c r="J52" i="2"/>
  <c r="I52" i="2"/>
  <c r="AK51" i="2"/>
  <c r="J51" i="2"/>
  <c r="I51" i="2"/>
  <c r="AK50" i="2"/>
  <c r="J50" i="2"/>
  <c r="I50" i="2"/>
  <c r="AK49" i="2"/>
  <c r="J49" i="2"/>
  <c r="I49" i="2"/>
  <c r="AK43" i="2"/>
  <c r="J43" i="2"/>
  <c r="I43" i="2"/>
  <c r="F43" i="2"/>
  <c r="J42" i="2"/>
  <c r="I42" i="2"/>
  <c r="F42" i="2"/>
  <c r="J41" i="2"/>
  <c r="I41" i="2"/>
  <c r="F41" i="2"/>
  <c r="J40" i="2"/>
  <c r="I40" i="2"/>
  <c r="F40" i="2"/>
  <c r="AK39" i="2"/>
  <c r="J39" i="2"/>
  <c r="I39" i="2"/>
  <c r="F39" i="2"/>
  <c r="J38" i="2"/>
  <c r="I38" i="2"/>
  <c r="F38" i="2"/>
  <c r="J37" i="2"/>
  <c r="I37" i="2"/>
  <c r="F37" i="2"/>
  <c r="J36" i="2"/>
  <c r="I36" i="2"/>
  <c r="F36" i="2"/>
  <c r="J35" i="2"/>
  <c r="I35" i="2"/>
  <c r="F35" i="2"/>
  <c r="J34" i="2"/>
  <c r="I34" i="2"/>
  <c r="F34" i="2"/>
  <c r="J33" i="2"/>
  <c r="I33" i="2"/>
  <c r="F33" i="2"/>
  <c r="J32" i="2"/>
  <c r="I32" i="2"/>
  <c r="F32" i="2"/>
  <c r="J31" i="2"/>
  <c r="I31" i="2"/>
  <c r="F31" i="2"/>
  <c r="AK30" i="2"/>
  <c r="J30" i="2"/>
  <c r="I30" i="2"/>
  <c r="F30" i="2"/>
  <c r="AK29" i="2"/>
  <c r="J29" i="2"/>
  <c r="I29" i="2"/>
  <c r="F29" i="2"/>
  <c r="AK28" i="2"/>
  <c r="J28" i="2"/>
  <c r="I28" i="2"/>
  <c r="F28" i="2"/>
  <c r="AK27" i="2"/>
  <c r="J27" i="2"/>
  <c r="I27" i="2"/>
  <c r="F27" i="2"/>
  <c r="AK26" i="2"/>
  <c r="J26" i="2"/>
  <c r="I26" i="2"/>
  <c r="F26" i="2"/>
  <c r="AK25" i="2"/>
  <c r="J25" i="2"/>
  <c r="I25" i="2"/>
  <c r="F25" i="2"/>
  <c r="AK24" i="2"/>
  <c r="J24" i="2"/>
  <c r="I24" i="2"/>
  <c r="F24" i="2"/>
  <c r="AK23" i="2"/>
  <c r="J23" i="2"/>
  <c r="I23" i="2"/>
  <c r="F23" i="2"/>
  <c r="AJ16" i="2"/>
  <c r="AJ18" i="2"/>
  <c r="AJ44" i="2"/>
  <c r="AI70" i="2"/>
  <c r="AI71" i="2"/>
  <c r="AH16" i="2"/>
  <c r="AH18" i="2"/>
  <c r="AH44" i="2"/>
  <c r="AG70" i="2"/>
  <c r="AG71" i="2"/>
  <c r="AF16" i="2"/>
  <c r="AF18" i="2"/>
  <c r="AF44" i="2"/>
  <c r="AE70" i="2"/>
  <c r="AE71" i="2"/>
  <c r="AD16" i="2"/>
  <c r="AD18" i="2"/>
  <c r="AD44" i="2"/>
  <c r="AC70" i="2"/>
  <c r="AC71" i="2"/>
  <c r="AB16" i="2"/>
  <c r="AB18" i="2"/>
  <c r="AB44" i="2"/>
  <c r="AA70" i="2"/>
  <c r="AA71" i="2"/>
  <c r="Z16" i="2"/>
  <c r="Z18" i="2"/>
  <c r="Z44" i="2"/>
  <c r="Y70" i="2"/>
  <c r="Y71" i="2"/>
  <c r="X16" i="2"/>
  <c r="X18" i="2"/>
  <c r="X44" i="2"/>
  <c r="W70" i="2"/>
  <c r="W71" i="2"/>
  <c r="V16" i="2"/>
  <c r="V18" i="2"/>
  <c r="V44" i="2"/>
  <c r="U70" i="2"/>
  <c r="U71" i="2"/>
  <c r="T16" i="2"/>
  <c r="T18" i="2"/>
  <c r="T44" i="2"/>
  <c r="S70" i="2"/>
  <c r="S71" i="2"/>
  <c r="R16" i="2"/>
  <c r="R18" i="2"/>
  <c r="R44" i="2"/>
  <c r="Q70" i="2"/>
  <c r="Q71" i="2"/>
  <c r="P16" i="2"/>
  <c r="P18" i="2"/>
  <c r="P44" i="2"/>
  <c r="O70" i="2"/>
  <c r="O71" i="2"/>
  <c r="N16" i="2"/>
  <c r="N18" i="2"/>
  <c r="N44" i="2"/>
  <c r="M70" i="2"/>
  <c r="M71" i="2"/>
  <c r="L16" i="2"/>
  <c r="L18" i="2"/>
  <c r="L44" i="2"/>
  <c r="K70" i="2"/>
  <c r="K71" i="2"/>
  <c r="AJ61" i="2"/>
  <c r="AI68" i="2"/>
  <c r="AI16" i="2"/>
  <c r="AI18" i="2"/>
  <c r="AI44" i="2"/>
  <c r="AI61" i="2"/>
  <c r="AI65" i="2"/>
  <c r="AI69" i="2"/>
  <c r="AH61" i="2"/>
  <c r="AG68" i="2"/>
  <c r="AG16" i="2"/>
  <c r="AG18" i="2"/>
  <c r="AG44" i="2"/>
  <c r="AG61" i="2"/>
  <c r="AG65" i="2"/>
  <c r="AG69" i="2"/>
  <c r="AF61" i="2"/>
  <c r="AE68" i="2"/>
  <c r="AE16" i="2"/>
  <c r="AE18" i="2"/>
  <c r="AE44" i="2"/>
  <c r="AE61" i="2"/>
  <c r="AE65" i="2"/>
  <c r="AE69" i="2"/>
  <c r="AD61" i="2"/>
  <c r="AC68" i="2"/>
  <c r="AC16" i="2"/>
  <c r="AC18" i="2"/>
  <c r="AC44" i="2"/>
  <c r="AC61" i="2"/>
  <c r="AC65" i="2"/>
  <c r="AC69" i="2"/>
  <c r="AB61" i="2"/>
  <c r="AA68" i="2"/>
  <c r="AA16" i="2"/>
  <c r="AA18" i="2"/>
  <c r="AA44" i="2"/>
  <c r="AA61" i="2"/>
  <c r="AA65" i="2"/>
  <c r="AA69" i="2"/>
  <c r="Z61" i="2"/>
  <c r="Y68" i="2"/>
  <c r="Y16" i="2"/>
  <c r="Y18" i="2"/>
  <c r="Y44" i="2"/>
  <c r="Y61" i="2"/>
  <c r="Y65" i="2"/>
  <c r="Y69" i="2"/>
  <c r="X61" i="2"/>
  <c r="W68" i="2"/>
  <c r="W16" i="2"/>
  <c r="W18" i="2"/>
  <c r="W44" i="2"/>
  <c r="W61" i="2"/>
  <c r="W65" i="2"/>
  <c r="W69" i="2"/>
  <c r="V61" i="2"/>
  <c r="U68" i="2"/>
  <c r="U16" i="2"/>
  <c r="U18" i="2"/>
  <c r="U44" i="2"/>
  <c r="U61" i="2"/>
  <c r="U65" i="2"/>
  <c r="U69" i="2"/>
  <c r="T61" i="2"/>
  <c r="S68" i="2"/>
  <c r="S16" i="2"/>
  <c r="S18" i="2"/>
  <c r="S44" i="2"/>
  <c r="S61" i="2"/>
  <c r="S65" i="2"/>
  <c r="S69" i="2"/>
  <c r="R61" i="2"/>
  <c r="Q68" i="2"/>
  <c r="Q16" i="2"/>
  <c r="Q18" i="2"/>
  <c r="Q44" i="2"/>
  <c r="Q61" i="2"/>
  <c r="Q65" i="2"/>
  <c r="Q69" i="2"/>
  <c r="P61" i="2"/>
  <c r="O68" i="2"/>
  <c r="O16" i="2"/>
  <c r="O18" i="2"/>
  <c r="O44" i="2"/>
  <c r="O61" i="2"/>
  <c r="O65" i="2"/>
  <c r="O69" i="2"/>
  <c r="N61" i="2"/>
  <c r="M68" i="2"/>
  <c r="M16" i="2"/>
  <c r="M18" i="2"/>
  <c r="M44" i="2"/>
  <c r="M61" i="2"/>
  <c r="M65" i="2"/>
  <c r="M69" i="2"/>
  <c r="L61" i="2"/>
  <c r="K68" i="2"/>
  <c r="K69" i="2"/>
  <c r="AI67" i="2"/>
  <c r="AG67" i="2"/>
  <c r="AE67" i="2"/>
  <c r="AC67" i="2"/>
  <c r="AA67" i="2"/>
  <c r="Y67" i="2"/>
  <c r="W67" i="2"/>
  <c r="U67" i="2"/>
  <c r="S67" i="2"/>
  <c r="Q67" i="2"/>
  <c r="O67" i="2"/>
  <c r="M67" i="2"/>
  <c r="K16" i="2"/>
  <c r="K18" i="2"/>
  <c r="K44" i="2"/>
  <c r="K61" i="2"/>
  <c r="K65" i="2"/>
  <c r="K67" i="2"/>
  <c r="AI64" i="2"/>
  <c r="AG64" i="2"/>
  <c r="AE64" i="2"/>
  <c r="AC64" i="2"/>
  <c r="AA64" i="2"/>
  <c r="Y64" i="2"/>
  <c r="W64" i="2"/>
  <c r="U64" i="2"/>
  <c r="S64" i="2"/>
  <c r="Q64" i="2"/>
  <c r="O64" i="2"/>
  <c r="M64" i="2"/>
  <c r="K64" i="2"/>
  <c r="AI47" i="2"/>
  <c r="AG47" i="2"/>
  <c r="AE47" i="2"/>
  <c r="AC47" i="2"/>
  <c r="AA47" i="2"/>
  <c r="Y47" i="2"/>
  <c r="W47" i="2"/>
  <c r="U47" i="2"/>
  <c r="S47" i="2"/>
  <c r="Q47" i="2"/>
  <c r="O47" i="2"/>
  <c r="M47" i="2"/>
  <c r="K47" i="2"/>
  <c r="AI21" i="2"/>
  <c r="AG21" i="2"/>
  <c r="AE21" i="2"/>
  <c r="AC21" i="2"/>
  <c r="AA21" i="2"/>
  <c r="Y21" i="2"/>
  <c r="W21" i="2"/>
  <c r="U21" i="2"/>
  <c r="S21" i="2"/>
  <c r="Q21" i="2"/>
  <c r="O21" i="2"/>
  <c r="M21" i="2"/>
  <c r="K21" i="2"/>
  <c r="K48" i="1"/>
  <c r="AK41" i="1"/>
  <c r="J41" i="1"/>
  <c r="I41" i="1"/>
  <c r="AK40" i="1"/>
  <c r="J40" i="1"/>
  <c r="I40" i="1"/>
  <c r="AK39" i="1"/>
  <c r="J39" i="1"/>
  <c r="I39" i="1"/>
  <c r="AK38" i="1"/>
  <c r="J38" i="1"/>
  <c r="I38" i="1"/>
  <c r="AK37" i="1"/>
  <c r="J37" i="1"/>
  <c r="I37" i="1"/>
  <c r="AK36" i="1"/>
  <c r="J36" i="1"/>
  <c r="I36" i="1"/>
  <c r="AK35" i="1"/>
  <c r="J35" i="1"/>
  <c r="I35" i="1"/>
  <c r="AK34" i="1"/>
  <c r="J34" i="1"/>
  <c r="I34" i="1"/>
  <c r="AK28" i="1"/>
  <c r="J28" i="1"/>
  <c r="I28" i="1"/>
  <c r="F28" i="1"/>
  <c r="AK27" i="1"/>
  <c r="J27" i="1"/>
  <c r="I27" i="1"/>
  <c r="F27" i="1"/>
  <c r="AK26" i="1"/>
  <c r="J26" i="1"/>
  <c r="I26" i="1"/>
  <c r="F26" i="1"/>
  <c r="AK25" i="1"/>
  <c r="J25" i="1"/>
  <c r="I25" i="1"/>
  <c r="F25" i="1"/>
  <c r="AK24" i="1"/>
  <c r="J24" i="1"/>
  <c r="I24" i="1"/>
  <c r="F24" i="1"/>
  <c r="AK16" i="1"/>
  <c r="J16" i="1"/>
  <c r="G16" i="1"/>
  <c r="H16" i="1"/>
  <c r="AK15" i="1"/>
  <c r="J15" i="1"/>
  <c r="G15" i="1"/>
  <c r="H15" i="1"/>
  <c r="AK14" i="1"/>
  <c r="J14" i="1"/>
  <c r="G14" i="1"/>
  <c r="H14" i="1"/>
  <c r="AK13" i="1"/>
  <c r="J13" i="1"/>
  <c r="G13" i="1"/>
  <c r="H13" i="1"/>
  <c r="AK12" i="1"/>
  <c r="J12" i="1"/>
  <c r="G12" i="1"/>
  <c r="H12" i="1"/>
  <c r="AK11" i="1"/>
  <c r="J11" i="1"/>
  <c r="G11" i="1"/>
  <c r="H11" i="1"/>
  <c r="AK10" i="1"/>
  <c r="J10" i="1"/>
  <c r="G10" i="1"/>
  <c r="H10" i="1"/>
  <c r="AK9" i="1"/>
  <c r="J9" i="1"/>
  <c r="G9" i="1"/>
  <c r="H9" i="1"/>
  <c r="AJ17" i="1"/>
  <c r="AJ19" i="1"/>
  <c r="AJ29" i="1"/>
  <c r="AI51" i="1"/>
  <c r="AI52" i="1"/>
  <c r="AH17" i="1"/>
  <c r="AH19" i="1"/>
  <c r="AH29" i="1"/>
  <c r="AG51" i="1"/>
  <c r="AG52" i="1"/>
  <c r="AF17" i="1"/>
  <c r="AF19" i="1"/>
  <c r="AF29" i="1"/>
  <c r="AE51" i="1"/>
  <c r="AE52" i="1"/>
  <c r="AD17" i="1"/>
  <c r="AD19" i="1"/>
  <c r="AD29" i="1"/>
  <c r="AC51" i="1"/>
  <c r="AC52" i="1"/>
  <c r="AB17" i="1"/>
  <c r="AB19" i="1"/>
  <c r="AB29" i="1"/>
  <c r="AA51" i="1"/>
  <c r="AA52" i="1"/>
  <c r="Z17" i="1"/>
  <c r="Z19" i="1"/>
  <c r="Z29" i="1"/>
  <c r="Y51" i="1"/>
  <c r="Y52" i="1"/>
  <c r="X17" i="1"/>
  <c r="X19" i="1"/>
  <c r="X29" i="1"/>
  <c r="W51" i="1"/>
  <c r="W52" i="1"/>
  <c r="V17" i="1"/>
  <c r="V19" i="1"/>
  <c r="V29" i="1"/>
  <c r="U51" i="1"/>
  <c r="U52" i="1"/>
  <c r="T17" i="1"/>
  <c r="T19" i="1"/>
  <c r="T29" i="1"/>
  <c r="S51" i="1"/>
  <c r="S52" i="1"/>
  <c r="R17" i="1"/>
  <c r="R19" i="1"/>
  <c r="R29" i="1"/>
  <c r="Q51" i="1"/>
  <c r="Q52" i="1"/>
  <c r="P17" i="1"/>
  <c r="P19" i="1"/>
  <c r="P29" i="1"/>
  <c r="O51" i="1"/>
  <c r="O52" i="1"/>
  <c r="N17" i="1"/>
  <c r="N19" i="1"/>
  <c r="N29" i="1"/>
  <c r="M51" i="1"/>
  <c r="M52" i="1"/>
  <c r="L17" i="1"/>
  <c r="L19" i="1"/>
  <c r="L29" i="1"/>
  <c r="K51" i="1"/>
  <c r="K52" i="1"/>
  <c r="AJ42" i="1"/>
  <c r="AI49" i="1"/>
  <c r="AI17" i="1"/>
  <c r="AI19" i="1"/>
  <c r="AI29" i="1"/>
  <c r="AI42" i="1"/>
  <c r="AI46" i="1"/>
  <c r="AI50" i="1"/>
  <c r="AH42" i="1"/>
  <c r="AG49" i="1"/>
  <c r="AG17" i="1"/>
  <c r="AG19" i="1"/>
  <c r="AG29" i="1"/>
  <c r="AG42" i="1"/>
  <c r="AG46" i="1"/>
  <c r="AG50" i="1"/>
  <c r="AF42" i="1"/>
  <c r="AE49" i="1"/>
  <c r="AE17" i="1"/>
  <c r="AE19" i="1"/>
  <c r="AE29" i="1"/>
  <c r="AE42" i="1"/>
  <c r="AE46" i="1"/>
  <c r="AE50" i="1"/>
  <c r="AD42" i="1"/>
  <c r="AC49" i="1"/>
  <c r="AC17" i="1"/>
  <c r="AC19" i="1"/>
  <c r="AC29" i="1"/>
  <c r="AC42" i="1"/>
  <c r="AC46" i="1"/>
  <c r="AC50" i="1"/>
  <c r="AB42" i="1"/>
  <c r="AA49" i="1"/>
  <c r="AA17" i="1"/>
  <c r="AA19" i="1"/>
  <c r="AA29" i="1"/>
  <c r="AA42" i="1"/>
  <c r="AA46" i="1"/>
  <c r="AA50" i="1"/>
  <c r="Z42" i="1"/>
  <c r="Y49" i="1"/>
  <c r="Y17" i="1"/>
  <c r="Y19" i="1"/>
  <c r="Y29" i="1"/>
  <c r="Y42" i="1"/>
  <c r="Y46" i="1"/>
  <c r="Y50" i="1"/>
  <c r="X42" i="1"/>
  <c r="W49" i="1"/>
  <c r="W17" i="1"/>
  <c r="W19" i="1"/>
  <c r="W29" i="1"/>
  <c r="W42" i="1"/>
  <c r="W46" i="1"/>
  <c r="W50" i="1"/>
  <c r="V42" i="1"/>
  <c r="U49" i="1"/>
  <c r="U17" i="1"/>
  <c r="U19" i="1"/>
  <c r="U29" i="1"/>
  <c r="U42" i="1"/>
  <c r="U46" i="1"/>
  <c r="U50" i="1"/>
  <c r="T42" i="1"/>
  <c r="S49" i="1"/>
  <c r="S17" i="1"/>
  <c r="S19" i="1"/>
  <c r="S29" i="1"/>
  <c r="S42" i="1"/>
  <c r="S46" i="1"/>
  <c r="S50" i="1"/>
  <c r="R42" i="1"/>
  <c r="Q49" i="1"/>
  <c r="Q17" i="1"/>
  <c r="Q19" i="1"/>
  <c r="Q29" i="1"/>
  <c r="Q42" i="1"/>
  <c r="Q46" i="1"/>
  <c r="Q50" i="1"/>
  <c r="P42" i="1"/>
  <c r="O49" i="1"/>
  <c r="O17" i="1"/>
  <c r="O19" i="1"/>
  <c r="O29" i="1"/>
  <c r="O42" i="1"/>
  <c r="O46" i="1"/>
  <c r="O50" i="1"/>
  <c r="N42" i="1"/>
  <c r="M49" i="1"/>
  <c r="M17" i="1"/>
  <c r="M19" i="1"/>
  <c r="M29" i="1"/>
  <c r="M42" i="1"/>
  <c r="M46" i="1"/>
  <c r="M50" i="1"/>
  <c r="L42" i="1"/>
  <c r="K49" i="1"/>
  <c r="K50" i="1"/>
  <c r="AI48" i="1"/>
  <c r="AG48" i="1"/>
  <c r="AE48" i="1"/>
  <c r="AC48" i="1"/>
  <c r="AA48" i="1"/>
  <c r="Y48" i="1"/>
  <c r="W48" i="1"/>
  <c r="U48" i="1"/>
  <c r="S48" i="1"/>
  <c r="Q48" i="1"/>
  <c r="O48" i="1"/>
  <c r="M48" i="1"/>
  <c r="K17" i="1"/>
  <c r="K19" i="1"/>
  <c r="K29" i="1"/>
  <c r="K42" i="1"/>
  <c r="K46" i="1"/>
  <c r="AI45" i="1"/>
  <c r="AG45" i="1"/>
  <c r="AE45" i="1"/>
  <c r="AC45" i="1"/>
  <c r="AA45" i="1"/>
  <c r="Y45" i="1"/>
  <c r="W45" i="1"/>
  <c r="U45" i="1"/>
  <c r="S45" i="1"/>
  <c r="Q45" i="1"/>
  <c r="O45" i="1"/>
  <c r="M45" i="1"/>
  <c r="K45" i="1"/>
  <c r="AI32" i="1"/>
  <c r="AG32" i="1"/>
  <c r="AE32" i="1"/>
  <c r="AC32" i="1"/>
  <c r="AA32" i="1"/>
  <c r="Y32" i="1"/>
  <c r="W32" i="1"/>
  <c r="U32" i="1"/>
  <c r="S32" i="1"/>
  <c r="Q32" i="1"/>
  <c r="O32" i="1"/>
  <c r="M32" i="1"/>
  <c r="K32" i="1"/>
  <c r="AI22" i="1"/>
  <c r="AG22" i="1"/>
  <c r="AE22" i="1"/>
  <c r="AC22" i="1"/>
  <c r="AA22" i="1"/>
  <c r="Y22" i="1"/>
  <c r="W22" i="1"/>
  <c r="U22" i="1"/>
  <c r="S22" i="1"/>
  <c r="Q22" i="1"/>
  <c r="O22" i="1"/>
  <c r="M22" i="1"/>
  <c r="K22" i="1"/>
</calcChain>
</file>

<file path=xl/sharedStrings.xml><?xml version="1.0" encoding="utf-8"?>
<sst xmlns="http://schemas.openxmlformats.org/spreadsheetml/2006/main" count="410" uniqueCount="135">
  <si>
    <t>Progress Report Client and Loading</t>
  </si>
  <si>
    <t>Konsultan</t>
  </si>
  <si>
    <t>:  TRI AMDANI KUMBASARI</t>
  </si>
  <si>
    <t xml:space="preserve">Tgl Update </t>
  </si>
  <si>
    <t>A. Progress Client</t>
  </si>
  <si>
    <t>No</t>
  </si>
  <si>
    <t>Client</t>
  </si>
  <si>
    <t>Project</t>
  </si>
  <si>
    <t>Progress</t>
  </si>
  <si>
    <t>Mandays</t>
  </si>
  <si>
    <t xml:space="preserve">Total Actual </t>
  </si>
  <si>
    <t>Remark</t>
  </si>
  <si>
    <t>Action Plan</t>
  </si>
  <si>
    <t>Status</t>
  </si>
  <si>
    <t>Need Help</t>
  </si>
  <si>
    <t>Plan</t>
  </si>
  <si>
    <t>Aktual</t>
  </si>
  <si>
    <t xml:space="preserve">Aktual Progres </t>
  </si>
  <si>
    <t>Kontrak</t>
  </si>
  <si>
    <t>Terpakai</t>
  </si>
  <si>
    <t>Act</t>
  </si>
  <si>
    <t>PT. Wangsari Multi Utama</t>
  </si>
  <si>
    <t xml:space="preserve"> ISO 14001:2015</t>
  </si>
  <si>
    <r>
      <t xml:space="preserve">Tertunda karena Covid dan masalah internal (produksi), sudah dikontak setiap bulan, terakhir respon di bulan Juli, setelah itu di WA tidak pernah respon
Melanjutkan Project dari Ibu Galih, total MD terpakai 5 MD
Des : 1, Jan : 3, Feb : 1 </t>
    </r>
    <r>
      <rPr>
        <b/>
        <sz val="12"/>
        <rFont val="Calibri"/>
        <family val="2"/>
        <scheme val="minor"/>
      </rPr>
      <t>(Total MD : 19)</t>
    </r>
  </si>
  <si>
    <t>PT. Kirana Jaya Multi</t>
  </si>
  <si>
    <t>Info dari Bu Romi tertunda karena masalah produksi internal, rencana minggu depan diinfokan kembali</t>
  </si>
  <si>
    <t>Follup minggu depan, remind</t>
  </si>
  <si>
    <t>PT. Adharco</t>
  </si>
  <si>
    <t>Planning buat plan baru jadi ISO tertunda, rencana ISO diterapkan di plan baru, info pertengahan Tahun 2021</t>
  </si>
  <si>
    <t>T
O
T
A
L</t>
  </si>
  <si>
    <t>MD All Client</t>
  </si>
  <si>
    <t>MD Konsultan Other</t>
  </si>
  <si>
    <t>MD Konsultan Owner</t>
  </si>
  <si>
    <t>B. Chargable : Team Project / IHT / Audit Konsultan</t>
  </si>
  <si>
    <t>Activity</t>
  </si>
  <si>
    <t>All Mandays</t>
  </si>
  <si>
    <t>Total Plan</t>
  </si>
  <si>
    <t>Actual</t>
  </si>
  <si>
    <t>Konsultasi ISO 14001:2015</t>
  </si>
  <si>
    <t>Audit Konsultan</t>
  </si>
  <si>
    <t>PT. Camelia Metal</t>
  </si>
  <si>
    <t>PT. Fujiko Indonesia</t>
  </si>
  <si>
    <t>TOTAL</t>
  </si>
  <si>
    <t>C. Non Chargable : Buat Report di Kantor, Ikut Persentasi Sales, Meeting di Kantor, Program Kerja Perusahaan, Ikut Training</t>
  </si>
  <si>
    <t>D. GRAFIK LOADING dan PERFORMANCE KONSULTAN :</t>
  </si>
  <si>
    <t>BULAN</t>
  </si>
  <si>
    <t>Mandays Planning</t>
  </si>
  <si>
    <t>Mandays Standard (Hari Kerja Sebulan)</t>
  </si>
  <si>
    <t>% Plan  vs  Standard</t>
  </si>
  <si>
    <t>Mandyas Actual</t>
  </si>
  <si>
    <t>% Actual  vs  Plan</t>
  </si>
  <si>
    <t>Chargable Mandays</t>
  </si>
  <si>
    <t>% Chargable  vs  Standard</t>
  </si>
  <si>
    <t>Target % Chargable  vs  Standard</t>
  </si>
  <si>
    <t>Tri Amdani Kumbasari</t>
  </si>
  <si>
    <t>:  21 Juli 2021</t>
  </si>
  <si>
    <t>WFH : Dokumen SSC, Dokumen Client, Action Plan</t>
  </si>
  <si>
    <t>Office</t>
  </si>
  <si>
    <t xml:space="preserve">PT. Shuangying International </t>
  </si>
  <si>
    <t>Kemnaker : Dokumen PJK3</t>
  </si>
  <si>
    <t>PT. Inter Aneka Lestari Kimia</t>
  </si>
  <si>
    <t>Meeting</t>
  </si>
  <si>
    <t>Sentral covid</t>
  </si>
  <si>
    <t>PT. Gaya Motor</t>
  </si>
  <si>
    <t>PT. Stanley</t>
  </si>
  <si>
    <t>Training SIMPEL / Seminar Dokumen Lingkungan</t>
  </si>
  <si>
    <t>PT. Selalu Cinta Indonesia</t>
  </si>
  <si>
    <t>PT. YPMI</t>
  </si>
  <si>
    <t>PT. KAI</t>
  </si>
  <si>
    <t>Konsultan ISO14001:2015</t>
  </si>
  <si>
    <t>Audit SSC</t>
  </si>
  <si>
    <t>Perbaikan Dokumen ISO 14001:2015</t>
  </si>
  <si>
    <t>Webinar</t>
  </si>
  <si>
    <t>Konsultasi ISO 14001 &amp; ISO 45001</t>
  </si>
  <si>
    <t>PT. Technoplast</t>
  </si>
  <si>
    <t>PT. WKR</t>
  </si>
  <si>
    <t>Training Risk Manajemen</t>
  </si>
  <si>
    <t>PT. Senopati</t>
  </si>
  <si>
    <t>Training IADL</t>
  </si>
  <si>
    <t>PT. Semen Gresik</t>
  </si>
  <si>
    <t>Training Awarnes dan Internal Audit ISO 14001:2015</t>
  </si>
  <si>
    <t>PT. Ftech</t>
  </si>
  <si>
    <t>- Persiapan Audit BS
- Dokumen Control Sentral</t>
  </si>
  <si>
    <t>Des 21</t>
  </si>
  <si>
    <t>1 MD untuk Audit Konsultan (Bp Holan)</t>
  </si>
  <si>
    <t>PT. Djabesmen</t>
  </si>
  <si>
    <t>10 MD terpakai di tahun 2021 + 2 MD untuk Audit Konsultan (Bp Cahyadi &amp; Mas Dhywa)</t>
  </si>
  <si>
    <t>PT. Marugo Rubber Indonesia</t>
  </si>
  <si>
    <t>8 MD terpakai di tahun 2021 + 2 MD untuk Audit Konsultan (Bp Lis &amp; Mas Dhywa)</t>
  </si>
  <si>
    <t>PT. Trinseo Materials Indonesia</t>
  </si>
  <si>
    <t>8 MD terpakai di tahun 2021 + Audit Konsultan 2 MD (Pak Bani &amp; Mas Dhywa) + 1 MD (Konsultasi dgn Pak Bani)</t>
  </si>
  <si>
    <t>PT. Toyoda Gosei Indonesia</t>
  </si>
  <si>
    <t xml:space="preserve"> ISO 45001:2018</t>
  </si>
  <si>
    <t>PT. Asahi Seiren Indonesia</t>
  </si>
  <si>
    <t>1 MD untuk Mas dhywa</t>
  </si>
  <si>
    <t xml:space="preserve">PT Aica Indira --&gt; Lem Fox </t>
  </si>
  <si>
    <t>IHT ISO 45001</t>
  </si>
  <si>
    <t>PT. Furukawa</t>
  </si>
  <si>
    <t>Audit ISO 14001:2015</t>
  </si>
  <si>
    <t>PT. Yachio</t>
  </si>
  <si>
    <t>Audit ISO 14001 &amp; 45001</t>
  </si>
  <si>
    <t>Perbaikan Audit</t>
  </si>
  <si>
    <t>WFH : Dokumen Client</t>
  </si>
  <si>
    <t>PT. Marugo</t>
  </si>
  <si>
    <t>PT. Trinseo</t>
  </si>
  <si>
    <t>PT. KJM</t>
  </si>
  <si>
    <t>Kantor</t>
  </si>
  <si>
    <t>WFH : Dokumen Sentral</t>
  </si>
  <si>
    <t>Jan</t>
  </si>
  <si>
    <t>Maret</t>
  </si>
  <si>
    <t>Mei</t>
  </si>
  <si>
    <t>Cuti</t>
  </si>
  <si>
    <t>Sakit</t>
  </si>
  <si>
    <t>Masuk Sabtu</t>
  </si>
  <si>
    <t>Konsultasi ISO 45001:2018
Audit Konsultan</t>
  </si>
  <si>
    <t>Mahasiswa</t>
  </si>
  <si>
    <t>Training Awarness ISO 45001:2018</t>
  </si>
  <si>
    <t xml:space="preserve">Webinar </t>
  </si>
  <si>
    <t>Program Kedaruratan</t>
  </si>
  <si>
    <t>PT. Cikarang Listrindo</t>
  </si>
  <si>
    <t>PT. ITSP</t>
  </si>
  <si>
    <t>PT. PLTU Tanjung Jati B</t>
  </si>
  <si>
    <t>DPBB</t>
  </si>
  <si>
    <t>Kick Off ISO 45001:2015</t>
  </si>
  <si>
    <t>PT. MII</t>
  </si>
  <si>
    <t>Konsultasi</t>
  </si>
  <si>
    <t>PT. Cogindo</t>
  </si>
  <si>
    <t>SMK3</t>
  </si>
  <si>
    <t>Disnaker Semarang</t>
  </si>
  <si>
    <t>PLTU Tanjung Jati B</t>
  </si>
  <si>
    <t>Note: 16 Juli Cuti</t>
  </si>
  <si>
    <t>16 Agt Cuti</t>
  </si>
  <si>
    <t>6 Sept Cuti</t>
  </si>
  <si>
    <t>6-7 Des Cuti</t>
  </si>
  <si>
    <t>29-29 Masuk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</si>
</sst>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charset val="1"/>
      <scheme val="minor"/>
    </font>
    <font>
      <b/>
      <sz val="11"/>
      <color theme="1"/>
      <name val="Calibri"/>
      <family val="2"/>
      <scheme val="minor"/>
    </font>
    <font>
      <sz val="11"/>
      <color theme="1"/>
      <name val="Calibri"/>
      <family val="2"/>
      <charset val="1"/>
      <scheme val="minor"/>
    </font>
    <font>
      <b/>
      <sz val="24"/>
      <color theme="1"/>
      <name val="Adobe Gothic Std B"/>
    </font>
    <font>
      <b/>
      <sz val="20"/>
      <color theme="1"/>
      <name val="Calibri"/>
      <family val="2"/>
      <scheme val="minor"/>
    </font>
    <font>
      <sz val="14"/>
      <color theme="1"/>
      <name val="Calibri"/>
      <family val="2"/>
      <charset val="1"/>
      <scheme val="minor"/>
    </font>
    <font>
      <b/>
      <sz val="14"/>
      <color theme="1"/>
      <name val="Calibri"/>
      <family val="2"/>
      <scheme val="minor"/>
    </font>
    <font>
      <b/>
      <sz val="22"/>
      <color rgb="FF0000FF"/>
      <name val="Calibri"/>
      <family val="2"/>
      <scheme val="minor"/>
    </font>
    <font>
      <b/>
      <sz val="12"/>
      <color theme="1"/>
      <name val="Calibri"/>
      <family val="2"/>
      <scheme val="minor"/>
    </font>
    <font>
      <b/>
      <sz val="10"/>
      <color theme="1"/>
      <name val="Calibri"/>
      <family val="2"/>
      <scheme val="minor"/>
    </font>
    <font>
      <sz val="12"/>
      <name val="Calibri"/>
      <family val="2"/>
      <charset val="1"/>
      <scheme val="minor"/>
    </font>
    <font>
      <sz val="14"/>
      <name val="Calibri"/>
      <family val="2"/>
      <charset val="1"/>
      <scheme val="minor"/>
    </font>
    <font>
      <b/>
      <sz val="12"/>
      <color theme="1"/>
      <name val="Calibri"/>
      <family val="2"/>
      <charset val="1"/>
      <scheme val="minor"/>
    </font>
    <font>
      <b/>
      <sz val="10"/>
      <name val="Calibri"/>
      <family val="2"/>
    </font>
    <font>
      <b/>
      <sz val="12"/>
      <name val="Calibri"/>
      <family val="2"/>
      <charset val="1"/>
      <scheme val="minor"/>
    </font>
    <font>
      <sz val="12"/>
      <color theme="1"/>
      <name val="Calibri"/>
      <family val="2"/>
      <charset val="1"/>
      <scheme val="minor"/>
    </font>
    <font>
      <b/>
      <sz val="12"/>
      <name val="Calibri"/>
      <family val="2"/>
      <scheme val="minor"/>
    </font>
    <font>
      <b/>
      <sz val="14"/>
      <name val="Calibri"/>
      <family val="2"/>
      <scheme val="minor"/>
    </font>
    <font>
      <b/>
      <sz val="14"/>
      <color rgb="FFFF0000"/>
      <name val="Calibri"/>
      <family val="2"/>
      <scheme val="minor"/>
    </font>
    <font>
      <b/>
      <sz val="12"/>
      <color rgb="FFFF0000"/>
      <name val="Calibri"/>
      <family val="2"/>
      <scheme val="minor"/>
    </font>
    <font>
      <b/>
      <sz val="14"/>
      <color rgb="FF0000FF"/>
      <name val="Calibri"/>
      <family val="2"/>
      <scheme val="minor"/>
    </font>
    <font>
      <b/>
      <sz val="12"/>
      <color rgb="FF0000FF"/>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
      <sz val="11"/>
      <name val="Calibri"/>
      <family val="2"/>
      <charset val="1"/>
      <scheme val="minor"/>
    </font>
  </fonts>
  <fills count="17">
    <fill>
      <patternFill patternType="none"/>
    </fill>
    <fill>
      <patternFill patternType="gray125"/>
    </fill>
    <fill>
      <patternFill patternType="solid">
        <fgColor theme="9" tint="0.79998168889431442"/>
        <bgColor indexed="64"/>
      </patternFill>
    </fill>
    <fill>
      <patternFill patternType="solid">
        <fgColor rgb="FFFF99FF"/>
        <bgColor indexed="64"/>
      </patternFill>
    </fill>
    <fill>
      <patternFill patternType="solid">
        <fgColor rgb="FF66FF99"/>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F9999"/>
        <bgColor indexed="64"/>
      </patternFill>
    </fill>
    <fill>
      <patternFill patternType="solid">
        <fgColor rgb="FF99FF99"/>
        <bgColor indexed="64"/>
      </patternFill>
    </fill>
    <fill>
      <patternFill patternType="solid">
        <fgColor rgb="FF66CCFF"/>
        <bgColor indexed="64"/>
      </patternFill>
    </fill>
    <fill>
      <patternFill patternType="solid">
        <fgColor rgb="FF9999FF"/>
        <bgColor indexed="64"/>
      </patternFill>
    </fill>
    <fill>
      <patternFill patternType="solid">
        <fgColor rgb="FFFFFF00"/>
        <bgColor indexed="64"/>
      </patternFill>
    </fill>
    <fill>
      <patternFill patternType="solid">
        <fgColor rgb="FFFFFFCC"/>
        <bgColor indexed="64"/>
      </patternFill>
    </fill>
    <fill>
      <patternFill patternType="solid">
        <fgColor theme="2"/>
        <bgColor indexed="64"/>
      </patternFill>
    </fill>
  </fills>
  <borders count="129">
    <border>
      <left/>
      <right/>
      <top/>
      <bottom/>
      <diagonal/>
    </border>
    <border>
      <left/>
      <right style="medium">
        <color auto="1"/>
      </right>
      <top/>
      <bottom/>
      <diagonal/>
    </border>
    <border>
      <left style="medium">
        <color auto="1"/>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rgb="FF0000FF"/>
      </right>
      <top style="medium">
        <color indexed="64"/>
      </top>
      <bottom/>
      <diagonal/>
    </border>
    <border>
      <left style="double">
        <color rgb="FF0000FF"/>
      </left>
      <right/>
      <top style="medium">
        <color indexed="64"/>
      </top>
      <bottom style="thin">
        <color indexed="64"/>
      </bottom>
      <diagonal/>
    </border>
    <border>
      <left/>
      <right/>
      <top style="medium">
        <color indexed="64"/>
      </top>
      <bottom style="thin">
        <color indexed="64"/>
      </bottom>
      <diagonal/>
    </border>
    <border>
      <left/>
      <right style="double">
        <color rgb="FF0000FF"/>
      </right>
      <top style="medium">
        <color indexed="64"/>
      </top>
      <bottom style="thin">
        <color indexed="64"/>
      </bottom>
      <diagonal/>
    </border>
    <border>
      <left/>
      <right/>
      <top style="medium">
        <color indexed="64"/>
      </top>
      <bottom/>
      <diagonal/>
    </border>
    <border>
      <left style="double">
        <color rgb="FF0000FF"/>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double">
        <color rgb="FF0000FF"/>
      </right>
      <top/>
      <bottom style="medium">
        <color indexed="64"/>
      </bottom>
      <diagonal/>
    </border>
    <border>
      <left style="double">
        <color rgb="FF0000FF"/>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rgb="FF0000FF"/>
      </right>
      <top style="thin">
        <color indexed="64"/>
      </top>
      <bottom style="medium">
        <color indexed="64"/>
      </bottom>
      <diagonal/>
    </border>
    <border>
      <left style="double">
        <color rgb="FF0000FF"/>
      </left>
      <right/>
      <top style="thin">
        <color indexed="64"/>
      </top>
      <bottom style="medium">
        <color indexed="64"/>
      </bottom>
      <diagonal/>
    </border>
    <border>
      <left style="hair">
        <color indexed="64"/>
      </left>
      <right style="double">
        <color rgb="FF0000FF"/>
      </right>
      <top style="thin">
        <color indexed="64"/>
      </top>
      <bottom style="medium">
        <color indexed="64"/>
      </bottom>
      <diagonal/>
    </border>
    <border>
      <left style="double">
        <color rgb="FF0000FF"/>
      </left>
      <right/>
      <top style="thin">
        <color indexed="64"/>
      </top>
      <bottom/>
      <diagonal/>
    </border>
    <border>
      <left style="hair">
        <color indexed="64"/>
      </left>
      <right style="double">
        <color rgb="FF0000FF"/>
      </right>
      <top style="thin">
        <color indexed="64"/>
      </top>
      <bottom/>
      <diagonal/>
    </border>
    <border>
      <left style="thin">
        <color indexed="64"/>
      </left>
      <right/>
      <top/>
      <bottom/>
      <diagonal/>
    </border>
    <border>
      <left style="double">
        <color rgb="FF0000FF"/>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double">
        <color rgb="FF0000FF"/>
      </right>
      <top/>
      <bottom style="thin">
        <color indexed="64"/>
      </bottom>
      <diagonal/>
    </border>
    <border>
      <left style="double">
        <color rgb="FF0000FF"/>
      </left>
      <right style="thin">
        <color indexed="64"/>
      </right>
      <top/>
      <bottom style="thin">
        <color indexed="64"/>
      </bottom>
      <diagonal/>
    </border>
    <border>
      <left style="thin">
        <color indexed="64"/>
      </left>
      <right style="double">
        <color rgb="FF0000FF"/>
      </right>
      <top/>
      <bottom style="thin">
        <color indexed="64"/>
      </bottom>
      <diagonal/>
    </border>
    <border>
      <left style="double">
        <color rgb="FF0000FF"/>
      </left>
      <right/>
      <top/>
      <bottom style="thin">
        <color indexed="64"/>
      </bottom>
      <diagonal/>
    </border>
    <border>
      <left style="hair">
        <color indexed="64"/>
      </left>
      <right style="double">
        <color rgb="FF0000FF"/>
      </right>
      <top/>
      <bottom style="thin">
        <color indexed="64"/>
      </bottom>
      <diagonal/>
    </border>
    <border>
      <left style="hair">
        <color indexed="64"/>
      </left>
      <right style="double">
        <color rgb="FF0000FF"/>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rgb="FF0000FF"/>
      </right>
      <top style="thin">
        <color indexed="64"/>
      </top>
      <bottom style="thin">
        <color indexed="64"/>
      </bottom>
      <diagonal/>
    </border>
    <border>
      <left style="double">
        <color rgb="FF0000FF"/>
      </left>
      <right style="thin">
        <color indexed="64"/>
      </right>
      <top style="thin">
        <color indexed="64"/>
      </top>
      <bottom style="thin">
        <color indexed="64"/>
      </bottom>
      <diagonal/>
    </border>
    <border>
      <left style="thin">
        <color indexed="64"/>
      </left>
      <right style="double">
        <color rgb="FF0000FF"/>
      </right>
      <top style="thin">
        <color indexed="64"/>
      </top>
      <bottom style="thin">
        <color indexed="64"/>
      </bottom>
      <diagonal/>
    </border>
    <border>
      <left style="double">
        <color rgb="FF0000FF"/>
      </left>
      <right/>
      <top style="thin">
        <color indexed="64"/>
      </top>
      <bottom style="thin">
        <color indexed="64"/>
      </bottom>
      <diagonal/>
    </border>
    <border>
      <left style="hair">
        <color indexed="64"/>
      </left>
      <right style="double">
        <color rgb="FF0000FF"/>
      </right>
      <top style="thin">
        <color indexed="64"/>
      </top>
      <bottom style="thin">
        <color indexed="64"/>
      </bottom>
      <diagonal/>
    </border>
    <border>
      <left style="medium">
        <color indexed="64"/>
      </left>
      <right style="thin">
        <color indexed="64"/>
      </right>
      <top style="thin">
        <color indexed="64"/>
      </top>
      <bottom/>
      <diagonal/>
    </border>
    <border>
      <left style="double">
        <color rgb="FF0000FF"/>
      </left>
      <right style="double">
        <color rgb="FF0000FF"/>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rgb="FF0000FF"/>
      </left>
      <right style="hair">
        <color indexed="64"/>
      </right>
      <top style="medium">
        <color auto="1"/>
      </top>
      <bottom style="thin">
        <color auto="1"/>
      </bottom>
      <diagonal/>
    </border>
    <border>
      <left style="double">
        <color rgb="FF0000FF"/>
      </left>
      <right/>
      <top/>
      <bottom/>
      <diagonal/>
    </border>
    <border>
      <left style="double">
        <color rgb="FF0000FF"/>
      </left>
      <right style="hair">
        <color indexed="64"/>
      </right>
      <top style="thin">
        <color auto="1"/>
      </top>
      <bottom style="thin">
        <color auto="1"/>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rgb="FF0000FF"/>
      </left>
      <right style="hair">
        <color indexed="64"/>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double">
        <color rgb="FF0000FF"/>
      </right>
      <top style="medium">
        <color indexed="64"/>
      </top>
      <bottom style="thin">
        <color indexed="64"/>
      </bottom>
      <diagonal/>
    </border>
    <border>
      <left style="double">
        <color rgb="FF0000FF"/>
      </left>
      <right/>
      <top style="medium">
        <color auto="1"/>
      </top>
      <bottom/>
      <diagonal/>
    </border>
    <border>
      <left style="double">
        <color rgb="FF0000FF"/>
      </left>
      <right/>
      <top/>
      <bottom style="medium">
        <color indexed="64"/>
      </bottom>
      <diagonal/>
    </border>
    <border>
      <left style="double">
        <color rgb="FF0000FF"/>
      </left>
      <right style="thin">
        <color indexed="64"/>
      </right>
      <top style="medium">
        <color indexed="64"/>
      </top>
      <bottom/>
      <diagonal/>
    </border>
    <border>
      <left style="double">
        <color rgb="FF0000FF"/>
      </left>
      <right style="double">
        <color rgb="FF0000FF"/>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double">
        <color rgb="FF0000FF"/>
      </right>
      <top style="thin">
        <color indexed="64"/>
      </top>
      <bottom/>
      <diagonal/>
    </border>
    <border>
      <left style="thin">
        <color indexed="64"/>
      </left>
      <right style="thin">
        <color indexed="64"/>
      </right>
      <top/>
      <bottom style="medium">
        <color indexed="64"/>
      </bottom>
      <diagonal/>
    </border>
    <border>
      <left/>
      <right style="double">
        <color rgb="FF0000FF"/>
      </right>
      <top style="thin">
        <color indexed="64"/>
      </top>
      <bottom style="medium">
        <color indexed="64"/>
      </bottom>
      <diagonal/>
    </border>
    <border>
      <left/>
      <right/>
      <top style="thin">
        <color indexed="64"/>
      </top>
      <bottom style="medium">
        <color indexed="64"/>
      </bottom>
      <diagonal/>
    </border>
    <border>
      <left style="hair">
        <color indexed="64"/>
      </left>
      <right style="double">
        <color rgb="FF0000FF"/>
      </right>
      <top/>
      <bottom/>
      <diagonal/>
    </border>
    <border>
      <left style="hair">
        <color indexed="64"/>
      </left>
      <right style="double">
        <color rgb="FF0000FF"/>
      </right>
      <top/>
      <bottom style="medium">
        <color indexed="64"/>
      </bottom>
      <diagonal/>
    </border>
    <border>
      <left style="double">
        <color rgb="FF0000FF"/>
      </left>
      <right/>
      <top/>
      <bottom style="medium">
        <color theme="1"/>
      </bottom>
      <diagonal/>
    </border>
    <border>
      <left style="hair">
        <color indexed="64"/>
      </left>
      <right style="double">
        <color rgb="FF0000FF"/>
      </right>
      <top/>
      <bottom style="medium">
        <color theme="1"/>
      </bottom>
      <diagonal/>
    </border>
    <border>
      <left style="double">
        <color rgb="FF0000FF"/>
      </left>
      <right style="double">
        <color rgb="FF0000FF"/>
      </right>
      <top/>
      <bottom style="thin">
        <color indexed="64"/>
      </bottom>
      <diagonal/>
    </border>
    <border>
      <left style="double">
        <color rgb="FF0000FF"/>
      </left>
      <right style="thin">
        <color indexed="64"/>
      </right>
      <top/>
      <bottom style="medium">
        <color theme="1"/>
      </bottom>
      <diagonal/>
    </border>
    <border>
      <left/>
      <right/>
      <top/>
      <bottom style="medium">
        <color theme="1"/>
      </bottom>
      <diagonal/>
    </border>
    <border>
      <left style="thin">
        <color indexed="64"/>
      </left>
      <right style="medium">
        <color indexed="64"/>
      </right>
      <top/>
      <bottom style="medium">
        <color theme="1"/>
      </bottom>
      <diagonal/>
    </border>
    <border>
      <left style="medium">
        <color auto="1"/>
      </left>
      <right/>
      <top/>
      <bottom style="medium">
        <color indexed="64"/>
      </bottom>
      <diagonal/>
    </border>
    <border>
      <left/>
      <right style="double">
        <color rgb="FF0000FF"/>
      </right>
      <top style="medium">
        <color indexed="64"/>
      </top>
      <bottom style="medium">
        <color indexed="64"/>
      </bottom>
      <diagonal/>
    </border>
    <border>
      <left/>
      <right/>
      <top style="medium">
        <color indexed="64"/>
      </top>
      <bottom style="medium">
        <color indexed="64"/>
      </bottom>
      <diagonal/>
    </border>
    <border>
      <left style="hair">
        <color theme="1"/>
      </left>
      <right style="double">
        <color rgb="FF0000FF"/>
      </right>
      <top style="medium">
        <color theme="1"/>
      </top>
      <bottom style="medium">
        <color indexed="64"/>
      </bottom>
      <diagonal/>
    </border>
    <border>
      <left/>
      <right/>
      <top style="medium">
        <color theme="1"/>
      </top>
      <bottom/>
      <diagonal/>
    </border>
    <border>
      <left/>
      <right style="double">
        <color rgb="FF0000FF"/>
      </right>
      <top/>
      <bottom/>
      <diagonal/>
    </border>
    <border>
      <left style="double">
        <color rgb="FF0000FF"/>
      </left>
      <right style="double">
        <color rgb="FF0000FF"/>
      </right>
      <top/>
      <bottom style="medium">
        <color indexed="64"/>
      </bottom>
      <diagonal/>
    </border>
    <border>
      <left/>
      <right style="thin">
        <color indexed="64"/>
      </right>
      <top style="medium">
        <color indexed="64"/>
      </top>
      <bottom style="thin">
        <color indexed="64"/>
      </bottom>
      <diagonal/>
    </border>
    <border>
      <left style="thin">
        <color indexed="64"/>
      </left>
      <right style="double">
        <color rgb="FF0000FF"/>
      </right>
      <top style="medium">
        <color indexed="64"/>
      </top>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auto="1"/>
      </right>
      <top style="medium">
        <color auto="1"/>
      </top>
      <bottom/>
      <diagonal/>
    </border>
    <border>
      <left style="medium">
        <color auto="1"/>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double">
        <color rgb="FF0000FF"/>
      </left>
      <right/>
      <top style="medium">
        <color indexed="64"/>
      </top>
      <bottom style="double">
        <color rgb="FF0000FF"/>
      </bottom>
      <diagonal/>
    </border>
    <border>
      <left/>
      <right style="thin">
        <color indexed="64"/>
      </right>
      <top style="medium">
        <color indexed="64"/>
      </top>
      <bottom style="double">
        <color rgb="FF0000FF"/>
      </bottom>
      <diagonal/>
    </border>
    <border>
      <left style="thin">
        <color indexed="64"/>
      </left>
      <right style="medium">
        <color indexed="64"/>
      </right>
      <top style="medium">
        <color indexed="64"/>
      </top>
      <bottom/>
      <diagonal/>
    </border>
    <border>
      <left style="medium">
        <color indexed="64"/>
      </left>
      <right/>
      <top style="double">
        <color rgb="FF0000FF"/>
      </top>
      <bottom style="thin">
        <color indexed="64"/>
      </bottom>
      <diagonal/>
    </border>
    <border>
      <left/>
      <right/>
      <top style="double">
        <color rgb="FF0000FF"/>
      </top>
      <bottom style="thin">
        <color indexed="64"/>
      </bottom>
      <diagonal/>
    </border>
    <border>
      <left style="double">
        <color rgb="FF0000FF"/>
      </left>
      <right style="thin">
        <color auto="1"/>
      </right>
      <top style="double">
        <color rgb="FF0000FF"/>
      </top>
      <bottom style="thin">
        <color indexed="64"/>
      </bottom>
      <diagonal/>
    </border>
    <border>
      <left style="thin">
        <color auto="1"/>
      </left>
      <right style="thin">
        <color auto="1"/>
      </right>
      <top style="double">
        <color rgb="FF0000FF"/>
      </top>
      <bottom style="thin">
        <color indexed="64"/>
      </bottom>
      <diagonal/>
    </border>
    <border>
      <left style="thin">
        <color indexed="64"/>
      </left>
      <right/>
      <top style="double">
        <color rgb="FF0000FF"/>
      </top>
      <bottom style="thin">
        <color indexed="64"/>
      </bottom>
      <diagonal/>
    </border>
    <border>
      <left/>
      <right style="medium">
        <color indexed="64"/>
      </right>
      <top style="double">
        <color rgb="FF0000FF"/>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medium">
        <color indexed="64"/>
      </left>
      <right style="thin">
        <color indexed="64"/>
      </right>
      <top/>
      <bottom/>
      <diagonal/>
    </border>
    <border>
      <left style="thin">
        <color indexed="64"/>
      </left>
      <right/>
      <top style="thin">
        <color indexed="64"/>
      </top>
      <bottom/>
      <diagonal/>
    </border>
    <border>
      <left style="double">
        <color rgb="FF0000FF"/>
      </left>
      <right style="thin">
        <color indexed="64"/>
      </right>
      <top/>
      <bottom style="medium">
        <color indexed="64"/>
      </bottom>
      <diagonal/>
    </border>
    <border>
      <left style="thin">
        <color indexed="64"/>
      </left>
      <right style="double">
        <color rgb="FF0000FF"/>
      </right>
      <top/>
      <bottom style="medium">
        <color indexed="64"/>
      </bottom>
      <diagonal/>
    </border>
    <border>
      <left/>
      <right style="thin">
        <color indexed="64"/>
      </right>
      <top style="thin">
        <color indexed="64"/>
      </top>
      <bottom/>
      <diagonal/>
    </border>
    <border>
      <left style="double">
        <color rgb="FF0000FF"/>
      </left>
      <right style="thin">
        <color indexed="64"/>
      </right>
      <top/>
      <bottom/>
      <diagonal/>
    </border>
    <border>
      <left style="thin">
        <color indexed="64"/>
      </left>
      <right style="medium">
        <color indexed="64"/>
      </right>
      <top/>
      <bottom/>
      <diagonal/>
    </border>
    <border>
      <left style="double">
        <color indexed="64"/>
      </left>
      <right style="thin">
        <color indexed="64"/>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396">
    <xf numFmtId="0" fontId="0" fillId="0" borderId="0" xfId="0"/>
    <xf numFmtId="0" fontId="4" fillId="0" borderId="0" xfId="0" applyFont="1" applyAlignment="1">
      <alignment horizontal="left" vertical="center"/>
    </xf>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horizontal="left" wrapText="1"/>
    </xf>
    <xf numFmtId="0" fontId="6" fillId="0" borderId="0" xfId="0" applyFont="1" applyAlignment="1">
      <alignment horizontal="center" vertical="center"/>
    </xf>
    <xf numFmtId="0" fontId="6" fillId="0" borderId="0" xfId="0" applyFont="1" applyAlignment="1">
      <alignment horizontal="left" vertical="center" wrapText="1"/>
    </xf>
    <xf numFmtId="0" fontId="0" fillId="0" borderId="1" xfId="0" applyBorder="1"/>
    <xf numFmtId="0" fontId="0" fillId="0" borderId="2" xfId="0" applyBorder="1"/>
    <xf numFmtId="0" fontId="7" fillId="0" borderId="0" xfId="0" applyFont="1"/>
    <xf numFmtId="0" fontId="8" fillId="0" borderId="0" xfId="0" applyFont="1" applyAlignment="1">
      <alignment vertical="center"/>
    </xf>
    <xf numFmtId="0" fontId="0" fillId="0" borderId="3" xfId="0" applyBorder="1" applyAlignment="1">
      <alignment horizontal="left" wrapText="1"/>
    </xf>
    <xf numFmtId="0" fontId="9" fillId="2" borderId="19"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20" xfId="0" applyFont="1" applyFill="1" applyBorder="1" applyAlignment="1">
      <alignment horizontal="center" vertical="center" wrapText="1"/>
    </xf>
    <xf numFmtId="0" fontId="9" fillId="2" borderId="21" xfId="0" applyFont="1" applyFill="1" applyBorder="1" applyAlignment="1">
      <alignment horizontal="center" vertical="center"/>
    </xf>
    <xf numFmtId="0" fontId="9" fillId="3" borderId="22" xfId="0" applyFont="1" applyFill="1" applyBorder="1" applyAlignment="1">
      <alignment horizontal="center" vertical="center"/>
    </xf>
    <xf numFmtId="0" fontId="9" fillId="4" borderId="23" xfId="0" applyFont="1" applyFill="1" applyBorder="1" applyAlignment="1">
      <alignment horizontal="center" vertical="center"/>
    </xf>
    <xf numFmtId="0" fontId="9" fillId="3" borderId="24" xfId="0" applyFont="1" applyFill="1" applyBorder="1" applyAlignment="1">
      <alignment horizontal="center" vertical="center"/>
    </xf>
    <xf numFmtId="0" fontId="9" fillId="4" borderId="25" xfId="0" applyFont="1" applyFill="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8" xfId="0" applyFont="1" applyBorder="1" applyAlignment="1">
      <alignment horizontal="center" vertical="center"/>
    </xf>
    <xf numFmtId="0" fontId="15" fillId="0" borderId="39" xfId="0" applyFont="1" applyBorder="1" applyAlignment="1">
      <alignment horizontal="center" vertical="center"/>
    </xf>
    <xf numFmtId="0" fontId="10" fillId="0" borderId="40" xfId="0" quotePrefix="1" applyFont="1" applyBorder="1" applyAlignment="1">
      <alignment horizontal="left" vertical="center" wrapText="1"/>
    </xf>
    <xf numFmtId="0" fontId="0" fillId="5" borderId="0" xfId="0" applyFill="1" applyAlignment="1">
      <alignment vertical="center"/>
    </xf>
    <xf numFmtId="0" fontId="10" fillId="5" borderId="41" xfId="0" applyFont="1" applyFill="1" applyBorder="1" applyAlignment="1">
      <alignment horizontal="center" vertical="center"/>
    </xf>
    <xf numFmtId="164" fontId="12" fillId="0" borderId="40" xfId="0" applyNumberFormat="1"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applyAlignment="1">
      <alignment horizontal="center" vertical="center"/>
    </xf>
    <xf numFmtId="0" fontId="15" fillId="0" borderId="47" xfId="0" applyFont="1" applyBorder="1" applyAlignment="1">
      <alignment horizontal="center" vertical="center"/>
    </xf>
    <xf numFmtId="0" fontId="15" fillId="0" borderId="48" xfId="0" applyFont="1" applyBorder="1" applyAlignment="1">
      <alignment horizontal="center" vertical="center"/>
    </xf>
    <xf numFmtId="0" fontId="15" fillId="5" borderId="49" xfId="0" applyFont="1" applyFill="1" applyBorder="1" applyAlignment="1">
      <alignment horizontal="center" vertical="center"/>
    </xf>
    <xf numFmtId="0" fontId="14" fillId="5" borderId="46" xfId="0" applyFont="1" applyFill="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0" fillId="0" borderId="51" xfId="0" applyBorder="1" applyAlignment="1">
      <alignment vertical="top" wrapText="1"/>
    </xf>
    <xf numFmtId="0" fontId="0" fillId="0" borderId="30" xfId="0" applyBorder="1" applyAlignment="1">
      <alignment vertical="top"/>
    </xf>
    <xf numFmtId="164" fontId="12" fillId="0" borderId="53" xfId="0" applyNumberFormat="1" applyFont="1" applyBorder="1" applyAlignment="1">
      <alignment horizontal="center" vertical="center"/>
    </xf>
    <xf numFmtId="164" fontId="13" fillId="6" borderId="40" xfId="0" applyNumberFormat="1" applyFont="1" applyFill="1" applyBorder="1" applyAlignment="1">
      <alignment horizontal="center" vertical="center"/>
    </xf>
    <xf numFmtId="0" fontId="1" fillId="0" borderId="35" xfId="0" applyFont="1" applyBorder="1" applyAlignment="1">
      <alignment horizontal="center" vertical="center"/>
    </xf>
    <xf numFmtId="0" fontId="10" fillId="0" borderId="40" xfId="0" applyFont="1" applyBorder="1" applyAlignment="1">
      <alignment horizontal="left" vertical="center" wrapText="1"/>
    </xf>
    <xf numFmtId="0" fontId="0" fillId="5" borderId="0" xfId="0" applyFill="1"/>
    <xf numFmtId="0" fontId="0" fillId="0" borderId="27" xfId="0" applyBorder="1" applyAlignment="1">
      <alignment vertical="top" wrapText="1"/>
    </xf>
    <xf numFmtId="0" fontId="15" fillId="5" borderId="0" xfId="0" applyFont="1" applyFill="1" applyAlignment="1">
      <alignment horizontal="center" vertical="center"/>
    </xf>
    <xf numFmtId="0" fontId="15" fillId="5" borderId="0" xfId="0" applyFont="1" applyFill="1" applyAlignment="1">
      <alignment horizontal="left" vertical="center"/>
    </xf>
    <xf numFmtId="0" fontId="15" fillId="5" borderId="0" xfId="0" applyFont="1" applyFill="1" applyAlignment="1">
      <alignment horizontal="center" vertical="center" wrapText="1"/>
    </xf>
    <xf numFmtId="164" fontId="12" fillId="5" borderId="33" xfId="0" applyNumberFormat="1" applyFont="1" applyFill="1" applyBorder="1" applyAlignment="1">
      <alignment horizontal="center" vertical="center" wrapText="1"/>
    </xf>
    <xf numFmtId="0" fontId="16" fillId="0" borderId="56" xfId="0" applyFont="1" applyBorder="1" applyAlignment="1">
      <alignment horizontal="center" vertical="center"/>
    </xf>
    <xf numFmtId="0" fontId="16" fillId="0" borderId="39" xfId="0" applyFont="1" applyBorder="1" applyAlignment="1">
      <alignment horizontal="center" vertical="center"/>
    </xf>
    <xf numFmtId="0" fontId="8" fillId="5" borderId="57" xfId="0" applyFont="1" applyFill="1" applyBorder="1" applyAlignment="1">
      <alignment horizontal="center" vertical="center"/>
    </xf>
    <xf numFmtId="0" fontId="0" fillId="5" borderId="0" xfId="0" applyFill="1" applyAlignment="1">
      <alignment horizontal="left" vertical="center" wrapText="1"/>
    </xf>
    <xf numFmtId="164" fontId="12" fillId="5" borderId="43" xfId="0" applyNumberFormat="1" applyFont="1" applyFill="1" applyBorder="1" applyAlignment="1">
      <alignment horizontal="center" vertical="center"/>
    </xf>
    <xf numFmtId="0" fontId="19" fillId="3" borderId="58" xfId="0" applyFont="1" applyFill="1" applyBorder="1" applyAlignment="1">
      <alignment horizontal="center" vertical="center"/>
    </xf>
    <xf numFmtId="0" fontId="19" fillId="4" borderId="48" xfId="0" applyFont="1" applyFill="1" applyBorder="1" applyAlignment="1">
      <alignment horizontal="center" vertical="center"/>
    </xf>
    <xf numFmtId="164" fontId="12" fillId="5" borderId="60" xfId="0" applyNumberFormat="1" applyFont="1" applyFill="1" applyBorder="1" applyAlignment="1">
      <alignment horizontal="center" vertical="center"/>
    </xf>
    <xf numFmtId="0" fontId="21" fillId="0" borderId="62" xfId="0" applyFont="1" applyBorder="1" applyAlignment="1">
      <alignment horizontal="center" vertical="center"/>
    </xf>
    <xf numFmtId="0" fontId="21" fillId="0" borderId="23" xfId="0" applyFont="1" applyBorder="1" applyAlignment="1">
      <alignment horizontal="center" vertical="center"/>
    </xf>
    <xf numFmtId="164" fontId="12" fillId="5" borderId="0" xfId="0" applyNumberFormat="1" applyFont="1" applyFill="1" applyAlignment="1">
      <alignment horizontal="center" vertical="center"/>
    </xf>
    <xf numFmtId="164" fontId="14" fillId="5" borderId="0" xfId="0" applyNumberFormat="1" applyFont="1" applyFill="1" applyAlignment="1">
      <alignment horizontal="center" vertical="center"/>
    </xf>
    <xf numFmtId="0" fontId="14" fillId="5" borderId="0" xfId="0" applyFont="1" applyFill="1" applyAlignment="1">
      <alignment horizontal="center" vertical="center"/>
    </xf>
    <xf numFmtId="0" fontId="22" fillId="5" borderId="0" xfId="0" applyFont="1" applyFill="1" applyAlignment="1">
      <alignment horizontal="center" vertical="center"/>
    </xf>
    <xf numFmtId="0" fontId="8" fillId="5" borderId="0" xfId="0" applyFont="1" applyFill="1" applyAlignment="1">
      <alignment horizontal="center" vertical="center"/>
    </xf>
    <xf numFmtId="0" fontId="0" fillId="0" borderId="3" xfId="0" applyBorder="1"/>
    <xf numFmtId="0" fontId="1" fillId="7" borderId="9" xfId="0" applyFont="1" applyFill="1" applyBorder="1" applyAlignment="1">
      <alignment horizontal="center" vertical="center" wrapText="1"/>
    </xf>
    <xf numFmtId="0" fontId="9" fillId="7" borderId="27" xfId="0" applyFont="1" applyFill="1" applyBorder="1" applyAlignment="1">
      <alignment horizontal="center" vertical="center"/>
    </xf>
    <xf numFmtId="0" fontId="9" fillId="7" borderId="21" xfId="0" applyFont="1" applyFill="1" applyBorder="1" applyAlignment="1">
      <alignment horizontal="center" vertical="center"/>
    </xf>
    <xf numFmtId="0" fontId="1" fillId="7" borderId="51" xfId="0" applyFont="1" applyFill="1" applyBorder="1" applyAlignment="1">
      <alignment horizontal="center" vertical="center" wrapText="1"/>
    </xf>
    <xf numFmtId="0" fontId="15" fillId="5" borderId="63" xfId="0" applyFont="1" applyFill="1" applyBorder="1" applyAlignment="1">
      <alignment horizontal="center" vertical="center"/>
    </xf>
    <xf numFmtId="0" fontId="14" fillId="0" borderId="67" xfId="0" applyFont="1" applyBorder="1" applyAlignment="1">
      <alignment horizontal="center" vertical="center"/>
    </xf>
    <xf numFmtId="0" fontId="14" fillId="5" borderId="36" xfId="0" applyFont="1" applyFill="1" applyBorder="1" applyAlignment="1">
      <alignment horizontal="center" vertical="center"/>
    </xf>
    <xf numFmtId="0" fontId="1" fillId="0" borderId="68" xfId="0" applyFont="1" applyBorder="1" applyAlignment="1">
      <alignment horizontal="center" vertical="center"/>
    </xf>
    <xf numFmtId="0" fontId="0" fillId="0" borderId="12" xfId="0" applyBorder="1" applyAlignment="1">
      <alignment horizontal="left" vertical="top" wrapText="1"/>
    </xf>
    <xf numFmtId="0" fontId="0" fillId="0" borderId="9" xfId="0" applyBorder="1" applyAlignment="1">
      <alignment horizontal="left" vertical="top" wrapText="1"/>
    </xf>
    <xf numFmtId="0" fontId="0" fillId="0" borderId="14" xfId="0" applyBorder="1" applyAlignment="1">
      <alignment horizontal="left" vertical="top" wrapText="1"/>
    </xf>
    <xf numFmtId="0" fontId="15" fillId="5" borderId="41" xfId="0" applyFont="1" applyFill="1" applyBorder="1" applyAlignment="1">
      <alignment horizontal="center" vertical="center"/>
    </xf>
    <xf numFmtId="0" fontId="1" fillId="0" borderId="50" xfId="0" applyFont="1" applyBorder="1" applyAlignment="1">
      <alignment horizontal="center" vertical="center"/>
    </xf>
    <xf numFmtId="0" fontId="0" fillId="0" borderId="45" xfId="0" applyBorder="1" applyAlignment="1">
      <alignment vertical="top" wrapText="1"/>
    </xf>
    <xf numFmtId="0" fontId="0" fillId="0" borderId="52" xfId="0" applyBorder="1" applyAlignment="1">
      <alignment vertical="top" wrapText="1"/>
    </xf>
    <xf numFmtId="0" fontId="0" fillId="0" borderId="69" xfId="0" applyBorder="1" applyAlignment="1">
      <alignment vertical="top"/>
    </xf>
    <xf numFmtId="0" fontId="15" fillId="5" borderId="15" xfId="0" applyFont="1" applyFill="1" applyBorder="1" applyAlignment="1">
      <alignment horizontal="center" vertical="center"/>
    </xf>
    <xf numFmtId="0" fontId="15" fillId="0" borderId="57" xfId="0" applyFont="1" applyBorder="1" applyAlignment="1">
      <alignment horizontal="center" vertical="center"/>
    </xf>
    <xf numFmtId="0" fontId="15" fillId="0" borderId="74" xfId="0" applyFont="1" applyBorder="1" applyAlignment="1">
      <alignment horizontal="center" vertical="center"/>
    </xf>
    <xf numFmtId="0" fontId="15" fillId="0" borderId="66" xfId="0" applyFont="1" applyBorder="1" applyAlignment="1">
      <alignment horizontal="center" vertical="center"/>
    </xf>
    <xf numFmtId="0" fontId="15" fillId="0" borderId="75" xfId="0" applyFont="1" applyBorder="1" applyAlignment="1">
      <alignment horizontal="center" vertical="center"/>
    </xf>
    <xf numFmtId="0" fontId="15" fillId="0" borderId="76" xfId="0" applyFont="1" applyBorder="1" applyAlignment="1">
      <alignment horizontal="center" vertical="center"/>
    </xf>
    <xf numFmtId="0" fontId="15" fillId="0" borderId="77" xfId="0" applyFont="1" applyBorder="1" applyAlignment="1">
      <alignment horizontal="center" vertical="center"/>
    </xf>
    <xf numFmtId="0" fontId="1" fillId="0" borderId="78" xfId="0" applyFont="1" applyBorder="1" applyAlignment="1">
      <alignment horizontal="center" vertical="center"/>
    </xf>
    <xf numFmtId="0" fontId="0" fillId="0" borderId="79" xfId="0" applyBorder="1" applyAlignment="1">
      <alignment horizontal="left" vertical="top" wrapText="1"/>
    </xf>
    <xf numFmtId="0" fontId="0" fillId="0" borderId="80" xfId="0" applyBorder="1" applyAlignment="1">
      <alignment horizontal="left" vertical="top" wrapText="1"/>
    </xf>
    <xf numFmtId="0" fontId="0" fillId="0" borderId="81" xfId="0" applyBorder="1" applyAlignment="1">
      <alignment horizontal="left" vertical="top"/>
    </xf>
    <xf numFmtId="0" fontId="0" fillId="0" borderId="0" xfId="0" applyAlignment="1">
      <alignment horizontal="left" vertical="center"/>
    </xf>
    <xf numFmtId="9" fontId="0" fillId="0" borderId="0" xfId="0" applyNumberFormat="1" applyAlignment="1">
      <alignment horizontal="center" vertical="center"/>
    </xf>
    <xf numFmtId="0" fontId="21" fillId="0" borderId="84" xfId="0" applyFont="1" applyBorder="1" applyAlignment="1">
      <alignment horizontal="center" vertical="center"/>
    </xf>
    <xf numFmtId="0" fontId="21" fillId="0" borderId="85" xfId="0" applyFont="1" applyBorder="1" applyAlignment="1">
      <alignment horizontal="center" vertical="center"/>
    </xf>
    <xf numFmtId="0" fontId="8" fillId="5" borderId="65" xfId="0" applyFont="1" applyFill="1" applyBorder="1" applyAlignment="1">
      <alignment horizontal="center" vertical="center"/>
    </xf>
    <xf numFmtId="0" fontId="0" fillId="0" borderId="86" xfId="0" applyBorder="1" applyAlignment="1">
      <alignment horizontal="left" vertical="center"/>
    </xf>
    <xf numFmtId="0" fontId="0" fillId="0" borderId="86" xfId="0" applyBorder="1"/>
    <xf numFmtId="1" fontId="0" fillId="0" borderId="0" xfId="0" applyNumberFormat="1" applyAlignment="1">
      <alignment horizontal="center" vertical="center"/>
    </xf>
    <xf numFmtId="0" fontId="7" fillId="0" borderId="3" xfId="0" applyFont="1" applyBorder="1"/>
    <xf numFmtId="0" fontId="8" fillId="0" borderId="3" xfId="0" applyFont="1" applyBorder="1" applyAlignment="1">
      <alignment vertical="center"/>
    </xf>
    <xf numFmtId="0" fontId="1" fillId="8" borderId="9" xfId="0" applyFont="1" applyFill="1" applyBorder="1" applyAlignment="1">
      <alignment horizontal="center" vertical="center" wrapText="1"/>
    </xf>
    <xf numFmtId="0" fontId="8" fillId="8" borderId="27" xfId="0" applyFont="1" applyFill="1" applyBorder="1" applyAlignment="1">
      <alignment horizontal="center" vertical="center"/>
    </xf>
    <xf numFmtId="0" fontId="8" fillId="8" borderId="70" xfId="0" applyFont="1" applyFill="1" applyBorder="1" applyAlignment="1">
      <alignment horizontal="center" vertical="center"/>
    </xf>
    <xf numFmtId="0" fontId="1" fillId="8" borderId="51" xfId="0" applyFont="1" applyFill="1" applyBorder="1" applyAlignment="1">
      <alignment horizontal="center" vertical="center" wrapText="1"/>
    </xf>
    <xf numFmtId="0" fontId="0" fillId="0" borderId="8" xfId="0" applyBorder="1" applyAlignment="1">
      <alignment horizontal="center" vertical="center"/>
    </xf>
    <xf numFmtId="0" fontId="0" fillId="0" borderId="39" xfId="0" applyBorder="1" applyAlignment="1">
      <alignment horizontal="center" vertical="center"/>
    </xf>
    <xf numFmtId="0" fontId="0" fillId="0" borderId="12" xfId="0" applyBorder="1" applyAlignment="1">
      <alignment vertical="top" wrapText="1"/>
    </xf>
    <xf numFmtId="0" fontId="0" fillId="0" borderId="9" xfId="0" applyBorder="1" applyAlignment="1">
      <alignment vertical="top" wrapText="1"/>
    </xf>
    <xf numFmtId="0" fontId="0" fillId="0" borderId="14" xfId="0" applyBorder="1" applyAlignment="1">
      <alignment vertical="top"/>
    </xf>
    <xf numFmtId="0" fontId="15" fillId="5" borderId="31" xfId="0" applyFont="1" applyFill="1"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5" xfId="0" applyBorder="1" applyAlignment="1">
      <alignment vertical="top" wrapText="1"/>
    </xf>
    <xf numFmtId="0" fontId="0" fillId="0" borderId="91" xfId="0" applyBorder="1" applyAlignment="1">
      <alignment vertical="top" wrapText="1"/>
    </xf>
    <xf numFmtId="0" fontId="0" fillId="0" borderId="92" xfId="0" applyBorder="1" applyAlignment="1">
      <alignment vertical="top"/>
    </xf>
    <xf numFmtId="0" fontId="0" fillId="0" borderId="35" xfId="0" applyBorder="1" applyAlignment="1">
      <alignment horizontal="left" vertical="top" wrapText="1"/>
    </xf>
    <xf numFmtId="0" fontId="0" fillId="0" borderId="91" xfId="0" applyBorder="1" applyAlignment="1">
      <alignment horizontal="left" vertical="top" wrapText="1"/>
    </xf>
    <xf numFmtId="0" fontId="0" fillId="0" borderId="92" xfId="0" applyBorder="1" applyAlignment="1">
      <alignment horizontal="left" vertical="top" wrapText="1"/>
    </xf>
    <xf numFmtId="0" fontId="0" fillId="0" borderId="47" xfId="0" applyBorder="1" applyAlignment="1">
      <alignment horizontal="center" vertical="center"/>
    </xf>
    <xf numFmtId="0" fontId="0" fillId="0" borderId="48" xfId="0" applyBorder="1" applyAlignment="1">
      <alignment horizontal="center" vertical="center"/>
    </xf>
    <xf numFmtId="0" fontId="15" fillId="5" borderId="59" xfId="0" applyFont="1"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left" vertical="top" wrapText="1"/>
    </xf>
    <xf numFmtId="0" fontId="0" fillId="0" borderId="73" xfId="0" applyBorder="1" applyAlignment="1">
      <alignment horizontal="left" vertical="top" wrapText="1"/>
    </xf>
    <xf numFmtId="0" fontId="0" fillId="0" borderId="93" xfId="0" applyBorder="1" applyAlignment="1">
      <alignment horizontal="left" vertical="top"/>
    </xf>
    <xf numFmtId="0" fontId="0" fillId="0" borderId="11" xfId="0" applyBorder="1"/>
    <xf numFmtId="9" fontId="20" fillId="0" borderId="94" xfId="0" applyNumberFormat="1" applyFont="1" applyBorder="1" applyAlignment="1">
      <alignment vertical="center"/>
    </xf>
    <xf numFmtId="0" fontId="0" fillId="0" borderId="0" xfId="0" applyAlignment="1">
      <alignment horizontal="left" vertical="center" wrapText="1"/>
    </xf>
    <xf numFmtId="0" fontId="0" fillId="0" borderId="0" xfId="0" applyAlignment="1">
      <alignment horizontal="center" vertical="center" wrapText="1"/>
    </xf>
    <xf numFmtId="0" fontId="1" fillId="0" borderId="0" xfId="0" applyFont="1"/>
    <xf numFmtId="0" fontId="1" fillId="0" borderId="0" xfId="0" applyFont="1" applyAlignment="1">
      <alignment horizontal="center"/>
    </xf>
    <xf numFmtId="0" fontId="0" fillId="0" borderId="0" xfId="0" applyAlignment="1">
      <alignment horizontal="center"/>
    </xf>
    <xf numFmtId="0" fontId="15" fillId="5" borderId="32" xfId="0" applyFont="1" applyFill="1" applyBorder="1" applyAlignment="1">
      <alignment horizontal="left" vertical="center"/>
    </xf>
    <xf numFmtId="0" fontId="15" fillId="5" borderId="91" xfId="0" applyFont="1" applyFill="1" applyBorder="1" applyAlignment="1">
      <alignment horizontal="left" vertical="center"/>
    </xf>
    <xf numFmtId="0" fontId="15" fillId="5" borderId="33" xfId="0" applyFont="1" applyFill="1" applyBorder="1" applyAlignment="1">
      <alignment horizontal="left" vertical="center"/>
    </xf>
    <xf numFmtId="164" fontId="12" fillId="5" borderId="32" xfId="0" applyNumberFormat="1" applyFont="1" applyFill="1" applyBorder="1" applyAlignment="1">
      <alignment horizontal="center" vertical="center"/>
    </xf>
    <xf numFmtId="164" fontId="12" fillId="5" borderId="91" xfId="0" applyNumberFormat="1" applyFont="1" applyFill="1" applyBorder="1" applyAlignment="1">
      <alignment horizontal="center" vertical="center"/>
    </xf>
    <xf numFmtId="164" fontId="12" fillId="5" borderId="34" xfId="0" applyNumberFormat="1" applyFont="1" applyFill="1" applyBorder="1" applyAlignment="1">
      <alignment horizontal="center" vertical="center"/>
    </xf>
    <xf numFmtId="0" fontId="10" fillId="5" borderId="42" xfId="0" applyFont="1" applyFill="1" applyBorder="1" applyAlignment="1">
      <alignment horizontal="left" vertical="center"/>
    </xf>
    <xf numFmtId="0" fontId="10" fillId="5" borderId="43" xfId="0" applyFont="1" applyFill="1" applyBorder="1" applyAlignment="1">
      <alignment horizontal="left" vertical="center"/>
    </xf>
    <xf numFmtId="0" fontId="15" fillId="5" borderId="121" xfId="0" applyFont="1" applyFill="1" applyBorder="1" applyAlignment="1">
      <alignment horizontal="center" vertical="center"/>
    </xf>
    <xf numFmtId="0" fontId="14" fillId="0" borderId="123" xfId="0" applyFont="1" applyBorder="1" applyAlignment="1">
      <alignment horizontal="center" vertical="center"/>
    </xf>
    <xf numFmtId="0" fontId="14" fillId="5" borderId="124" xfId="0" applyFont="1" applyFill="1" applyBorder="1" applyAlignment="1">
      <alignment horizontal="center" vertical="center"/>
    </xf>
    <xf numFmtId="0" fontId="15" fillId="5" borderId="122" xfId="0" applyFont="1" applyFill="1" applyBorder="1" applyAlignment="1">
      <alignment horizontal="left" vertical="center"/>
    </xf>
    <xf numFmtId="0" fontId="15" fillId="5" borderId="51" xfId="0" applyFont="1" applyFill="1" applyBorder="1" applyAlignment="1">
      <alignment horizontal="left" vertical="center"/>
    </xf>
    <xf numFmtId="0" fontId="15" fillId="5" borderId="125" xfId="0" applyFont="1" applyFill="1" applyBorder="1" applyAlignment="1">
      <alignment horizontal="left"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35" xfId="0" quotePrefix="1" applyBorder="1" applyAlignment="1">
      <alignment vertical="top" wrapText="1"/>
    </xf>
    <xf numFmtId="0" fontId="3" fillId="0" borderId="0" xfId="0" applyFont="1" applyAlignment="1">
      <alignment horizontal="center" vertical="center"/>
    </xf>
    <xf numFmtId="0" fontId="4" fillId="0" borderId="0" xfId="0" applyFont="1" applyAlignment="1">
      <alignment horizontal="right" vertical="center"/>
    </xf>
    <xf numFmtId="0" fontId="8" fillId="2" borderId="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17" fontId="9" fillId="2" borderId="8" xfId="0" applyNumberFormat="1" applyFont="1" applyFill="1" applyBorder="1" applyAlignment="1">
      <alignment horizontal="center" vertical="center"/>
    </xf>
    <xf numFmtId="17" fontId="9" fillId="2" borderId="10" xfId="0" applyNumberFormat="1" applyFont="1" applyFill="1" applyBorder="1" applyAlignment="1">
      <alignment horizontal="center" vertical="center"/>
    </xf>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2" xfId="0" applyFont="1" applyFill="1" applyBorder="1" applyAlignment="1">
      <alignment horizontal="center" vertical="center"/>
    </xf>
    <xf numFmtId="0" fontId="11" fillId="5" borderId="52" xfId="0"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14"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8" fillId="7" borderId="63" xfId="0" applyFont="1" applyFill="1" applyBorder="1" applyAlignment="1">
      <alignment horizontal="center" vertical="center"/>
    </xf>
    <xf numFmtId="0" fontId="8" fillId="7" borderId="49" xfId="0" applyFont="1" applyFill="1" applyBorder="1" applyAlignment="1">
      <alignment horizontal="center" vertical="center"/>
    </xf>
    <xf numFmtId="0" fontId="8" fillId="7" borderId="54" xfId="0" applyFont="1" applyFill="1" applyBorder="1" applyAlignment="1">
      <alignment horizontal="center" vertical="center"/>
    </xf>
    <xf numFmtId="0" fontId="8" fillId="7" borderId="61" xfId="0" applyFont="1" applyFill="1" applyBorder="1" applyAlignment="1">
      <alignment horizontal="center" vertical="center"/>
    </xf>
    <xf numFmtId="0" fontId="8" fillId="7" borderId="64"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65" xfId="0" applyFont="1" applyFill="1" applyBorder="1" applyAlignment="1">
      <alignment horizontal="center" vertical="center"/>
    </xf>
    <xf numFmtId="0" fontId="8" fillId="7" borderId="11"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66" xfId="0" applyFont="1" applyFill="1" applyBorder="1" applyAlignment="1">
      <alignment horizontal="center" vertical="center"/>
    </xf>
    <xf numFmtId="0" fontId="8" fillId="7" borderId="3" xfId="0" applyFont="1" applyFill="1" applyBorder="1" applyAlignment="1">
      <alignment horizontal="center" vertical="center"/>
    </xf>
    <xf numFmtId="0" fontId="8" fillId="7" borderId="18"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10" xfId="0" applyFont="1" applyFill="1" applyBorder="1" applyAlignment="1">
      <alignment horizontal="center" vertical="center"/>
    </xf>
    <xf numFmtId="17" fontId="9" fillId="7" borderId="8" xfId="0" applyNumberFormat="1" applyFont="1" applyFill="1" applyBorder="1" applyAlignment="1">
      <alignment horizontal="center" vertical="center"/>
    </xf>
    <xf numFmtId="17" fontId="9" fillId="7" borderId="10" xfId="0" applyNumberFormat="1" applyFont="1" applyFill="1" applyBorder="1" applyAlignment="1">
      <alignment horizontal="center" vertical="center"/>
    </xf>
    <xf numFmtId="164" fontId="12" fillId="5" borderId="31" xfId="0" applyNumberFormat="1" applyFont="1" applyFill="1" applyBorder="1" applyAlignment="1">
      <alignment horizontal="center" vertical="center" wrapText="1"/>
    </xf>
    <xf numFmtId="164" fontId="12" fillId="5" borderId="41" xfId="0" applyNumberFormat="1" applyFont="1" applyFill="1" applyBorder="1" applyAlignment="1">
      <alignment horizontal="center" vertical="center"/>
    </xf>
    <xf numFmtId="164" fontId="12" fillId="5" borderId="59" xfId="0" applyNumberFormat="1" applyFont="1" applyFill="1" applyBorder="1" applyAlignment="1">
      <alignment horizontal="center" vertical="center"/>
    </xf>
    <xf numFmtId="0" fontId="17" fillId="5" borderId="13" xfId="0" applyFont="1" applyFill="1" applyBorder="1" applyAlignment="1">
      <alignment horizontal="right" vertical="center"/>
    </xf>
    <xf numFmtId="0" fontId="17" fillId="5" borderId="54" xfId="0" applyFont="1" applyFill="1" applyBorder="1" applyAlignment="1">
      <alignment horizontal="right" vertical="center"/>
    </xf>
    <xf numFmtId="0" fontId="17" fillId="5" borderId="55" xfId="0" applyFont="1" applyFill="1" applyBorder="1" applyAlignment="1">
      <alignment horizontal="right" vertical="center"/>
    </xf>
    <xf numFmtId="164" fontId="18" fillId="5" borderId="40" xfId="0" applyNumberFormat="1" applyFont="1" applyFill="1" applyBorder="1" applyAlignment="1">
      <alignment horizontal="right" vertical="center"/>
    </xf>
    <xf numFmtId="164" fontId="18" fillId="5" borderId="46" xfId="0" applyNumberFormat="1" applyFont="1" applyFill="1" applyBorder="1" applyAlignment="1">
      <alignment horizontal="right" vertical="center"/>
    </xf>
    <xf numFmtId="164" fontId="20" fillId="5" borderId="61" xfId="0" applyNumberFormat="1" applyFont="1" applyFill="1" applyBorder="1" applyAlignment="1">
      <alignment horizontal="right" vertical="center"/>
    </xf>
    <xf numFmtId="164" fontId="20" fillId="5" borderId="21" xfId="0" applyNumberFormat="1" applyFont="1" applyFill="1" applyBorder="1" applyAlignment="1">
      <alignment horizontal="right" vertical="center"/>
    </xf>
    <xf numFmtId="0" fontId="10" fillId="0" borderId="42" xfId="0" applyFont="1" applyBorder="1" applyAlignment="1">
      <alignment horizontal="left" vertical="center"/>
    </xf>
    <xf numFmtId="0" fontId="10" fillId="0" borderId="43" xfId="0" applyFont="1" applyBorder="1" applyAlignment="1">
      <alignment horizontal="left" vertical="center"/>
    </xf>
    <xf numFmtId="0" fontId="10" fillId="0" borderId="42" xfId="0" applyFont="1" applyBorder="1" applyAlignment="1">
      <alignment horizontal="center" vertical="center" wrapText="1"/>
    </xf>
    <xf numFmtId="0" fontId="10" fillId="0" borderId="44" xfId="0" applyFont="1" applyBorder="1" applyAlignment="1">
      <alignment horizontal="center" vertical="center" wrapText="1"/>
    </xf>
    <xf numFmtId="9" fontId="12" fillId="0" borderId="47" xfId="0" applyNumberFormat="1" applyFont="1" applyBorder="1" applyAlignment="1">
      <alignment horizontal="center" vertical="center"/>
    </xf>
    <xf numFmtId="9" fontId="12" fillId="0" borderId="52" xfId="0" applyNumberFormat="1" applyFont="1" applyBorder="1" applyAlignment="1">
      <alignment horizontal="center" vertical="center"/>
    </xf>
    <xf numFmtId="9" fontId="12" fillId="0" borderId="44" xfId="0" applyNumberFormat="1" applyFont="1" applyBorder="1" applyAlignment="1">
      <alignment horizontal="center" vertical="center"/>
    </xf>
    <xf numFmtId="0" fontId="15" fillId="0" borderId="42" xfId="0" applyFont="1" applyBorder="1" applyAlignment="1">
      <alignment horizontal="left" vertical="center"/>
    </xf>
    <xf numFmtId="0" fontId="15" fillId="0" borderId="43" xfId="0" applyFont="1" applyBorder="1" applyAlignment="1">
      <alignment horizontal="left" vertical="center"/>
    </xf>
    <xf numFmtId="0" fontId="10" fillId="5" borderId="42" xfId="0" applyFont="1" applyFill="1" applyBorder="1" applyAlignment="1">
      <alignment horizontal="center" vertical="center"/>
    </xf>
    <xf numFmtId="0" fontId="10" fillId="5" borderId="44" xfId="0" applyFont="1" applyFill="1" applyBorder="1" applyAlignment="1">
      <alignment horizontal="center" vertical="center"/>
    </xf>
    <xf numFmtId="0" fontId="1" fillId="7" borderId="11" xfId="0" applyFont="1" applyFill="1" applyBorder="1" applyAlignment="1">
      <alignment horizontal="center" vertical="center" wrapText="1"/>
    </xf>
    <xf numFmtId="0" fontId="1" fillId="7" borderId="26"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14" xfId="0" applyFont="1" applyFill="1" applyBorder="1" applyAlignment="1">
      <alignment horizontal="center" vertical="center"/>
    </xf>
    <xf numFmtId="0" fontId="1" fillId="7" borderId="30" xfId="0" applyFont="1" applyFill="1" applyBorder="1" applyAlignment="1">
      <alignment horizontal="center" vertical="center"/>
    </xf>
    <xf numFmtId="9" fontId="12" fillId="0" borderId="8" xfId="0" applyNumberFormat="1" applyFont="1" applyBorder="1" applyAlignment="1">
      <alignment horizontal="center" vertical="center"/>
    </xf>
    <xf numFmtId="9" fontId="12" fillId="0" borderId="9" xfId="0" applyNumberFormat="1" applyFont="1" applyBorder="1" applyAlignment="1">
      <alignment horizontal="center" vertical="center"/>
    </xf>
    <xf numFmtId="9" fontId="12" fillId="0" borderId="10" xfId="0" applyNumberFormat="1" applyFont="1" applyBorder="1" applyAlignment="1">
      <alignment horizontal="center" vertical="center"/>
    </xf>
    <xf numFmtId="0" fontId="10" fillId="5" borderId="42" xfId="0" applyFont="1" applyFill="1" applyBorder="1" applyAlignment="1">
      <alignment horizontal="left" vertical="center"/>
    </xf>
    <xf numFmtId="0" fontId="10" fillId="5" borderId="43" xfId="0" applyFont="1" applyFill="1" applyBorder="1" applyAlignment="1">
      <alignment horizontal="left" vertical="center"/>
    </xf>
    <xf numFmtId="0" fontId="10" fillId="5" borderId="13" xfId="0" applyFont="1" applyFill="1" applyBorder="1" applyAlignment="1">
      <alignment horizontal="center" vertical="center" wrapText="1"/>
    </xf>
    <xf numFmtId="0" fontId="10" fillId="5" borderId="36" xfId="0" applyFont="1" applyFill="1" applyBorder="1" applyAlignment="1">
      <alignment horizontal="center" vertical="center"/>
    </xf>
    <xf numFmtId="0" fontId="10" fillId="5" borderId="43" xfId="0" applyFont="1" applyFill="1" applyBorder="1" applyAlignment="1">
      <alignment horizontal="center" vertical="center"/>
    </xf>
    <xf numFmtId="0" fontId="10" fillId="5" borderId="13" xfId="0" applyFont="1" applyFill="1" applyBorder="1" applyAlignment="1">
      <alignment horizontal="left" vertical="center"/>
    </xf>
    <xf numFmtId="0" fontId="10" fillId="5" borderId="71" xfId="0" applyFont="1" applyFill="1" applyBorder="1" applyAlignment="1">
      <alignment horizontal="left" vertical="center"/>
    </xf>
    <xf numFmtId="0" fontId="10" fillId="5" borderId="16" xfId="0" applyFont="1" applyFill="1" applyBorder="1" applyAlignment="1">
      <alignment horizontal="center" vertical="center"/>
    </xf>
    <xf numFmtId="0" fontId="10" fillId="5" borderId="18" xfId="0" applyFont="1" applyFill="1" applyBorder="1" applyAlignment="1">
      <alignment horizontal="center" vertical="center"/>
    </xf>
    <xf numFmtId="9" fontId="12" fillId="0" borderId="66" xfId="0" applyNumberFormat="1" applyFont="1" applyBorder="1" applyAlignment="1">
      <alignment horizontal="center" vertical="center"/>
    </xf>
    <xf numFmtId="9" fontId="12" fillId="0" borderId="3" xfId="0" applyNumberFormat="1" applyFont="1" applyBorder="1" applyAlignment="1">
      <alignment horizontal="center" vertical="center"/>
    </xf>
    <xf numFmtId="9" fontId="12" fillId="0" borderId="18" xfId="0" applyNumberFormat="1" applyFont="1" applyBorder="1" applyAlignment="1">
      <alignment horizontal="center" vertical="center"/>
    </xf>
    <xf numFmtId="9" fontId="20" fillId="0" borderId="82" xfId="0" applyNumberFormat="1" applyFont="1" applyBorder="1" applyAlignment="1">
      <alignment horizontal="center" vertical="center"/>
    </xf>
    <xf numFmtId="9" fontId="20" fillId="0" borderId="3" xfId="0" applyNumberFormat="1" applyFont="1" applyBorder="1" applyAlignment="1">
      <alignment horizontal="center" vertical="center"/>
    </xf>
    <xf numFmtId="9" fontId="20" fillId="0" borderId="83" xfId="0" applyNumberFormat="1" applyFont="1" applyBorder="1" applyAlignment="1">
      <alignment horizontal="center" vertical="center"/>
    </xf>
    <xf numFmtId="0" fontId="8" fillId="8" borderId="63" xfId="0" applyFont="1" applyFill="1" applyBorder="1" applyAlignment="1">
      <alignment horizontal="center" vertical="center"/>
    </xf>
    <xf numFmtId="0" fontId="8" fillId="8" borderId="49"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26" xfId="0" applyFont="1" applyFill="1" applyBorder="1" applyAlignment="1">
      <alignment horizontal="center" vertical="center"/>
    </xf>
    <xf numFmtId="0" fontId="8" fillId="8" borderId="0" xfId="0" applyFont="1" applyFill="1" applyAlignment="1">
      <alignment horizontal="center" vertical="center"/>
    </xf>
    <xf numFmtId="0" fontId="8" fillId="8" borderId="29" xfId="0" applyFont="1" applyFill="1" applyBorder="1" applyAlignment="1">
      <alignment horizontal="center" vertical="center"/>
    </xf>
    <xf numFmtId="0" fontId="8" fillId="8" borderId="7" xfId="0" applyFont="1" applyFill="1" applyBorder="1" applyAlignment="1">
      <alignment horizontal="center" vertical="center"/>
    </xf>
    <xf numFmtId="0" fontId="8" fillId="8" borderId="87" xfId="0" applyFont="1" applyFill="1" applyBorder="1" applyAlignment="1">
      <alignment horizontal="center" vertical="center"/>
    </xf>
    <xf numFmtId="0" fontId="8" fillId="8" borderId="8" xfId="0" applyFont="1" applyFill="1" applyBorder="1" applyAlignment="1">
      <alignment horizontal="center" vertical="center"/>
    </xf>
    <xf numFmtId="0" fontId="8" fillId="8" borderId="10"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27" xfId="0" applyFont="1" applyFill="1" applyBorder="1" applyAlignment="1">
      <alignment horizontal="center" vertical="center" wrapText="1"/>
    </xf>
    <xf numFmtId="0" fontId="1" fillId="8" borderId="14" xfId="0" applyFont="1" applyFill="1" applyBorder="1" applyAlignment="1">
      <alignment horizontal="center" vertical="center"/>
    </xf>
    <xf numFmtId="0" fontId="1" fillId="8" borderId="30" xfId="0" applyFont="1" applyFill="1" applyBorder="1" applyAlignment="1">
      <alignment horizontal="center" vertical="center"/>
    </xf>
    <xf numFmtId="0" fontId="15" fillId="5" borderId="55" xfId="0" applyFont="1" applyFill="1" applyBorder="1" applyAlignment="1">
      <alignment horizontal="left" vertical="center"/>
    </xf>
    <xf numFmtId="0" fontId="15" fillId="5" borderId="9" xfId="0" applyFont="1" applyFill="1" applyBorder="1" applyAlignment="1">
      <alignment horizontal="left" vertical="center"/>
    </xf>
    <xf numFmtId="0" fontId="15" fillId="5" borderId="89" xfId="0" applyFont="1" applyFill="1" applyBorder="1" applyAlignment="1">
      <alignment horizontal="left" vertical="center"/>
    </xf>
    <xf numFmtId="164" fontId="8" fillId="5" borderId="55" xfId="0" applyNumberFormat="1" applyFont="1" applyFill="1" applyBorder="1" applyAlignment="1">
      <alignment horizontal="center" vertical="center"/>
    </xf>
    <xf numFmtId="164" fontId="8" fillId="5" borderId="9" xfId="0" applyNumberFormat="1" applyFont="1" applyFill="1" applyBorder="1" applyAlignment="1">
      <alignment horizontal="center" vertical="center"/>
    </xf>
    <xf numFmtId="164" fontId="8" fillId="5" borderId="10" xfId="0" applyNumberFormat="1" applyFont="1" applyFill="1" applyBorder="1" applyAlignment="1">
      <alignment horizontal="center" vertical="center"/>
    </xf>
    <xf numFmtId="17" fontId="9" fillId="8" borderId="8" xfId="0" applyNumberFormat="1" applyFont="1" applyFill="1" applyBorder="1" applyAlignment="1">
      <alignment horizontal="center" vertical="center"/>
    </xf>
    <xf numFmtId="17" fontId="9" fillId="8" borderId="10" xfId="0" applyNumberFormat="1" applyFont="1" applyFill="1" applyBorder="1" applyAlignment="1">
      <alignment horizontal="center" vertical="center"/>
    </xf>
    <xf numFmtId="0" fontId="15" fillId="5" borderId="42" xfId="0" applyFont="1" applyFill="1" applyBorder="1" applyAlignment="1">
      <alignment horizontal="left" vertical="center"/>
    </xf>
    <xf numFmtId="0" fontId="15" fillId="5" borderId="52" xfId="0" applyFont="1" applyFill="1" applyBorder="1" applyAlignment="1">
      <alignment horizontal="left" vertical="center"/>
    </xf>
    <xf numFmtId="0" fontId="15" fillId="5" borderId="43" xfId="0" applyFont="1" applyFill="1" applyBorder="1" applyAlignment="1">
      <alignment horizontal="left" vertical="center"/>
    </xf>
    <xf numFmtId="164" fontId="8" fillId="5" borderId="42" xfId="0" applyNumberFormat="1" applyFont="1" applyFill="1" applyBorder="1" applyAlignment="1">
      <alignment horizontal="center" vertical="center"/>
    </xf>
    <xf numFmtId="164" fontId="8" fillId="5" borderId="52" xfId="0" applyNumberFormat="1" applyFont="1" applyFill="1" applyBorder="1" applyAlignment="1">
      <alignment horizontal="center" vertical="center"/>
    </xf>
    <xf numFmtId="164" fontId="8" fillId="5" borderId="44" xfId="0" applyNumberFormat="1" applyFont="1" applyFill="1" applyBorder="1" applyAlignment="1">
      <alignment horizontal="center" vertical="center"/>
    </xf>
    <xf numFmtId="0" fontId="15" fillId="5" borderId="32" xfId="0" applyFont="1" applyFill="1" applyBorder="1" applyAlignment="1">
      <alignment horizontal="left" vertical="center"/>
    </xf>
    <xf numFmtId="0" fontId="15" fillId="5" borderId="91" xfId="0" applyFont="1" applyFill="1" applyBorder="1" applyAlignment="1">
      <alignment horizontal="left" vertical="center"/>
    </xf>
    <xf numFmtId="0" fontId="15" fillId="5" borderId="33" xfId="0" applyFont="1" applyFill="1" applyBorder="1" applyAlignment="1">
      <alignment horizontal="left" vertical="center"/>
    </xf>
    <xf numFmtId="164" fontId="23" fillId="5" borderId="32" xfId="0" applyNumberFormat="1" applyFont="1" applyFill="1" applyBorder="1" applyAlignment="1">
      <alignment horizontal="left" vertical="center"/>
    </xf>
    <xf numFmtId="164" fontId="23" fillId="5" borderId="91" xfId="0" applyNumberFormat="1" applyFont="1" applyFill="1" applyBorder="1" applyAlignment="1">
      <alignment horizontal="left" vertical="center"/>
    </xf>
    <xf numFmtId="164" fontId="23" fillId="5" borderId="34" xfId="0" applyNumberFormat="1" applyFont="1" applyFill="1" applyBorder="1" applyAlignment="1">
      <alignment horizontal="left" vertical="center"/>
    </xf>
    <xf numFmtId="0" fontId="1" fillId="8" borderId="68" xfId="0" applyFont="1" applyFill="1" applyBorder="1" applyAlignment="1">
      <alignment horizontal="center" vertical="center" wrapText="1"/>
    </xf>
    <xf numFmtId="0" fontId="1" fillId="8" borderId="88" xfId="0" applyFont="1" applyFill="1" applyBorder="1" applyAlignment="1">
      <alignment horizontal="center" vertical="center" wrapText="1"/>
    </xf>
    <xf numFmtId="0" fontId="15" fillId="5" borderId="20" xfId="0" applyFont="1" applyFill="1" applyBorder="1" applyAlignment="1">
      <alignment horizontal="left" vertical="center"/>
    </xf>
    <xf numFmtId="0" fontId="15" fillId="5" borderId="73" xfId="0" applyFont="1" applyFill="1" applyBorder="1" applyAlignment="1">
      <alignment horizontal="left" vertical="center"/>
    </xf>
    <xf numFmtId="0" fontId="15" fillId="5" borderId="60" xfId="0" applyFont="1" applyFill="1" applyBorder="1" applyAlignment="1">
      <alignment horizontal="left" vertical="center"/>
    </xf>
    <xf numFmtId="164" fontId="12" fillId="5" borderId="20" xfId="0" applyNumberFormat="1" applyFont="1" applyFill="1" applyBorder="1" applyAlignment="1">
      <alignment horizontal="center" vertical="center"/>
    </xf>
    <xf numFmtId="164" fontId="12" fillId="5" borderId="73" xfId="0" applyNumberFormat="1" applyFont="1" applyFill="1" applyBorder="1" applyAlignment="1">
      <alignment horizontal="center" vertical="center"/>
    </xf>
    <xf numFmtId="164" fontId="12" fillId="5" borderId="72" xfId="0" applyNumberFormat="1" applyFont="1" applyFill="1" applyBorder="1" applyAlignment="1">
      <alignment horizontal="center" vertical="center"/>
    </xf>
    <xf numFmtId="9" fontId="20" fillId="0" borderId="95" xfId="0" applyNumberFormat="1" applyFont="1" applyBorder="1" applyAlignment="1">
      <alignment horizontal="center" vertical="center"/>
    </xf>
    <xf numFmtId="9" fontId="20" fillId="0" borderId="96" xfId="0" applyNumberFormat="1" applyFont="1" applyBorder="1" applyAlignment="1">
      <alignment horizontal="center" vertical="center"/>
    </xf>
    <xf numFmtId="9" fontId="6" fillId="9" borderId="97" xfId="0" applyNumberFormat="1" applyFont="1" applyFill="1" applyBorder="1" applyAlignment="1">
      <alignment horizontal="center" vertical="center"/>
    </xf>
    <xf numFmtId="9" fontId="6" fillId="9" borderId="11" xfId="0" applyNumberFormat="1" applyFont="1" applyFill="1" applyBorder="1" applyAlignment="1">
      <alignment horizontal="center" vertical="center"/>
    </xf>
    <xf numFmtId="164" fontId="12" fillId="5" borderId="32" xfId="0" applyNumberFormat="1" applyFont="1" applyFill="1" applyBorder="1" applyAlignment="1">
      <alignment horizontal="center" vertical="center"/>
    </xf>
    <xf numFmtId="164" fontId="12" fillId="5" borderId="91" xfId="0" applyNumberFormat="1" applyFont="1" applyFill="1" applyBorder="1" applyAlignment="1">
      <alignment horizontal="center" vertical="center"/>
    </xf>
    <xf numFmtId="164" fontId="12" fillId="5" borderId="34" xfId="0" applyNumberFormat="1" applyFont="1" applyFill="1" applyBorder="1" applyAlignment="1">
      <alignment horizontal="center" vertical="center"/>
    </xf>
    <xf numFmtId="164" fontId="12" fillId="5" borderId="42" xfId="0" applyNumberFormat="1" applyFont="1" applyFill="1" applyBorder="1" applyAlignment="1">
      <alignment horizontal="center" vertical="center"/>
    </xf>
    <xf numFmtId="164" fontId="12" fillId="5" borderId="52" xfId="0" applyNumberFormat="1" applyFont="1" applyFill="1" applyBorder="1" applyAlignment="1">
      <alignment horizontal="center" vertical="center"/>
    </xf>
    <xf numFmtId="164" fontId="12" fillId="5" borderId="44" xfId="0" applyNumberFormat="1" applyFont="1" applyFill="1" applyBorder="1" applyAlignment="1">
      <alignment horizontal="center" vertical="center"/>
    </xf>
    <xf numFmtId="17" fontId="1" fillId="9" borderId="99" xfId="0" applyNumberFormat="1" applyFont="1" applyFill="1" applyBorder="1" applyAlignment="1">
      <alignment horizontal="center" vertical="center"/>
    </xf>
    <xf numFmtId="17" fontId="1" fillId="9" borderId="100" xfId="0" applyNumberFormat="1" applyFont="1" applyFill="1" applyBorder="1" applyAlignment="1">
      <alignment horizontal="center" vertical="center"/>
    </xf>
    <xf numFmtId="17" fontId="1" fillId="9" borderId="98" xfId="0" applyNumberFormat="1" applyFont="1" applyFill="1" applyBorder="1" applyAlignment="1">
      <alignment horizontal="center" vertical="center"/>
    </xf>
    <xf numFmtId="17" fontId="1" fillId="9" borderId="101" xfId="0" applyNumberFormat="1" applyFont="1" applyFill="1" applyBorder="1" applyAlignment="1">
      <alignment horizontal="center" vertical="center"/>
    </xf>
    <xf numFmtId="9" fontId="24" fillId="0" borderId="102" xfId="0" applyNumberFormat="1" applyFont="1" applyBorder="1" applyAlignment="1">
      <alignment horizontal="right" vertical="center"/>
    </xf>
    <xf numFmtId="9" fontId="24" fillId="0" borderId="103" xfId="0" applyNumberFormat="1" applyFont="1" applyBorder="1" applyAlignment="1">
      <alignment horizontal="right" vertical="center"/>
    </xf>
    <xf numFmtId="0" fontId="0" fillId="0" borderId="104" xfId="0" applyBorder="1" applyAlignment="1">
      <alignment horizontal="center" vertical="center"/>
    </xf>
    <xf numFmtId="0" fontId="0" fillId="0" borderId="105" xfId="0" applyBorder="1" applyAlignment="1">
      <alignment horizontal="center" vertical="center"/>
    </xf>
    <xf numFmtId="17" fontId="1" fillId="9" borderId="67" xfId="0" applyNumberFormat="1" applyFont="1" applyFill="1" applyBorder="1" applyAlignment="1">
      <alignment horizontal="center" vertical="center"/>
    </xf>
    <xf numFmtId="0" fontId="0" fillId="0" borderId="106" xfId="0" applyBorder="1" applyAlignment="1">
      <alignment horizontal="center" vertical="center"/>
    </xf>
    <xf numFmtId="0" fontId="0" fillId="0" borderId="107" xfId="0" applyBorder="1" applyAlignment="1">
      <alignment horizontal="center" vertical="center"/>
    </xf>
    <xf numFmtId="9" fontId="24" fillId="0" borderId="108" xfId="0" applyNumberFormat="1" applyFont="1" applyBorder="1" applyAlignment="1">
      <alignment horizontal="right" vertical="center" wrapText="1"/>
    </xf>
    <xf numFmtId="9" fontId="24" fillId="0" borderId="52" xfId="0" applyNumberFormat="1" applyFont="1" applyBorder="1" applyAlignment="1">
      <alignment horizontal="right" vertical="center" wrapText="1"/>
    </xf>
    <xf numFmtId="0" fontId="0" fillId="0" borderId="45" xfId="0" applyBorder="1" applyAlignment="1">
      <alignment horizontal="center" vertical="center"/>
    </xf>
    <xf numFmtId="0" fontId="0" fillId="0" borderId="40" xfId="0" applyBorder="1" applyAlignment="1">
      <alignment horizontal="center" vertical="center"/>
    </xf>
    <xf numFmtId="0" fontId="0" fillId="14" borderId="42" xfId="0" applyFill="1" applyBorder="1" applyAlignment="1">
      <alignment horizontal="center" vertical="center"/>
    </xf>
    <xf numFmtId="0" fontId="0" fillId="14" borderId="109" xfId="0" applyFill="1" applyBorder="1" applyAlignment="1">
      <alignment horizontal="center" vertical="center"/>
    </xf>
    <xf numFmtId="9" fontId="24" fillId="10" borderId="108" xfId="0" applyNumberFormat="1" applyFont="1" applyFill="1" applyBorder="1" applyAlignment="1">
      <alignment horizontal="right" vertical="center"/>
    </xf>
    <xf numFmtId="9" fontId="24" fillId="10" borderId="52" xfId="0" applyNumberFormat="1" applyFont="1" applyFill="1" applyBorder="1" applyAlignment="1">
      <alignment horizontal="right" vertical="center"/>
    </xf>
    <xf numFmtId="9" fontId="0" fillId="10" borderId="45" xfId="1" applyFont="1" applyFill="1" applyBorder="1" applyAlignment="1">
      <alignment horizontal="center" vertical="center"/>
    </xf>
    <xf numFmtId="9" fontId="0" fillId="10" borderId="40" xfId="1" applyFont="1" applyFill="1" applyBorder="1" applyAlignment="1">
      <alignment horizontal="center" vertical="center"/>
    </xf>
    <xf numFmtId="0" fontId="0" fillId="14" borderId="40" xfId="0" applyFill="1" applyBorder="1" applyAlignment="1">
      <alignment horizontal="center" vertical="center"/>
    </xf>
    <xf numFmtId="0" fontId="0" fillId="0" borderId="42" xfId="0" applyBorder="1" applyAlignment="1">
      <alignment horizontal="center" vertical="center"/>
    </xf>
    <xf numFmtId="0" fontId="0" fillId="0" borderId="109" xfId="0" applyBorder="1" applyAlignment="1">
      <alignment horizontal="center" vertical="center"/>
    </xf>
    <xf numFmtId="9" fontId="24" fillId="0" borderId="108" xfId="0" applyNumberFormat="1" applyFont="1" applyBorder="1" applyAlignment="1">
      <alignment horizontal="right" vertical="center"/>
    </xf>
    <xf numFmtId="9" fontId="24" fillId="0" borderId="52" xfId="0" applyNumberFormat="1" applyFont="1" applyBorder="1" applyAlignment="1">
      <alignment horizontal="right" vertical="center"/>
    </xf>
    <xf numFmtId="9" fontId="0" fillId="10" borderId="42" xfId="1" applyFont="1" applyFill="1" applyBorder="1" applyAlignment="1">
      <alignment horizontal="center" vertical="center"/>
    </xf>
    <xf numFmtId="9" fontId="0" fillId="10" borderId="109" xfId="1" applyFont="1" applyFill="1" applyBorder="1" applyAlignment="1">
      <alignment horizontal="center" vertical="center"/>
    </xf>
    <xf numFmtId="9" fontId="24" fillId="11" borderId="108" xfId="0" applyNumberFormat="1" applyFont="1" applyFill="1" applyBorder="1" applyAlignment="1">
      <alignment horizontal="right" vertical="center"/>
    </xf>
    <xf numFmtId="9" fontId="24" fillId="11" borderId="52" xfId="0" applyNumberFormat="1" applyFont="1" applyFill="1" applyBorder="1" applyAlignment="1">
      <alignment horizontal="right" vertical="center"/>
    </xf>
    <xf numFmtId="9" fontId="0" fillId="11" borderId="45" xfId="1" applyFont="1" applyFill="1" applyBorder="1" applyAlignment="1">
      <alignment horizontal="center" vertical="center"/>
    </xf>
    <xf numFmtId="9" fontId="0" fillId="11" borderId="40" xfId="1" applyFont="1" applyFill="1" applyBorder="1" applyAlignment="1">
      <alignment horizontal="center" vertical="center"/>
    </xf>
    <xf numFmtId="9" fontId="0" fillId="11" borderId="42" xfId="1" applyFont="1" applyFill="1" applyBorder="1" applyAlignment="1">
      <alignment horizontal="center" vertical="center"/>
    </xf>
    <xf numFmtId="9" fontId="0" fillId="11" borderId="109" xfId="1" applyFont="1" applyFill="1" applyBorder="1" applyAlignment="1">
      <alignment horizontal="center" vertical="center"/>
    </xf>
    <xf numFmtId="9" fontId="24" fillId="12" borderId="108" xfId="0" applyNumberFormat="1" applyFont="1" applyFill="1" applyBorder="1" applyAlignment="1">
      <alignment horizontal="right" vertical="center"/>
    </xf>
    <xf numFmtId="9" fontId="24" fillId="12" borderId="52" xfId="0" applyNumberFormat="1" applyFont="1" applyFill="1" applyBorder="1" applyAlignment="1">
      <alignment horizontal="right" vertical="center"/>
    </xf>
    <xf numFmtId="9" fontId="0" fillId="12" borderId="45" xfId="1" applyFont="1" applyFill="1" applyBorder="1" applyAlignment="1">
      <alignment horizontal="center" vertical="center"/>
    </xf>
    <xf numFmtId="9" fontId="0" fillId="12" borderId="40" xfId="1" applyFont="1" applyFill="1" applyBorder="1" applyAlignment="1">
      <alignment horizontal="center" vertical="center"/>
    </xf>
    <xf numFmtId="9" fontId="24" fillId="13" borderId="110" xfId="0" applyNumberFormat="1" applyFont="1" applyFill="1" applyBorder="1" applyAlignment="1">
      <alignment horizontal="right" vertical="center"/>
    </xf>
    <xf numFmtId="9" fontId="24" fillId="13" borderId="73" xfId="0" applyNumberFormat="1" applyFont="1" applyFill="1" applyBorder="1" applyAlignment="1">
      <alignment horizontal="right" vertical="center"/>
    </xf>
    <xf numFmtId="9" fontId="0" fillId="13" borderId="22" xfId="1" applyFont="1" applyFill="1" applyBorder="1" applyAlignment="1">
      <alignment horizontal="center" vertical="center"/>
    </xf>
    <xf numFmtId="9" fontId="0" fillId="13" borderId="60" xfId="1" applyFont="1" applyFill="1" applyBorder="1" applyAlignment="1">
      <alignment horizontal="center" vertical="center"/>
    </xf>
    <xf numFmtId="9" fontId="0" fillId="13" borderId="20" xfId="1" applyFont="1" applyFill="1" applyBorder="1" applyAlignment="1">
      <alignment horizontal="center" vertical="center"/>
    </xf>
    <xf numFmtId="0" fontId="16" fillId="0" borderId="115" xfId="0" applyFont="1" applyBorder="1" applyAlignment="1">
      <alignment horizontal="center" vertical="center"/>
    </xf>
    <xf numFmtId="0" fontId="16" fillId="0" borderId="116" xfId="0" applyFont="1" applyBorder="1" applyAlignment="1">
      <alignment horizontal="center" vertical="center"/>
    </xf>
    <xf numFmtId="0" fontId="16" fillId="0" borderId="117" xfId="0" applyFont="1" applyBorder="1" applyAlignment="1">
      <alignment horizontal="center" vertical="center"/>
    </xf>
    <xf numFmtId="0" fontId="16" fillId="0" borderId="118" xfId="0" applyFont="1" applyBorder="1" applyAlignment="1">
      <alignment horizontal="center" vertical="center"/>
    </xf>
    <xf numFmtId="0" fontId="16" fillId="0" borderId="119" xfId="0" applyFont="1" applyBorder="1" applyAlignment="1">
      <alignment horizontal="center" vertical="center"/>
    </xf>
    <xf numFmtId="0" fontId="16" fillId="0" borderId="120" xfId="0" applyFont="1" applyBorder="1" applyAlignment="1">
      <alignment horizontal="center" vertical="center"/>
    </xf>
    <xf numFmtId="9" fontId="0" fillId="13" borderId="111" xfId="1" applyFont="1" applyFill="1" applyBorder="1" applyAlignment="1">
      <alignment horizontal="center" vertical="center"/>
    </xf>
    <xf numFmtId="0" fontId="16" fillId="0" borderId="112" xfId="0" applyFont="1" applyBorder="1" applyAlignment="1">
      <alignment horizontal="center" vertical="center"/>
    </xf>
    <xf numFmtId="0" fontId="16" fillId="0" borderId="113" xfId="0" applyFont="1" applyBorder="1" applyAlignment="1">
      <alignment horizontal="center" vertical="center"/>
    </xf>
    <xf numFmtId="0" fontId="16" fillId="0" borderId="114" xfId="0" applyFont="1" applyBorder="1" applyAlignment="1">
      <alignment horizontal="center" vertical="center"/>
    </xf>
    <xf numFmtId="9" fontId="0" fillId="12" borderId="42" xfId="1" applyFont="1" applyFill="1" applyBorder="1" applyAlignment="1">
      <alignment horizontal="center" vertical="center"/>
    </xf>
    <xf numFmtId="9" fontId="0" fillId="12" borderId="109" xfId="1" applyFont="1" applyFill="1" applyBorder="1" applyAlignment="1">
      <alignment horizontal="center" vertical="center"/>
    </xf>
    <xf numFmtId="0" fontId="0" fillId="0" borderId="27" xfId="0" applyBorder="1" applyAlignment="1">
      <alignment vertical="center" wrapText="1"/>
    </xf>
    <xf numFmtId="0" fontId="25" fillId="0" borderId="40" xfId="0" applyFont="1" applyBorder="1" applyAlignment="1">
      <alignment horizontal="left" vertical="center" wrapText="1"/>
    </xf>
    <xf numFmtId="0" fontId="10" fillId="5" borderId="61" xfId="0" applyFont="1" applyFill="1" applyBorder="1" applyAlignment="1">
      <alignment horizontal="left" vertical="center"/>
    </xf>
    <xf numFmtId="0" fontId="10" fillId="5" borderId="61" xfId="0" applyFont="1" applyFill="1" applyBorder="1" applyAlignment="1">
      <alignment horizontal="center" vertical="center" wrapText="1"/>
    </xf>
    <xf numFmtId="0" fontId="10" fillId="5" borderId="21" xfId="0" applyFont="1" applyFill="1" applyBorder="1" applyAlignment="1">
      <alignment horizontal="center" vertical="center"/>
    </xf>
    <xf numFmtId="9" fontId="12" fillId="0" borderId="22" xfId="0" applyNumberFormat="1" applyFont="1" applyBorder="1" applyAlignment="1">
      <alignment horizontal="center" vertical="center"/>
    </xf>
    <xf numFmtId="9" fontId="12" fillId="0" borderId="73" xfId="0" applyNumberFormat="1" applyFont="1" applyBorder="1" applyAlignment="1">
      <alignment horizontal="center" vertical="center"/>
    </xf>
    <xf numFmtId="9" fontId="12" fillId="0" borderId="72" xfId="0" applyNumberFormat="1" applyFont="1" applyBorder="1" applyAlignment="1">
      <alignment horizontal="center" vertical="center"/>
    </xf>
    <xf numFmtId="0" fontId="14" fillId="0" borderId="19" xfId="0" applyFont="1" applyBorder="1" applyAlignment="1">
      <alignment horizontal="center" vertical="center"/>
    </xf>
    <xf numFmtId="9" fontId="20" fillId="0" borderId="1" xfId="0" applyNumberFormat="1" applyFont="1" applyBorder="1" applyAlignment="1">
      <alignment vertical="center"/>
    </xf>
    <xf numFmtId="0" fontId="0" fillId="0" borderId="8" xfId="0" applyFill="1" applyBorder="1" applyAlignment="1">
      <alignment horizontal="center" vertical="center"/>
    </xf>
    <xf numFmtId="0" fontId="0" fillId="0" borderId="39" xfId="0" applyFill="1" applyBorder="1" applyAlignment="1">
      <alignment horizontal="center" vertical="center"/>
    </xf>
    <xf numFmtId="0" fontId="0" fillId="0" borderId="37" xfId="0" applyFill="1" applyBorder="1" applyAlignment="1">
      <alignment horizontal="center" vertical="center"/>
    </xf>
    <xf numFmtId="0" fontId="0" fillId="0" borderId="38" xfId="0" applyFill="1" applyBorder="1" applyAlignment="1">
      <alignment horizontal="center" vertical="center"/>
    </xf>
    <xf numFmtId="0" fontId="0" fillId="0" borderId="47" xfId="0" applyFill="1" applyBorder="1" applyAlignment="1">
      <alignment horizontal="center" vertical="center"/>
    </xf>
    <xf numFmtId="0" fontId="0" fillId="0" borderId="48" xfId="0" applyFill="1" applyBorder="1" applyAlignment="1">
      <alignment horizontal="center" vertical="center"/>
    </xf>
    <xf numFmtId="0" fontId="14" fillId="15" borderId="67" xfId="0" applyFont="1" applyFill="1" applyBorder="1" applyAlignment="1">
      <alignment horizontal="center" vertical="center"/>
    </xf>
    <xf numFmtId="0" fontId="14" fillId="15" borderId="90" xfId="0" applyFont="1" applyFill="1" applyBorder="1" applyAlignment="1">
      <alignment horizontal="center" vertical="center"/>
    </xf>
    <xf numFmtId="0" fontId="14" fillId="15" borderId="45" xfId="0" applyFont="1" applyFill="1" applyBorder="1" applyAlignment="1">
      <alignment horizontal="center" vertical="center"/>
    </xf>
    <xf numFmtId="0" fontId="14" fillId="15" borderId="46" xfId="0" applyFont="1" applyFill="1" applyBorder="1" applyAlignment="1">
      <alignment horizontal="center" vertical="center"/>
    </xf>
    <xf numFmtId="0" fontId="0" fillId="0" borderId="0" xfId="0" applyAlignment="1">
      <alignment vertical="center"/>
    </xf>
    <xf numFmtId="0" fontId="0" fillId="0" borderId="0" xfId="0" applyFill="1"/>
    <xf numFmtId="0" fontId="10" fillId="5" borderId="42" xfId="0" applyFont="1" applyFill="1" applyBorder="1" applyAlignment="1">
      <alignment horizontal="center" vertical="center" wrapText="1"/>
    </xf>
    <xf numFmtId="0" fontId="10" fillId="5" borderId="44" xfId="0" applyFont="1" applyFill="1" applyBorder="1" applyAlignment="1">
      <alignment horizontal="center" vertical="center" wrapText="1"/>
    </xf>
    <xf numFmtId="0" fontId="0" fillId="0" borderId="126" xfId="0" applyBorder="1" applyAlignment="1">
      <alignment vertical="top" wrapText="1"/>
    </xf>
    <xf numFmtId="0" fontId="0" fillId="0" borderId="0" xfId="0" applyAlignment="1">
      <alignment vertical="top" wrapText="1"/>
    </xf>
    <xf numFmtId="0" fontId="0" fillId="0" borderId="127" xfId="0" applyBorder="1" applyAlignment="1">
      <alignment vertical="top"/>
    </xf>
    <xf numFmtId="0" fontId="15" fillId="16" borderId="48" xfId="0" applyFont="1" applyFill="1" applyBorder="1" applyAlignment="1">
      <alignment horizontal="center" vertical="center"/>
    </xf>
    <xf numFmtId="0" fontId="10" fillId="5" borderId="59" xfId="0" applyFont="1" applyFill="1" applyBorder="1" applyAlignment="1">
      <alignment horizontal="center" vertical="center"/>
    </xf>
    <xf numFmtId="0" fontId="11" fillId="5" borderId="20" xfId="0" applyFont="1" applyFill="1" applyBorder="1" applyAlignment="1">
      <alignment horizontal="left" vertical="center"/>
    </xf>
    <xf numFmtId="0" fontId="11" fillId="5" borderId="60" xfId="0" applyFont="1" applyFill="1" applyBorder="1" applyAlignment="1">
      <alignment horizontal="left" vertical="center"/>
    </xf>
    <xf numFmtId="0" fontId="11" fillId="5" borderId="20" xfId="0" applyFont="1" applyFill="1" applyBorder="1" applyAlignment="1">
      <alignment horizontal="center" vertical="center"/>
    </xf>
    <xf numFmtId="0" fontId="11" fillId="5" borderId="73" xfId="0" applyFont="1" applyFill="1" applyBorder="1" applyAlignment="1">
      <alignment horizontal="center" vertical="center"/>
    </xf>
    <xf numFmtId="164" fontId="12" fillId="0" borderId="128" xfId="0" applyNumberFormat="1" applyFont="1" applyBorder="1" applyAlignment="1">
      <alignment horizontal="center" vertical="center"/>
    </xf>
    <xf numFmtId="164" fontId="13" fillId="6" borderId="61" xfId="0" applyNumberFormat="1" applyFont="1" applyFill="1" applyBorder="1" applyAlignment="1">
      <alignment horizontal="center" vertical="center"/>
    </xf>
    <xf numFmtId="164" fontId="13" fillId="6" borderId="21" xfId="0" applyNumberFormat="1" applyFont="1" applyFill="1" applyBorder="1" applyAlignment="1">
      <alignment horizontal="center" vertical="center"/>
    </xf>
    <xf numFmtId="0" fontId="0" fillId="0" borderId="24" xfId="0" applyFill="1" applyBorder="1" applyAlignment="1">
      <alignment horizontal="center" vertical="center"/>
    </xf>
    <xf numFmtId="0" fontId="0" fillId="0" borderId="25" xfId="0" applyFill="1" applyBorder="1" applyAlignment="1">
      <alignment horizontal="center" vertical="center"/>
    </xf>
    <xf numFmtId="0" fontId="0" fillId="0" borderId="22" xfId="0" applyFill="1" applyBorder="1" applyAlignment="1">
      <alignment horizontal="center" vertical="center"/>
    </xf>
    <xf numFmtId="0" fontId="0" fillId="0" borderId="23" xfId="0" applyFill="1" applyBorder="1" applyAlignment="1">
      <alignment horizontal="center" vertical="center"/>
    </xf>
    <xf numFmtId="0" fontId="14" fillId="15" borderId="27" xfId="0" applyFont="1" applyFill="1" applyBorder="1" applyAlignment="1">
      <alignment horizontal="center" vertical="center"/>
    </xf>
    <xf numFmtId="0" fontId="14" fillId="15" borderId="70" xfId="0" applyFont="1" applyFill="1" applyBorder="1" applyAlignment="1">
      <alignment horizontal="center" vertical="center"/>
    </xf>
    <xf numFmtId="0" fontId="14" fillId="15" borderId="19" xfId="0" applyFont="1" applyFill="1" applyBorder="1" applyAlignment="1">
      <alignment horizontal="center" vertical="center"/>
    </xf>
    <xf numFmtId="0" fontId="14" fillId="15" borderId="21" xfId="0" applyFont="1" applyFill="1" applyBorder="1" applyAlignment="1">
      <alignment horizontal="center" vertical="center"/>
    </xf>
    <xf numFmtId="0" fontId="0" fillId="14" borderId="0" xfId="0" applyFill="1" applyAlignment="1">
      <alignment vertical="center"/>
    </xf>
    <xf numFmtId="0" fontId="0" fillId="14" borderId="0" xfId="0"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ID" sz="1400" b="1" i="0" baseline="0">
                <a:solidFill>
                  <a:sysClr val="windowText" lastClr="000000"/>
                </a:solidFill>
                <a:effectLst/>
              </a:rPr>
              <a:t>Grafik Loading &amp; Actual 2020 </a:t>
            </a:r>
            <a:endParaRPr lang="en-ID" sz="1400">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2394254369911828E-2"/>
          <c:y val="0.13004629629629633"/>
          <c:w val="0.90482995188063331"/>
          <c:h val="0.65665099154272388"/>
        </c:manualLayout>
      </c:layout>
      <c:barChart>
        <c:barDir val="col"/>
        <c:grouping val="clustered"/>
        <c:varyColors val="0"/>
        <c:ser>
          <c:idx val="1"/>
          <c:order val="0"/>
          <c:tx>
            <c:strRef>
              <c:f>'2022'!$E$48</c:f>
              <c:strCache>
                <c:ptCount val="1"/>
                <c:pt idx="0">
                  <c:v>% Plan  vs  Standard</c:v>
                </c:pt>
              </c:strCache>
            </c:strRef>
          </c:tx>
          <c:spPr>
            <a:solidFill>
              <a:srgbClr val="FF0000"/>
            </a:solidFill>
            <a:ln>
              <a:noFill/>
            </a:ln>
            <a:effectLst/>
          </c:spPr>
          <c:invertIfNegative val="0"/>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'2022'!$K$45:$AJ$45</c:f>
              <c:strCache>
                <c:ptCount val="25"/>
                <c:pt idx="0">
                  <c:v>Jan-22</c:v>
                </c:pt>
                <c:pt idx="2">
                  <c:v>Feb-22</c:v>
                </c:pt>
                <c:pt idx="4">
                  <c:v>Mar-22</c:v>
                </c:pt>
                <c:pt idx="6">
                  <c:v>Apr-22</c:v>
                </c:pt>
                <c:pt idx="8">
                  <c:v>May-22</c:v>
                </c:pt>
                <c:pt idx="10">
                  <c:v>Jun-22</c:v>
                </c:pt>
                <c:pt idx="12">
                  <c:v>Jul-22</c:v>
                </c:pt>
                <c:pt idx="14">
                  <c:v>Aug-22</c:v>
                </c:pt>
                <c:pt idx="16">
                  <c:v>Sep-22</c:v>
                </c:pt>
                <c:pt idx="18">
                  <c:v>Oct-22</c:v>
                </c:pt>
                <c:pt idx="20">
                  <c:v>Nov-22</c:v>
                </c:pt>
                <c:pt idx="22">
                  <c:v>Dec-22</c:v>
                </c:pt>
                <c:pt idx="24">
                  <c:v>Des 21</c:v>
                </c:pt>
              </c:strCache>
            </c:strRef>
          </c:cat>
          <c:val>
            <c:numRef>
              <c:f>'2022'!$K$48:$AJ$48</c:f>
              <c:numCache>
                <c:formatCode>0%</c:formatCode>
                <c:ptCount val="26"/>
                <c:pt idx="0">
                  <c:v>0.8571428571428571</c:v>
                </c:pt>
                <c:pt idx="2">
                  <c:v>0.94444444444444442</c:v>
                </c:pt>
                <c:pt idx="4">
                  <c:v>0.90909090909090906</c:v>
                </c:pt>
                <c:pt idx="6">
                  <c:v>0.94736842105263153</c:v>
                </c:pt>
                <c:pt idx="8">
                  <c:v>0.93333333333333335</c:v>
                </c:pt>
                <c:pt idx="10">
                  <c:v>0.42857142857142855</c:v>
                </c:pt>
                <c:pt idx="12">
                  <c:v>0.33333333333333331</c:v>
                </c:pt>
                <c:pt idx="14">
                  <c:v>0</c:v>
                </c:pt>
                <c:pt idx="16">
                  <c:v>0</c:v>
                </c:pt>
                <c:pt idx="18">
                  <c:v>0</c:v>
                </c:pt>
                <c:pt idx="20">
                  <c:v>0</c:v>
                </c:pt>
                <c:pt idx="22">
                  <c:v>0</c:v>
                </c:pt>
                <c:pt idx="24">
                  <c:v>0</c:v>
                </c:pt>
              </c:numCache>
            </c:numRef>
          </c:val>
          <c:extLst>
            <c:ext xmlns:c16="http://schemas.microsoft.com/office/drawing/2014/chart" uri="{C3380CC4-5D6E-409C-BE32-E72D297353CC}">
              <c16:uniqueId val="{00000000-854A-47EA-BBBB-B062D239AD7A}"/>
            </c:ext>
          </c:extLst>
        </c:ser>
        <c:ser>
          <c:idx val="2"/>
          <c:order val="1"/>
          <c:tx>
            <c:strRef>
              <c:f>'2022'!$E$50</c:f>
              <c:strCache>
                <c:ptCount val="1"/>
                <c:pt idx="0">
                  <c:v>% Actual  vs  Plan</c:v>
                </c:pt>
              </c:strCache>
            </c:strRef>
          </c:tx>
          <c:spPr>
            <a:solidFill>
              <a:srgbClr val="33CC33"/>
            </a:solidFill>
            <a:ln>
              <a:noFill/>
            </a:ln>
            <a:effectLst/>
          </c:spPr>
          <c:invertIfNegative val="0"/>
          <c:cat>
            <c:strRef>
              <c:f>'2022'!$K$45:$AJ$45</c:f>
              <c:strCache>
                <c:ptCount val="25"/>
                <c:pt idx="0">
                  <c:v>Jan-22</c:v>
                </c:pt>
                <c:pt idx="2">
                  <c:v>Feb-22</c:v>
                </c:pt>
                <c:pt idx="4">
                  <c:v>Mar-22</c:v>
                </c:pt>
                <c:pt idx="6">
                  <c:v>Apr-22</c:v>
                </c:pt>
                <c:pt idx="8">
                  <c:v>May-22</c:v>
                </c:pt>
                <c:pt idx="10">
                  <c:v>Jun-22</c:v>
                </c:pt>
                <c:pt idx="12">
                  <c:v>Jul-22</c:v>
                </c:pt>
                <c:pt idx="14">
                  <c:v>Aug-22</c:v>
                </c:pt>
                <c:pt idx="16">
                  <c:v>Sep-22</c:v>
                </c:pt>
                <c:pt idx="18">
                  <c:v>Oct-22</c:v>
                </c:pt>
                <c:pt idx="20">
                  <c:v>Nov-22</c:v>
                </c:pt>
                <c:pt idx="22">
                  <c:v>Dec-22</c:v>
                </c:pt>
                <c:pt idx="24">
                  <c:v>Des 21</c:v>
                </c:pt>
              </c:strCache>
            </c:strRef>
          </c:cat>
          <c:val>
            <c:numRef>
              <c:f>'2022'!$K$50:$AJ$50</c:f>
              <c:numCache>
                <c:formatCode>0%</c:formatCode>
                <c:ptCount val="26"/>
                <c:pt idx="0">
                  <c:v>0.80952380952380953</c:v>
                </c:pt>
                <c:pt idx="2">
                  <c:v>1.0588235294117647</c:v>
                </c:pt>
                <c:pt idx="4">
                  <c:v>1.05</c:v>
                </c:pt>
                <c:pt idx="6">
                  <c:v>1.0555555555555556</c:v>
                </c:pt>
                <c:pt idx="8">
                  <c:v>1.0714285714285714</c:v>
                </c:pt>
                <c:pt idx="10">
                  <c:v>0.44444444444444442</c:v>
                </c:pt>
                <c:pt idx="12">
                  <c:v>0</c:v>
                </c:pt>
                <c:pt idx="14">
                  <c:v>0</c:v>
                </c:pt>
                <c:pt idx="16">
                  <c:v>0</c:v>
                </c:pt>
                <c:pt idx="18">
                  <c:v>0</c:v>
                </c:pt>
                <c:pt idx="20">
                  <c:v>0</c:v>
                </c:pt>
                <c:pt idx="22">
                  <c:v>0</c:v>
                </c:pt>
                <c:pt idx="24">
                  <c:v>0</c:v>
                </c:pt>
              </c:numCache>
            </c:numRef>
          </c:val>
          <c:extLst>
            <c:ext xmlns:c16="http://schemas.microsoft.com/office/drawing/2014/chart" uri="{C3380CC4-5D6E-409C-BE32-E72D297353CC}">
              <c16:uniqueId val="{00000001-854A-47EA-BBBB-B062D239AD7A}"/>
            </c:ext>
          </c:extLst>
        </c:ser>
        <c:dLbls>
          <c:showLegendKey val="0"/>
          <c:showVal val="0"/>
          <c:showCatName val="0"/>
          <c:showSerName val="0"/>
          <c:showPercent val="0"/>
          <c:showBubbleSize val="0"/>
        </c:dLbls>
        <c:gapWidth val="219"/>
        <c:overlap val="-27"/>
        <c:axId val="1024508320"/>
        <c:axId val="1020121920"/>
      </c:barChart>
      <c:catAx>
        <c:axId val="102450832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0121920"/>
        <c:crossesAt val="0"/>
        <c:auto val="1"/>
        <c:lblAlgn val="ctr"/>
        <c:lblOffset val="100"/>
        <c:noMultiLvlLbl val="1"/>
      </c:catAx>
      <c:valAx>
        <c:axId val="1020121920"/>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4508320"/>
        <c:crosses val="autoZero"/>
        <c:crossBetween val="between"/>
      </c:valAx>
      <c:spPr>
        <a:gradFill flip="none" rotWithShape="1">
          <a:gsLst>
            <a:gs pos="39000">
              <a:srgbClr val="FFCCFF"/>
            </a:gs>
            <a:gs pos="23014">
              <a:srgbClr val="E2EEF8"/>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tx1"/>
          </a:solidFill>
        </a:ln>
        <a:effectLst/>
      </c:spPr>
    </c:plotArea>
    <c:legend>
      <c:legendPos val="b"/>
      <c:layout>
        <c:manualLayout>
          <c:xMode val="edge"/>
          <c:yMode val="edge"/>
          <c:x val="0.16801776013325942"/>
          <c:y val="0.91653770190090122"/>
          <c:w val="0.5318760011372955"/>
          <c:h val="6.2740916651914239E-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EC6"/>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ID" sz="1400" b="1" i="0" baseline="0">
                <a:solidFill>
                  <a:sysClr val="windowText" lastClr="000000"/>
                </a:solidFill>
                <a:effectLst/>
              </a:rPr>
              <a:t>Grafik Chargable 2020</a:t>
            </a:r>
            <a:endParaRPr lang="en-ID" sz="1400">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2394254369911828E-2"/>
          <c:y val="0.13004629629629633"/>
          <c:w val="0.90482995188063331"/>
          <c:h val="0.65665099154272388"/>
        </c:manualLayout>
      </c:layout>
      <c:barChart>
        <c:barDir val="col"/>
        <c:grouping val="clustered"/>
        <c:varyColors val="0"/>
        <c:ser>
          <c:idx val="1"/>
          <c:order val="0"/>
          <c:tx>
            <c:strRef>
              <c:f>'2022'!$E$52</c:f>
              <c:strCache>
                <c:ptCount val="1"/>
                <c:pt idx="0">
                  <c:v>% Chargable  vs  Standard</c:v>
                </c:pt>
              </c:strCache>
            </c:strRef>
          </c:tx>
          <c:spPr>
            <a:solidFill>
              <a:srgbClr val="0000FF"/>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'2022'!$K$45:$AJ$45</c:f>
              <c:strCache>
                <c:ptCount val="25"/>
                <c:pt idx="0">
                  <c:v>Jan-22</c:v>
                </c:pt>
                <c:pt idx="2">
                  <c:v>Feb-22</c:v>
                </c:pt>
                <c:pt idx="4">
                  <c:v>Mar-22</c:v>
                </c:pt>
                <c:pt idx="6">
                  <c:v>Apr-22</c:v>
                </c:pt>
                <c:pt idx="8">
                  <c:v>May-22</c:v>
                </c:pt>
                <c:pt idx="10">
                  <c:v>Jun-22</c:v>
                </c:pt>
                <c:pt idx="12">
                  <c:v>Jul-22</c:v>
                </c:pt>
                <c:pt idx="14">
                  <c:v>Aug-22</c:v>
                </c:pt>
                <c:pt idx="16">
                  <c:v>Sep-22</c:v>
                </c:pt>
                <c:pt idx="18">
                  <c:v>Oct-22</c:v>
                </c:pt>
                <c:pt idx="20">
                  <c:v>Nov-22</c:v>
                </c:pt>
                <c:pt idx="22">
                  <c:v>Dec-22</c:v>
                </c:pt>
                <c:pt idx="24">
                  <c:v>Des 21</c:v>
                </c:pt>
              </c:strCache>
            </c:strRef>
          </c:cat>
          <c:val>
            <c:numRef>
              <c:f>'2022'!$K$52:$AJ$52</c:f>
              <c:numCache>
                <c:formatCode>0%</c:formatCode>
                <c:ptCount val="26"/>
                <c:pt idx="0">
                  <c:v>0.38095238095238093</c:v>
                </c:pt>
                <c:pt idx="2">
                  <c:v>0.52777777777777779</c:v>
                </c:pt>
                <c:pt idx="4">
                  <c:v>0.45454545454545453</c:v>
                </c:pt>
                <c:pt idx="6">
                  <c:v>0.73684210526315785</c:v>
                </c:pt>
                <c:pt idx="8">
                  <c:v>0.4</c:v>
                </c:pt>
                <c:pt idx="10">
                  <c:v>0.14285714285714285</c:v>
                </c:pt>
                <c:pt idx="12">
                  <c:v>0</c:v>
                </c:pt>
                <c:pt idx="14">
                  <c:v>0</c:v>
                </c:pt>
                <c:pt idx="16">
                  <c:v>0</c:v>
                </c:pt>
                <c:pt idx="18">
                  <c:v>0</c:v>
                </c:pt>
                <c:pt idx="20">
                  <c:v>0</c:v>
                </c:pt>
                <c:pt idx="22">
                  <c:v>0</c:v>
                </c:pt>
                <c:pt idx="24">
                  <c:v>1.6190476190476191</c:v>
                </c:pt>
              </c:numCache>
            </c:numRef>
          </c:val>
          <c:extLst>
            <c:ext xmlns:c16="http://schemas.microsoft.com/office/drawing/2014/chart" uri="{C3380CC4-5D6E-409C-BE32-E72D297353CC}">
              <c16:uniqueId val="{00000000-FBC5-4876-ABB7-B68D51FDECB4}"/>
            </c:ext>
          </c:extLst>
        </c:ser>
        <c:dLbls>
          <c:showLegendKey val="0"/>
          <c:showVal val="0"/>
          <c:showCatName val="0"/>
          <c:showSerName val="0"/>
          <c:showPercent val="0"/>
          <c:showBubbleSize val="0"/>
        </c:dLbls>
        <c:gapWidth val="219"/>
        <c:overlap val="-27"/>
        <c:axId val="1024508320"/>
        <c:axId val="1020121920"/>
      </c:barChart>
      <c:lineChart>
        <c:grouping val="stacked"/>
        <c:varyColors val="0"/>
        <c:ser>
          <c:idx val="2"/>
          <c:order val="1"/>
          <c:tx>
            <c:strRef>
              <c:f>'2022'!$E$53</c:f>
              <c:strCache>
                <c:ptCount val="1"/>
                <c:pt idx="0">
                  <c:v>Target % Chargable  vs  Standard</c:v>
                </c:pt>
              </c:strCache>
            </c:strRef>
          </c:tx>
          <c:spPr>
            <a:ln w="19050" cap="rnd">
              <a:solidFill>
                <a:srgbClr val="FF0000"/>
              </a:solidFill>
              <a:prstDash val="sysDash"/>
              <a:round/>
            </a:ln>
            <a:effectLst/>
          </c:spPr>
          <c:marker>
            <c:symbol val="circle"/>
            <c:size val="5"/>
            <c:spPr>
              <a:noFill/>
              <a:ln w="0">
                <a:noFill/>
              </a:ln>
              <a:effectLst/>
            </c:spPr>
          </c:marker>
          <c:cat>
            <c:strRef>
              <c:f>'2022'!$K$45:$AJ$45</c:f>
              <c:strCache>
                <c:ptCount val="25"/>
                <c:pt idx="0">
                  <c:v>Jan-22</c:v>
                </c:pt>
                <c:pt idx="2">
                  <c:v>Feb-22</c:v>
                </c:pt>
                <c:pt idx="4">
                  <c:v>Mar-22</c:v>
                </c:pt>
                <c:pt idx="6">
                  <c:v>Apr-22</c:v>
                </c:pt>
                <c:pt idx="8">
                  <c:v>May-22</c:v>
                </c:pt>
                <c:pt idx="10">
                  <c:v>Jun-22</c:v>
                </c:pt>
                <c:pt idx="12">
                  <c:v>Jul-22</c:v>
                </c:pt>
                <c:pt idx="14">
                  <c:v>Aug-22</c:v>
                </c:pt>
                <c:pt idx="16">
                  <c:v>Sep-22</c:v>
                </c:pt>
                <c:pt idx="18">
                  <c:v>Oct-22</c:v>
                </c:pt>
                <c:pt idx="20">
                  <c:v>Nov-22</c:v>
                </c:pt>
                <c:pt idx="22">
                  <c:v>Dec-22</c:v>
                </c:pt>
                <c:pt idx="24">
                  <c:v>Des 21</c:v>
                </c:pt>
              </c:strCache>
            </c:strRef>
          </c:cat>
          <c:val>
            <c:numRef>
              <c:f>'2022'!$K$53:$AJ$53</c:f>
              <c:numCache>
                <c:formatCode>0%</c:formatCode>
                <c:ptCount val="26"/>
                <c:pt idx="0">
                  <c:v>0.85</c:v>
                </c:pt>
                <c:pt idx="2">
                  <c:v>0.85</c:v>
                </c:pt>
                <c:pt idx="4">
                  <c:v>0.85</c:v>
                </c:pt>
                <c:pt idx="6">
                  <c:v>0.85</c:v>
                </c:pt>
                <c:pt idx="8">
                  <c:v>0.85</c:v>
                </c:pt>
                <c:pt idx="10">
                  <c:v>0.85</c:v>
                </c:pt>
                <c:pt idx="12">
                  <c:v>0.85</c:v>
                </c:pt>
                <c:pt idx="14">
                  <c:v>0.85</c:v>
                </c:pt>
                <c:pt idx="16">
                  <c:v>0.85</c:v>
                </c:pt>
                <c:pt idx="18">
                  <c:v>0.85</c:v>
                </c:pt>
                <c:pt idx="20">
                  <c:v>0.85</c:v>
                </c:pt>
                <c:pt idx="22">
                  <c:v>0.85</c:v>
                </c:pt>
                <c:pt idx="24">
                  <c:v>0.85</c:v>
                </c:pt>
              </c:numCache>
            </c:numRef>
          </c:val>
          <c:smooth val="0"/>
          <c:extLst>
            <c:ext xmlns:c16="http://schemas.microsoft.com/office/drawing/2014/chart" uri="{C3380CC4-5D6E-409C-BE32-E72D297353CC}">
              <c16:uniqueId val="{00000001-FBC5-4876-ABB7-B68D51FDECB4}"/>
            </c:ext>
          </c:extLst>
        </c:ser>
        <c:dLbls>
          <c:showLegendKey val="0"/>
          <c:showVal val="0"/>
          <c:showCatName val="0"/>
          <c:showSerName val="0"/>
          <c:showPercent val="0"/>
          <c:showBubbleSize val="0"/>
        </c:dLbls>
        <c:marker val="1"/>
        <c:smooth val="0"/>
        <c:axId val="1024508320"/>
        <c:axId val="1020121920"/>
      </c:lineChart>
      <c:catAx>
        <c:axId val="102450832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0121920"/>
        <c:crossesAt val="0"/>
        <c:auto val="1"/>
        <c:lblAlgn val="ctr"/>
        <c:lblOffset val="100"/>
        <c:noMultiLvlLbl val="1"/>
      </c:catAx>
      <c:valAx>
        <c:axId val="1020121920"/>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4508320"/>
        <c:crosses val="autoZero"/>
        <c:crossBetween val="between"/>
      </c:valAx>
      <c:spPr>
        <a:gradFill flip="none" rotWithShape="1">
          <a:gsLst>
            <a:gs pos="0">
              <a:srgbClr val="00FF99">
                <a:alpha val="49804"/>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1"/>
          <a:tileRect/>
        </a:grad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ID" sz="1400" b="1" i="0" baseline="0">
                <a:solidFill>
                  <a:sysClr val="windowText" lastClr="000000"/>
                </a:solidFill>
                <a:effectLst/>
              </a:rPr>
              <a:t>Grafik Loading &amp; Actual 2020 </a:t>
            </a:r>
            <a:endParaRPr lang="en-ID" sz="1400">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2394254369911828E-2"/>
          <c:y val="0.13004629629629633"/>
          <c:w val="0.90482995188063331"/>
          <c:h val="0.65665099154272388"/>
        </c:manualLayout>
      </c:layout>
      <c:barChart>
        <c:barDir val="col"/>
        <c:grouping val="clustered"/>
        <c:varyColors val="0"/>
        <c:ser>
          <c:idx val="1"/>
          <c:order val="0"/>
          <c:tx>
            <c:strRef>
              <c:f>'2021'!$E$67</c:f>
              <c:strCache>
                <c:ptCount val="1"/>
                <c:pt idx="0">
                  <c:v>% Plan  vs  Standard</c:v>
                </c:pt>
              </c:strCache>
            </c:strRef>
          </c:tx>
          <c:spPr>
            <a:solidFill>
              <a:srgbClr val="FF0000"/>
            </a:solidFill>
            <a:ln>
              <a:noFill/>
            </a:ln>
            <a:effectLst/>
          </c:spPr>
          <c:invertIfNegative val="0"/>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'2021'!$K$64:$AJ$64</c:f>
              <c:numCache>
                <c:formatCode>mmm\-yy</c:formatCode>
                <c:ptCount val="26"/>
                <c:pt idx="0">
                  <c:v>44197</c:v>
                </c:pt>
                <c:pt idx="2">
                  <c:v>44228</c:v>
                </c:pt>
                <c:pt idx="4">
                  <c:v>44256</c:v>
                </c:pt>
                <c:pt idx="6">
                  <c:v>44287</c:v>
                </c:pt>
                <c:pt idx="8">
                  <c:v>44317</c:v>
                </c:pt>
                <c:pt idx="10">
                  <c:v>44348</c:v>
                </c:pt>
                <c:pt idx="12">
                  <c:v>44378</c:v>
                </c:pt>
                <c:pt idx="14">
                  <c:v>44409</c:v>
                </c:pt>
                <c:pt idx="16">
                  <c:v>44440</c:v>
                </c:pt>
                <c:pt idx="18">
                  <c:v>44470</c:v>
                </c:pt>
                <c:pt idx="20">
                  <c:v>44501</c:v>
                </c:pt>
                <c:pt idx="22">
                  <c:v>44531</c:v>
                </c:pt>
                <c:pt idx="24">
                  <c:v>44562</c:v>
                </c:pt>
              </c:numCache>
            </c:numRef>
          </c:cat>
          <c:val>
            <c:numRef>
              <c:f>'2021'!$K$67:$AJ$67</c:f>
              <c:numCache>
                <c:formatCode>0%</c:formatCode>
                <c:ptCount val="26"/>
                <c:pt idx="0">
                  <c:v>0.52380952380952384</c:v>
                </c:pt>
                <c:pt idx="2">
                  <c:v>0.61904761904761907</c:v>
                </c:pt>
                <c:pt idx="4">
                  <c:v>0.8571428571428571</c:v>
                </c:pt>
                <c:pt idx="6">
                  <c:v>0.80952380952380953</c:v>
                </c:pt>
                <c:pt idx="8">
                  <c:v>0.6470588235294118</c:v>
                </c:pt>
                <c:pt idx="10">
                  <c:v>0.66666666666666663</c:v>
                </c:pt>
                <c:pt idx="12">
                  <c:v>0.65</c:v>
                </c:pt>
                <c:pt idx="14">
                  <c:v>0.65</c:v>
                </c:pt>
                <c:pt idx="16">
                  <c:v>0.81818181818181823</c:v>
                </c:pt>
                <c:pt idx="18">
                  <c:v>0.75</c:v>
                </c:pt>
                <c:pt idx="20">
                  <c:v>0.86363636363636365</c:v>
                </c:pt>
                <c:pt idx="22">
                  <c:v>0.86956521739130432</c:v>
                </c:pt>
                <c:pt idx="24">
                  <c:v>0</c:v>
                </c:pt>
              </c:numCache>
            </c:numRef>
          </c:val>
          <c:extLst>
            <c:ext xmlns:c16="http://schemas.microsoft.com/office/drawing/2014/chart" uri="{C3380CC4-5D6E-409C-BE32-E72D297353CC}">
              <c16:uniqueId val="{00000000-5859-4F90-B4BA-2F5C318071AE}"/>
            </c:ext>
          </c:extLst>
        </c:ser>
        <c:ser>
          <c:idx val="2"/>
          <c:order val="1"/>
          <c:tx>
            <c:strRef>
              <c:f>'2021'!$E$69</c:f>
              <c:strCache>
                <c:ptCount val="1"/>
                <c:pt idx="0">
                  <c:v>% Actual  vs  Plan</c:v>
                </c:pt>
              </c:strCache>
            </c:strRef>
          </c:tx>
          <c:spPr>
            <a:solidFill>
              <a:srgbClr val="33CC33"/>
            </a:solidFill>
            <a:ln>
              <a:noFill/>
            </a:ln>
            <a:effectLst/>
          </c:spPr>
          <c:invertIfNegative val="0"/>
          <c:cat>
            <c:numRef>
              <c:f>'2021'!$K$64:$AJ$64</c:f>
              <c:numCache>
                <c:formatCode>mmm\-yy</c:formatCode>
                <c:ptCount val="26"/>
                <c:pt idx="0">
                  <c:v>44197</c:v>
                </c:pt>
                <c:pt idx="2">
                  <c:v>44228</c:v>
                </c:pt>
                <c:pt idx="4">
                  <c:v>44256</c:v>
                </c:pt>
                <c:pt idx="6">
                  <c:v>44287</c:v>
                </c:pt>
                <c:pt idx="8">
                  <c:v>44317</c:v>
                </c:pt>
                <c:pt idx="10">
                  <c:v>44348</c:v>
                </c:pt>
                <c:pt idx="12">
                  <c:v>44378</c:v>
                </c:pt>
                <c:pt idx="14">
                  <c:v>44409</c:v>
                </c:pt>
                <c:pt idx="16">
                  <c:v>44440</c:v>
                </c:pt>
                <c:pt idx="18">
                  <c:v>44470</c:v>
                </c:pt>
                <c:pt idx="20">
                  <c:v>44501</c:v>
                </c:pt>
                <c:pt idx="22">
                  <c:v>44531</c:v>
                </c:pt>
                <c:pt idx="24">
                  <c:v>44562</c:v>
                </c:pt>
              </c:numCache>
            </c:numRef>
          </c:cat>
          <c:val>
            <c:numRef>
              <c:f>'2021'!$K$69:$AJ$69</c:f>
              <c:numCache>
                <c:formatCode>0%</c:formatCode>
                <c:ptCount val="26"/>
                <c:pt idx="0">
                  <c:v>0.95238095238095233</c:v>
                </c:pt>
                <c:pt idx="2">
                  <c:v>1.6153846153846154</c:v>
                </c:pt>
                <c:pt idx="4">
                  <c:v>1.0555555555555556</c:v>
                </c:pt>
                <c:pt idx="6">
                  <c:v>1.2352941176470589</c:v>
                </c:pt>
                <c:pt idx="8">
                  <c:v>1.5454545454545454</c:v>
                </c:pt>
                <c:pt idx="10">
                  <c:v>1.5714285714285714</c:v>
                </c:pt>
                <c:pt idx="12">
                  <c:v>1.3846153846153846</c:v>
                </c:pt>
                <c:pt idx="14">
                  <c:v>1.3076923076923077</c:v>
                </c:pt>
                <c:pt idx="16">
                  <c:v>1.1111111111111112</c:v>
                </c:pt>
                <c:pt idx="18">
                  <c:v>1.1333333333333333</c:v>
                </c:pt>
                <c:pt idx="20">
                  <c:v>1.1052631578947369</c:v>
                </c:pt>
                <c:pt idx="22">
                  <c:v>1.1499999999999999</c:v>
                </c:pt>
                <c:pt idx="24">
                  <c:v>0</c:v>
                </c:pt>
              </c:numCache>
            </c:numRef>
          </c:val>
          <c:extLst>
            <c:ext xmlns:c16="http://schemas.microsoft.com/office/drawing/2014/chart" uri="{C3380CC4-5D6E-409C-BE32-E72D297353CC}">
              <c16:uniqueId val="{00000001-5859-4F90-B4BA-2F5C318071AE}"/>
            </c:ext>
          </c:extLst>
        </c:ser>
        <c:dLbls>
          <c:showLegendKey val="0"/>
          <c:showVal val="0"/>
          <c:showCatName val="0"/>
          <c:showSerName val="0"/>
          <c:showPercent val="0"/>
          <c:showBubbleSize val="0"/>
        </c:dLbls>
        <c:gapWidth val="219"/>
        <c:overlap val="-27"/>
        <c:axId val="1024508320"/>
        <c:axId val="1020121920"/>
      </c:barChart>
      <c:dateAx>
        <c:axId val="1024508320"/>
        <c:scaling>
          <c:orientation val="minMax"/>
        </c:scaling>
        <c:delete val="0"/>
        <c:axPos val="b"/>
        <c:numFmt formatCode="mmm\-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0121920"/>
        <c:crossesAt val="0"/>
        <c:auto val="1"/>
        <c:lblOffset val="100"/>
        <c:baseTimeUnit val="months"/>
      </c:dateAx>
      <c:valAx>
        <c:axId val="1020121920"/>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4508320"/>
        <c:crosses val="autoZero"/>
        <c:crossBetween val="between"/>
      </c:valAx>
      <c:spPr>
        <a:gradFill flip="none" rotWithShape="1">
          <a:gsLst>
            <a:gs pos="39000">
              <a:srgbClr val="FFCCFF"/>
            </a:gs>
            <a:gs pos="23014">
              <a:srgbClr val="E2EEF8"/>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tx1"/>
          </a:solidFill>
        </a:ln>
        <a:effectLst/>
      </c:spPr>
    </c:plotArea>
    <c:legend>
      <c:legendPos val="b"/>
      <c:layout>
        <c:manualLayout>
          <c:xMode val="edge"/>
          <c:yMode val="edge"/>
          <c:x val="0.16801776013325942"/>
          <c:y val="0.91653770190090122"/>
          <c:w val="0.5318760011372955"/>
          <c:h val="6.2740916651914239E-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FEC6"/>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ID" sz="1400" b="1" i="0" baseline="0">
                <a:solidFill>
                  <a:sysClr val="windowText" lastClr="000000"/>
                </a:solidFill>
                <a:effectLst/>
              </a:rPr>
              <a:t>Grafik Chargable 2020</a:t>
            </a:r>
            <a:endParaRPr lang="en-ID" sz="1400">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2394254369911828E-2"/>
          <c:y val="0.13004629629629633"/>
          <c:w val="0.90482995188063331"/>
          <c:h val="0.65665099154272388"/>
        </c:manualLayout>
      </c:layout>
      <c:barChart>
        <c:barDir val="col"/>
        <c:grouping val="clustered"/>
        <c:varyColors val="0"/>
        <c:ser>
          <c:idx val="1"/>
          <c:order val="0"/>
          <c:tx>
            <c:strRef>
              <c:f>'2021'!$E$71</c:f>
              <c:strCache>
                <c:ptCount val="1"/>
                <c:pt idx="0">
                  <c:v>% Chargable  vs  Standard</c:v>
                </c:pt>
              </c:strCache>
            </c:strRef>
          </c:tx>
          <c:spPr>
            <a:solidFill>
              <a:srgbClr val="0000FF"/>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'2021'!$K$64:$AJ$64</c:f>
              <c:numCache>
                <c:formatCode>mmm\-yy</c:formatCode>
                <c:ptCount val="26"/>
                <c:pt idx="0">
                  <c:v>44197</c:v>
                </c:pt>
                <c:pt idx="2">
                  <c:v>44228</c:v>
                </c:pt>
                <c:pt idx="4">
                  <c:v>44256</c:v>
                </c:pt>
                <c:pt idx="6">
                  <c:v>44287</c:v>
                </c:pt>
                <c:pt idx="8">
                  <c:v>44317</c:v>
                </c:pt>
                <c:pt idx="10">
                  <c:v>44348</c:v>
                </c:pt>
                <c:pt idx="12">
                  <c:v>44378</c:v>
                </c:pt>
                <c:pt idx="14">
                  <c:v>44409</c:v>
                </c:pt>
                <c:pt idx="16">
                  <c:v>44440</c:v>
                </c:pt>
                <c:pt idx="18">
                  <c:v>44470</c:v>
                </c:pt>
                <c:pt idx="20">
                  <c:v>44501</c:v>
                </c:pt>
                <c:pt idx="22">
                  <c:v>44531</c:v>
                </c:pt>
                <c:pt idx="24">
                  <c:v>44562</c:v>
                </c:pt>
              </c:numCache>
            </c:numRef>
          </c:cat>
          <c:val>
            <c:numRef>
              <c:f>'2021'!$K$71:$AJ$71</c:f>
              <c:numCache>
                <c:formatCode>0%</c:formatCode>
                <c:ptCount val="26"/>
                <c:pt idx="0">
                  <c:v>0.2857142857142857</c:v>
                </c:pt>
                <c:pt idx="2">
                  <c:v>0.33333333333333331</c:v>
                </c:pt>
                <c:pt idx="4">
                  <c:v>0.2857142857142857</c:v>
                </c:pt>
                <c:pt idx="6">
                  <c:v>0.5714285714285714</c:v>
                </c:pt>
                <c:pt idx="8">
                  <c:v>0.17647058823529413</c:v>
                </c:pt>
                <c:pt idx="10">
                  <c:v>0.14285714285714285</c:v>
                </c:pt>
                <c:pt idx="12">
                  <c:v>0.05</c:v>
                </c:pt>
                <c:pt idx="14">
                  <c:v>0.3</c:v>
                </c:pt>
                <c:pt idx="16">
                  <c:v>0.54545454545454541</c:v>
                </c:pt>
                <c:pt idx="18">
                  <c:v>0.55000000000000004</c:v>
                </c:pt>
                <c:pt idx="20">
                  <c:v>0.77272727272727271</c:v>
                </c:pt>
                <c:pt idx="22">
                  <c:v>0.73913043478260865</c:v>
                </c:pt>
                <c:pt idx="24">
                  <c:v>0</c:v>
                </c:pt>
              </c:numCache>
            </c:numRef>
          </c:val>
          <c:extLst>
            <c:ext xmlns:c16="http://schemas.microsoft.com/office/drawing/2014/chart" uri="{C3380CC4-5D6E-409C-BE32-E72D297353CC}">
              <c16:uniqueId val="{00000000-EA85-4D54-BFA6-6C47FD8A1225}"/>
            </c:ext>
          </c:extLst>
        </c:ser>
        <c:dLbls>
          <c:showLegendKey val="0"/>
          <c:showVal val="0"/>
          <c:showCatName val="0"/>
          <c:showSerName val="0"/>
          <c:showPercent val="0"/>
          <c:showBubbleSize val="0"/>
        </c:dLbls>
        <c:gapWidth val="219"/>
        <c:overlap val="-27"/>
        <c:axId val="1024508320"/>
        <c:axId val="1020121920"/>
      </c:barChart>
      <c:lineChart>
        <c:grouping val="stacked"/>
        <c:varyColors val="0"/>
        <c:ser>
          <c:idx val="2"/>
          <c:order val="1"/>
          <c:tx>
            <c:strRef>
              <c:f>'2021'!$E$72</c:f>
              <c:strCache>
                <c:ptCount val="1"/>
                <c:pt idx="0">
                  <c:v>Target % Chargable  vs  Standard</c:v>
                </c:pt>
              </c:strCache>
            </c:strRef>
          </c:tx>
          <c:spPr>
            <a:ln w="19050" cap="rnd">
              <a:solidFill>
                <a:srgbClr val="FF0000"/>
              </a:solidFill>
              <a:prstDash val="sysDash"/>
              <a:round/>
            </a:ln>
            <a:effectLst/>
          </c:spPr>
          <c:marker>
            <c:symbol val="circle"/>
            <c:size val="5"/>
            <c:spPr>
              <a:noFill/>
              <a:ln w="0">
                <a:noFill/>
              </a:ln>
              <a:effectLst/>
            </c:spPr>
          </c:marker>
          <c:cat>
            <c:numRef>
              <c:f>'2021'!$K$64:$AJ$64</c:f>
              <c:numCache>
                <c:formatCode>mmm\-yy</c:formatCode>
                <c:ptCount val="26"/>
                <c:pt idx="0">
                  <c:v>44197</c:v>
                </c:pt>
                <c:pt idx="2">
                  <c:v>44228</c:v>
                </c:pt>
                <c:pt idx="4">
                  <c:v>44256</c:v>
                </c:pt>
                <c:pt idx="6">
                  <c:v>44287</c:v>
                </c:pt>
                <c:pt idx="8">
                  <c:v>44317</c:v>
                </c:pt>
                <c:pt idx="10">
                  <c:v>44348</c:v>
                </c:pt>
                <c:pt idx="12">
                  <c:v>44378</c:v>
                </c:pt>
                <c:pt idx="14">
                  <c:v>44409</c:v>
                </c:pt>
                <c:pt idx="16">
                  <c:v>44440</c:v>
                </c:pt>
                <c:pt idx="18">
                  <c:v>44470</c:v>
                </c:pt>
                <c:pt idx="20">
                  <c:v>44501</c:v>
                </c:pt>
                <c:pt idx="22">
                  <c:v>44531</c:v>
                </c:pt>
                <c:pt idx="24">
                  <c:v>44562</c:v>
                </c:pt>
              </c:numCache>
            </c:numRef>
          </c:cat>
          <c:val>
            <c:numRef>
              <c:f>'2021'!$K$72:$AJ$72</c:f>
              <c:numCache>
                <c:formatCode>0%</c:formatCode>
                <c:ptCount val="26"/>
                <c:pt idx="0">
                  <c:v>0.85</c:v>
                </c:pt>
                <c:pt idx="2">
                  <c:v>0.85</c:v>
                </c:pt>
                <c:pt idx="4">
                  <c:v>0.85</c:v>
                </c:pt>
                <c:pt idx="6">
                  <c:v>0.85</c:v>
                </c:pt>
                <c:pt idx="8">
                  <c:v>0.85</c:v>
                </c:pt>
                <c:pt idx="10">
                  <c:v>0.85</c:v>
                </c:pt>
                <c:pt idx="12">
                  <c:v>0.85</c:v>
                </c:pt>
                <c:pt idx="14">
                  <c:v>0.85</c:v>
                </c:pt>
                <c:pt idx="16">
                  <c:v>0.85</c:v>
                </c:pt>
                <c:pt idx="18">
                  <c:v>0.85</c:v>
                </c:pt>
                <c:pt idx="20">
                  <c:v>0.85</c:v>
                </c:pt>
                <c:pt idx="22">
                  <c:v>0.85</c:v>
                </c:pt>
                <c:pt idx="24">
                  <c:v>0.85</c:v>
                </c:pt>
              </c:numCache>
            </c:numRef>
          </c:val>
          <c:smooth val="0"/>
          <c:extLst>
            <c:ext xmlns:c16="http://schemas.microsoft.com/office/drawing/2014/chart" uri="{C3380CC4-5D6E-409C-BE32-E72D297353CC}">
              <c16:uniqueId val="{00000001-EA85-4D54-BFA6-6C47FD8A1225}"/>
            </c:ext>
          </c:extLst>
        </c:ser>
        <c:dLbls>
          <c:showLegendKey val="0"/>
          <c:showVal val="0"/>
          <c:showCatName val="0"/>
          <c:showSerName val="0"/>
          <c:showPercent val="0"/>
          <c:showBubbleSize val="0"/>
        </c:dLbls>
        <c:marker val="1"/>
        <c:smooth val="0"/>
        <c:axId val="1024508320"/>
        <c:axId val="1020121920"/>
      </c:lineChart>
      <c:dateAx>
        <c:axId val="1024508320"/>
        <c:scaling>
          <c:orientation val="minMax"/>
        </c:scaling>
        <c:delete val="0"/>
        <c:axPos val="b"/>
        <c:numFmt formatCode="mmm\-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0121920"/>
        <c:crossesAt val="0"/>
        <c:auto val="1"/>
        <c:lblOffset val="100"/>
        <c:baseTimeUnit val="months"/>
      </c:dateAx>
      <c:valAx>
        <c:axId val="1020121920"/>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4508320"/>
        <c:crosses val="autoZero"/>
        <c:crossBetween val="between"/>
      </c:valAx>
      <c:spPr>
        <a:gradFill flip="none" rotWithShape="1">
          <a:gsLst>
            <a:gs pos="0">
              <a:srgbClr val="00FF99">
                <a:alpha val="49804"/>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1"/>
          <a:tileRect/>
        </a:grad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122464</xdr:colOff>
      <xdr:row>53</xdr:row>
      <xdr:rowOff>145312</xdr:rowOff>
    </xdr:from>
    <xdr:to>
      <xdr:col>12</xdr:col>
      <xdr:colOff>329357</xdr:colOff>
      <xdr:row>73</xdr:row>
      <xdr:rowOff>12673</xdr:rowOff>
    </xdr:to>
    <xdr:graphicFrame macro="">
      <xdr:nvGraphicFramePr>
        <xdr:cNvPr id="2" name="Chart 1">
          <a:extLst>
            <a:ext uri="{FF2B5EF4-FFF2-40B4-BE49-F238E27FC236}">
              <a16:creationId xmlns:a16="http://schemas.microsoft.com/office/drawing/2014/main" id="{2B8DD5FA-1367-462B-AFF1-6F39FE3A9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327977</xdr:colOff>
      <xdr:row>53</xdr:row>
      <xdr:rowOff>173461</xdr:rowOff>
    </xdr:from>
    <xdr:to>
      <xdr:col>36</xdr:col>
      <xdr:colOff>365125</xdr:colOff>
      <xdr:row>73</xdr:row>
      <xdr:rowOff>40822</xdr:rowOff>
    </xdr:to>
    <xdr:graphicFrame macro="">
      <xdr:nvGraphicFramePr>
        <xdr:cNvPr id="3" name="Chart 2">
          <a:extLst>
            <a:ext uri="{FF2B5EF4-FFF2-40B4-BE49-F238E27FC236}">
              <a16:creationId xmlns:a16="http://schemas.microsoft.com/office/drawing/2014/main" id="{7ABDBD8C-1B2F-4819-848D-3C9AFC192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122464</xdr:colOff>
      <xdr:row>72</xdr:row>
      <xdr:rowOff>145312</xdr:rowOff>
    </xdr:from>
    <xdr:to>
      <xdr:col>12</xdr:col>
      <xdr:colOff>329357</xdr:colOff>
      <xdr:row>92</xdr:row>
      <xdr:rowOff>12673</xdr:rowOff>
    </xdr:to>
    <xdr:graphicFrame macro="">
      <xdr:nvGraphicFramePr>
        <xdr:cNvPr id="2" name="Chart 1">
          <a:extLst>
            <a:ext uri="{FF2B5EF4-FFF2-40B4-BE49-F238E27FC236}">
              <a16:creationId xmlns:a16="http://schemas.microsoft.com/office/drawing/2014/main" id="{B667F420-6D07-4B1B-960C-AE4EBF460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327977</xdr:colOff>
      <xdr:row>72</xdr:row>
      <xdr:rowOff>173461</xdr:rowOff>
    </xdr:from>
    <xdr:to>
      <xdr:col>36</xdr:col>
      <xdr:colOff>365125</xdr:colOff>
      <xdr:row>92</xdr:row>
      <xdr:rowOff>40822</xdr:rowOff>
    </xdr:to>
    <xdr:graphicFrame macro="">
      <xdr:nvGraphicFramePr>
        <xdr:cNvPr id="3" name="Chart 2">
          <a:extLst>
            <a:ext uri="{FF2B5EF4-FFF2-40B4-BE49-F238E27FC236}">
              <a16:creationId xmlns:a16="http://schemas.microsoft.com/office/drawing/2014/main" id="{78F6CFB0-ACEF-40D6-AF37-73499495F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ading%20dan%20Laporan%20Project%20(Juli%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s>
    <sheetDataSet>
      <sheetData sheetId="0">
        <row r="50">
          <cell r="K50">
            <v>44197</v>
          </cell>
          <cell r="M50">
            <v>44228</v>
          </cell>
          <cell r="O50">
            <v>44256</v>
          </cell>
          <cell r="Q50">
            <v>44287</v>
          </cell>
          <cell r="S50">
            <v>44317</v>
          </cell>
          <cell r="U50">
            <v>44348</v>
          </cell>
          <cell r="W50">
            <v>44378</v>
          </cell>
          <cell r="Y50">
            <v>44409</v>
          </cell>
          <cell r="AA50">
            <v>44440</v>
          </cell>
          <cell r="AC50">
            <v>44470</v>
          </cell>
          <cell r="AE50">
            <v>44501</v>
          </cell>
          <cell r="AG50">
            <v>44531</v>
          </cell>
          <cell r="AI50">
            <v>44562</v>
          </cell>
        </row>
        <row r="53">
          <cell r="E53" t="str">
            <v>% Plan  vs  Standard</v>
          </cell>
          <cell r="K53">
            <v>1</v>
          </cell>
          <cell r="M53">
            <v>1</v>
          </cell>
          <cell r="O53">
            <v>1</v>
          </cell>
          <cell r="Q53">
            <v>1</v>
          </cell>
          <cell r="S53">
            <v>1</v>
          </cell>
          <cell r="U53">
            <v>1</v>
          </cell>
          <cell r="W53">
            <v>-4.5454545454545456E-2</v>
          </cell>
          <cell r="Y53">
            <v>-0.1111111111111111</v>
          </cell>
          <cell r="AA53">
            <v>0</v>
          </cell>
          <cell r="AC53">
            <v>0</v>
          </cell>
          <cell r="AE53">
            <v>0</v>
          </cell>
          <cell r="AG53">
            <v>0</v>
          </cell>
          <cell r="AI53">
            <v>0</v>
          </cell>
        </row>
        <row r="55">
          <cell r="E55" t="str">
            <v>% Actual  vs  Plan</v>
          </cell>
          <cell r="K55">
            <v>0.95238095238095233</v>
          </cell>
          <cell r="M55">
            <v>1</v>
          </cell>
          <cell r="O55">
            <v>0.90476190476190477</v>
          </cell>
          <cell r="Q55">
            <v>1</v>
          </cell>
          <cell r="S55">
            <v>0.9</v>
          </cell>
          <cell r="U55">
            <v>1.1052631578947369</v>
          </cell>
          <cell r="W55">
            <v>1</v>
          </cell>
          <cell r="Y55">
            <v>1</v>
          </cell>
          <cell r="AA55" t="e">
            <v>#DIV/0!</v>
          </cell>
          <cell r="AC55" t="e">
            <v>#DIV/0!</v>
          </cell>
          <cell r="AE55" t="e">
            <v>#DIV/0!</v>
          </cell>
          <cell r="AG55" t="e">
            <v>#DIV/0!</v>
          </cell>
          <cell r="AI55" t="e">
            <v>#DIV/0!</v>
          </cell>
        </row>
        <row r="57">
          <cell r="E57" t="str">
            <v>% Chargable  vs  Standard</v>
          </cell>
          <cell r="K57">
            <v>0.2857142857142857</v>
          </cell>
          <cell r="M57">
            <v>0.33333333333333331</v>
          </cell>
          <cell r="O57">
            <v>0.2857142857142857</v>
          </cell>
          <cell r="Q57">
            <v>0.5714285714285714</v>
          </cell>
          <cell r="S57">
            <v>0.1</v>
          </cell>
          <cell r="U57">
            <v>5.2631578947368418E-2</v>
          </cell>
          <cell r="W57">
            <v>-4.5454545454545456E-2</v>
          </cell>
          <cell r="Y57">
            <v>-0.1111111111111111</v>
          </cell>
          <cell r="AA57">
            <v>0</v>
          </cell>
          <cell r="AC57">
            <v>0</v>
          </cell>
          <cell r="AE57">
            <v>0</v>
          </cell>
          <cell r="AG57">
            <v>0</v>
          </cell>
          <cell r="AI57">
            <v>0</v>
          </cell>
        </row>
        <row r="58">
          <cell r="E58" t="str">
            <v>Target % Chargable  vs  Standard</v>
          </cell>
          <cell r="K58">
            <v>0.85</v>
          </cell>
          <cell r="M58">
            <v>0.85</v>
          </cell>
          <cell r="O58">
            <v>0.85</v>
          </cell>
          <cell r="Q58">
            <v>0.85</v>
          </cell>
          <cell r="S58">
            <v>0.85</v>
          </cell>
          <cell r="U58">
            <v>0.85</v>
          </cell>
          <cell r="W58">
            <v>0.85</v>
          </cell>
          <cell r="Y58">
            <v>0.85</v>
          </cell>
          <cell r="AA58">
            <v>0.85</v>
          </cell>
          <cell r="AC58">
            <v>0.85</v>
          </cell>
          <cell r="AE58">
            <v>0.85</v>
          </cell>
          <cell r="AG58">
            <v>0.85</v>
          </cell>
          <cell r="AI58">
            <v>0.85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D8094-D43A-49EF-A56E-0F91748C0F40}">
  <sheetPr>
    <tabColor rgb="FFFF0000"/>
    <pageSetUpPr fitToPage="1"/>
  </sheetPr>
  <dimension ref="A1:AX81"/>
  <sheetViews>
    <sheetView showGridLines="0" tabSelected="1" topLeftCell="A34" zoomScale="70" zoomScaleNormal="70" workbookViewId="0">
      <selection activeCell="S39" sqref="S39"/>
    </sheetView>
  </sheetViews>
  <sheetFormatPr defaultRowHeight="15"/>
  <cols>
    <col min="1" max="1" width="5" style="2" customWidth="1"/>
    <col min="2" max="3" width="18.7109375" customWidth="1"/>
    <col min="4" max="5" width="18.7109375" style="2" customWidth="1"/>
    <col min="6" max="6" width="11" customWidth="1"/>
    <col min="7" max="10" width="9.5703125" customWidth="1"/>
    <col min="11" max="36" width="5.28515625" style="2" customWidth="1"/>
    <col min="37" max="37" width="13" style="2" customWidth="1"/>
    <col min="38" max="38" width="66.28515625" style="4" customWidth="1"/>
    <col min="39" max="39" width="30.7109375" style="4" customWidth="1"/>
    <col min="40" max="40" width="32.5703125" style="4" customWidth="1"/>
    <col min="41" max="41" width="41.42578125" customWidth="1"/>
    <col min="43" max="50" width="6.28515625" customWidth="1"/>
  </cols>
  <sheetData>
    <row r="1" spans="1:42" ht="20.100000000000001" customHeight="1">
      <c r="A1" s="151" t="s">
        <v>0</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row>
    <row r="2" spans="1:42" ht="18.600000000000001" customHeight="1">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row>
    <row r="3" spans="1:42" ht="27" customHeight="1">
      <c r="A3" s="152" t="s">
        <v>1</v>
      </c>
      <c r="B3" s="152"/>
      <c r="C3" s="1" t="s">
        <v>2</v>
      </c>
      <c r="E3" s="3"/>
      <c r="F3" s="3"/>
      <c r="G3" s="3"/>
      <c r="H3" s="3"/>
      <c r="I3" s="3"/>
      <c r="J3" s="3"/>
    </row>
    <row r="4" spans="1:42" ht="27" customHeight="1">
      <c r="A4" s="152" t="s">
        <v>3</v>
      </c>
      <c r="B4" s="152"/>
      <c r="C4" s="1" t="s">
        <v>55</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6"/>
      <c r="AM4" s="6"/>
      <c r="AN4" s="6"/>
      <c r="AO4" s="5"/>
      <c r="AP4" s="7"/>
    </row>
    <row r="5" spans="1:42" ht="15" customHeight="1">
      <c r="A5" s="8"/>
      <c r="D5"/>
      <c r="E5"/>
      <c r="K5"/>
      <c r="L5"/>
      <c r="M5"/>
      <c r="N5"/>
      <c r="O5"/>
      <c r="P5"/>
      <c r="Q5"/>
      <c r="R5"/>
      <c r="S5"/>
      <c r="T5"/>
      <c r="U5"/>
      <c r="V5"/>
      <c r="W5"/>
      <c r="X5"/>
      <c r="Y5"/>
      <c r="Z5"/>
      <c r="AA5"/>
      <c r="AB5"/>
      <c r="AC5"/>
      <c r="AD5"/>
      <c r="AE5"/>
      <c r="AF5"/>
      <c r="AG5"/>
      <c r="AH5"/>
      <c r="AI5"/>
      <c r="AJ5"/>
      <c r="AK5"/>
      <c r="AL5"/>
      <c r="AM5"/>
      <c r="AN5"/>
      <c r="AO5" s="7"/>
    </row>
    <row r="6" spans="1:42" ht="30" customHeight="1" thickBot="1">
      <c r="A6" s="9" t="s">
        <v>4</v>
      </c>
      <c r="B6" s="10"/>
      <c r="AM6" s="11"/>
    </row>
    <row r="7" spans="1:42" s="2" customFormat="1" ht="21" customHeight="1">
      <c r="A7" s="153" t="s">
        <v>5</v>
      </c>
      <c r="B7" s="155" t="s">
        <v>6</v>
      </c>
      <c r="C7" s="156"/>
      <c r="D7" s="155" t="s">
        <v>7</v>
      </c>
      <c r="E7" s="159"/>
      <c r="F7" s="161" t="s">
        <v>8</v>
      </c>
      <c r="G7" s="162"/>
      <c r="H7" s="162"/>
      <c r="I7" s="161" t="s">
        <v>9</v>
      </c>
      <c r="J7" s="163"/>
      <c r="K7" s="164">
        <v>44562</v>
      </c>
      <c r="L7" s="165"/>
      <c r="M7" s="164">
        <v>44593</v>
      </c>
      <c r="N7" s="165"/>
      <c r="O7" s="164">
        <v>44621</v>
      </c>
      <c r="P7" s="165"/>
      <c r="Q7" s="164">
        <v>44652</v>
      </c>
      <c r="R7" s="165"/>
      <c r="S7" s="164">
        <v>44682</v>
      </c>
      <c r="T7" s="165"/>
      <c r="U7" s="164">
        <v>44713</v>
      </c>
      <c r="V7" s="165"/>
      <c r="W7" s="164">
        <v>44743</v>
      </c>
      <c r="X7" s="165"/>
      <c r="Y7" s="164">
        <v>44774</v>
      </c>
      <c r="Z7" s="165"/>
      <c r="AA7" s="164">
        <v>44805</v>
      </c>
      <c r="AB7" s="165"/>
      <c r="AC7" s="164">
        <v>44835</v>
      </c>
      <c r="AD7" s="165"/>
      <c r="AE7" s="164">
        <v>44866</v>
      </c>
      <c r="AF7" s="165"/>
      <c r="AG7" s="164">
        <v>44896</v>
      </c>
      <c r="AH7" s="165"/>
      <c r="AI7" s="164" t="s">
        <v>83</v>
      </c>
      <c r="AJ7" s="165"/>
      <c r="AK7" s="178" t="s">
        <v>10</v>
      </c>
      <c r="AL7" s="170" t="s">
        <v>11</v>
      </c>
      <c r="AM7" s="172" t="s">
        <v>12</v>
      </c>
      <c r="AN7" s="174" t="s">
        <v>13</v>
      </c>
      <c r="AO7" s="176" t="s">
        <v>14</v>
      </c>
    </row>
    <row r="8" spans="1:42" s="2" customFormat="1" ht="35.25" customHeight="1" thickBot="1">
      <c r="A8" s="154"/>
      <c r="B8" s="157"/>
      <c r="C8" s="158"/>
      <c r="D8" s="157"/>
      <c r="E8" s="160"/>
      <c r="F8" s="12" t="s">
        <v>15</v>
      </c>
      <c r="G8" s="13" t="s">
        <v>16</v>
      </c>
      <c r="H8" s="14" t="s">
        <v>17</v>
      </c>
      <c r="I8" s="12" t="s">
        <v>18</v>
      </c>
      <c r="J8" s="15" t="s">
        <v>19</v>
      </c>
      <c r="K8" s="16" t="s">
        <v>15</v>
      </c>
      <c r="L8" s="17" t="s">
        <v>20</v>
      </c>
      <c r="M8" s="16" t="s">
        <v>15</v>
      </c>
      <c r="N8" s="17" t="s">
        <v>20</v>
      </c>
      <c r="O8" s="16" t="s">
        <v>15</v>
      </c>
      <c r="P8" s="17" t="s">
        <v>20</v>
      </c>
      <c r="Q8" s="16" t="s">
        <v>15</v>
      </c>
      <c r="R8" s="17" t="s">
        <v>20</v>
      </c>
      <c r="S8" s="18" t="s">
        <v>15</v>
      </c>
      <c r="T8" s="19" t="s">
        <v>20</v>
      </c>
      <c r="U8" s="18" t="s">
        <v>15</v>
      </c>
      <c r="V8" s="19" t="s">
        <v>20</v>
      </c>
      <c r="W8" s="18" t="s">
        <v>15</v>
      </c>
      <c r="X8" s="19" t="s">
        <v>20</v>
      </c>
      <c r="Y8" s="18" t="s">
        <v>15</v>
      </c>
      <c r="Z8" s="19" t="s">
        <v>20</v>
      </c>
      <c r="AA8" s="18" t="s">
        <v>15</v>
      </c>
      <c r="AB8" s="19" t="s">
        <v>20</v>
      </c>
      <c r="AC8" s="18" t="s">
        <v>15</v>
      </c>
      <c r="AD8" s="19" t="s">
        <v>20</v>
      </c>
      <c r="AE8" s="18" t="s">
        <v>15</v>
      </c>
      <c r="AF8" s="19" t="s">
        <v>20</v>
      </c>
      <c r="AG8" s="18" t="s">
        <v>15</v>
      </c>
      <c r="AH8" s="19" t="s">
        <v>20</v>
      </c>
      <c r="AI8" s="18" t="s">
        <v>15</v>
      </c>
      <c r="AJ8" s="19" t="s">
        <v>20</v>
      </c>
      <c r="AK8" s="179"/>
      <c r="AL8" s="171"/>
      <c r="AM8" s="173"/>
      <c r="AN8" s="175"/>
      <c r="AO8" s="177"/>
    </row>
    <row r="9" spans="1:42" s="42" customFormat="1" ht="46.5" customHeight="1">
      <c r="A9" s="26">
        <v>1</v>
      </c>
      <c r="B9" s="166" t="s">
        <v>21</v>
      </c>
      <c r="C9" s="167"/>
      <c r="D9" s="168" t="s">
        <v>22</v>
      </c>
      <c r="E9" s="169"/>
      <c r="F9" s="38">
        <v>1</v>
      </c>
      <c r="G9" s="39">
        <f t="shared" ref="G9:G12" si="0">J9/I9</f>
        <v>0</v>
      </c>
      <c r="H9" s="39">
        <f>G9</f>
        <v>0</v>
      </c>
      <c r="I9" s="28">
        <v>20</v>
      </c>
      <c r="J9" s="29">
        <f t="shared" ref="J9:J11" si="1">AK9</f>
        <v>0</v>
      </c>
      <c r="K9" s="30"/>
      <c r="L9" s="31"/>
      <c r="M9" s="30"/>
      <c r="N9" s="31"/>
      <c r="O9" s="30"/>
      <c r="P9" s="31"/>
      <c r="Q9" s="30"/>
      <c r="R9" s="31"/>
      <c r="S9" s="30"/>
      <c r="T9" s="31"/>
      <c r="U9" s="30"/>
      <c r="V9" s="31"/>
      <c r="W9" s="30"/>
      <c r="X9" s="31"/>
      <c r="Y9" s="30"/>
      <c r="Z9" s="31"/>
      <c r="AA9" s="30"/>
      <c r="AB9" s="31"/>
      <c r="AC9" s="30"/>
      <c r="AD9" s="31"/>
      <c r="AE9" s="30"/>
      <c r="AF9" s="31"/>
      <c r="AG9" s="30"/>
      <c r="AH9" s="31"/>
      <c r="AI9" s="30"/>
      <c r="AJ9" s="31"/>
      <c r="AK9" s="40">
        <f t="shared" ref="AK9:AK11" si="2">L9+N9+P9+R9+T9+V9+X9+Z9+AB9+AD9+AF9+AH9+AJ9</f>
        <v>0</v>
      </c>
      <c r="AL9" s="41"/>
      <c r="AM9" s="41"/>
      <c r="AN9" s="41"/>
      <c r="AO9" s="24"/>
    </row>
    <row r="10" spans="1:42" ht="44.1" customHeight="1">
      <c r="A10" s="32">
        <v>2</v>
      </c>
      <c r="B10" s="166" t="s">
        <v>24</v>
      </c>
      <c r="C10" s="167"/>
      <c r="D10" s="168" t="s">
        <v>22</v>
      </c>
      <c r="E10" s="169"/>
      <c r="F10" s="27">
        <v>1</v>
      </c>
      <c r="G10" s="39">
        <f>J10/I10</f>
        <v>0.25</v>
      </c>
      <c r="H10" s="39">
        <f>G10</f>
        <v>0.25</v>
      </c>
      <c r="I10" s="28">
        <v>20</v>
      </c>
      <c r="J10" s="29">
        <f t="shared" si="1"/>
        <v>5</v>
      </c>
      <c r="K10" s="34"/>
      <c r="L10" s="35"/>
      <c r="M10" s="34"/>
      <c r="N10" s="35"/>
      <c r="O10" s="34">
        <v>4</v>
      </c>
      <c r="P10" s="35">
        <v>3</v>
      </c>
      <c r="Q10" s="34">
        <v>1</v>
      </c>
      <c r="R10" s="35">
        <v>1</v>
      </c>
      <c r="S10" s="34"/>
      <c r="T10" s="35"/>
      <c r="U10" s="34"/>
      <c r="V10" s="35"/>
      <c r="W10" s="34"/>
      <c r="X10" s="35"/>
      <c r="Y10" s="34"/>
      <c r="Z10" s="35"/>
      <c r="AA10" s="34"/>
      <c r="AB10" s="35"/>
      <c r="AC10" s="34"/>
      <c r="AD10" s="35"/>
      <c r="AE10" s="34"/>
      <c r="AF10" s="35"/>
      <c r="AG10" s="34"/>
      <c r="AH10" s="35"/>
      <c r="AI10" s="34"/>
      <c r="AJ10" s="35">
        <v>1</v>
      </c>
      <c r="AK10" s="40">
        <f t="shared" si="2"/>
        <v>5</v>
      </c>
      <c r="AL10" s="350" t="s">
        <v>84</v>
      </c>
      <c r="AM10" s="36"/>
      <c r="AN10" s="36"/>
      <c r="AO10" s="37"/>
    </row>
    <row r="11" spans="1:42" s="42" customFormat="1" ht="46.5" customHeight="1">
      <c r="A11" s="26">
        <v>3</v>
      </c>
      <c r="B11" s="166" t="s">
        <v>27</v>
      </c>
      <c r="C11" s="167"/>
      <c r="D11" s="168" t="s">
        <v>22</v>
      </c>
      <c r="E11" s="169"/>
      <c r="F11" s="38">
        <v>1</v>
      </c>
      <c r="G11" s="39">
        <f t="shared" si="0"/>
        <v>0</v>
      </c>
      <c r="H11" s="39">
        <f t="shared" ref="H11" si="3">G11</f>
        <v>0</v>
      </c>
      <c r="I11" s="28">
        <v>20</v>
      </c>
      <c r="J11" s="29">
        <f t="shared" si="1"/>
        <v>0</v>
      </c>
      <c r="K11" s="30"/>
      <c r="L11" s="31"/>
      <c r="M11" s="30"/>
      <c r="N11" s="31"/>
      <c r="O11" s="30"/>
      <c r="P11" s="31"/>
      <c r="Q11" s="30"/>
      <c r="R11" s="31"/>
      <c r="S11" s="30"/>
      <c r="T11" s="31"/>
      <c r="U11" s="30"/>
      <c r="V11" s="31"/>
      <c r="W11" s="30"/>
      <c r="X11" s="31"/>
      <c r="Y11" s="30"/>
      <c r="Z11" s="31"/>
      <c r="AA11" s="30"/>
      <c r="AB11" s="31"/>
      <c r="AC11" s="30"/>
      <c r="AD11" s="31"/>
      <c r="AE11" s="30"/>
      <c r="AF11" s="31"/>
      <c r="AG11" s="30"/>
      <c r="AH11" s="31"/>
      <c r="AI11" s="30"/>
      <c r="AJ11" s="31"/>
      <c r="AK11" s="40">
        <f t="shared" si="2"/>
        <v>0</v>
      </c>
      <c r="AL11" s="41"/>
      <c r="AM11" s="41"/>
      <c r="AN11" s="41"/>
      <c r="AO11" s="24"/>
    </row>
    <row r="12" spans="1:42" s="42" customFormat="1" ht="46.5" customHeight="1">
      <c r="A12" s="26">
        <v>4</v>
      </c>
      <c r="B12" s="166" t="s">
        <v>85</v>
      </c>
      <c r="C12" s="167"/>
      <c r="D12" s="168" t="s">
        <v>22</v>
      </c>
      <c r="E12" s="169"/>
      <c r="F12" s="38">
        <v>1</v>
      </c>
      <c r="G12" s="39">
        <f t="shared" si="0"/>
        <v>0.97826086956521741</v>
      </c>
      <c r="H12" s="39">
        <f>G12</f>
        <v>0.97826086956521741</v>
      </c>
      <c r="I12" s="28">
        <v>23</v>
      </c>
      <c r="J12" s="29">
        <f>AK12</f>
        <v>22.5</v>
      </c>
      <c r="K12" s="30">
        <v>4</v>
      </c>
      <c r="L12" s="31">
        <v>2</v>
      </c>
      <c r="M12" s="30">
        <v>4</v>
      </c>
      <c r="N12" s="31">
        <v>1.5</v>
      </c>
      <c r="O12" s="30">
        <v>4</v>
      </c>
      <c r="P12" s="31">
        <v>1</v>
      </c>
      <c r="Q12" s="30">
        <v>5</v>
      </c>
      <c r="R12" s="31">
        <v>5</v>
      </c>
      <c r="S12" s="30">
        <v>2</v>
      </c>
      <c r="T12" s="31">
        <v>1</v>
      </c>
      <c r="U12" s="30"/>
      <c r="V12" s="31"/>
      <c r="W12" s="30">
        <v>1</v>
      </c>
      <c r="X12" s="31"/>
      <c r="Y12" s="30"/>
      <c r="Z12" s="31"/>
      <c r="AA12" s="30"/>
      <c r="AB12" s="31"/>
      <c r="AC12" s="30"/>
      <c r="AD12" s="31"/>
      <c r="AE12" s="30"/>
      <c r="AF12" s="31"/>
      <c r="AG12" s="30"/>
      <c r="AH12" s="31"/>
      <c r="AI12" s="30"/>
      <c r="AJ12" s="31">
        <v>12</v>
      </c>
      <c r="AK12" s="40">
        <f>L12+N12+P12+R12+T12+V12+X12+Z12+AB12+AD12+AF12+AH12+AJ12</f>
        <v>22.5</v>
      </c>
      <c r="AL12" s="350" t="s">
        <v>86</v>
      </c>
      <c r="AM12" s="41"/>
      <c r="AN12" s="41"/>
      <c r="AO12" s="24"/>
    </row>
    <row r="13" spans="1:42" ht="44.1" customHeight="1">
      <c r="A13" s="32">
        <v>5</v>
      </c>
      <c r="B13" s="166" t="s">
        <v>87</v>
      </c>
      <c r="C13" s="167"/>
      <c r="D13" s="168" t="s">
        <v>22</v>
      </c>
      <c r="E13" s="169"/>
      <c r="F13" s="27">
        <v>1</v>
      </c>
      <c r="G13" s="39">
        <f>J13/I13</f>
        <v>0.76</v>
      </c>
      <c r="H13" s="39">
        <f>G13</f>
        <v>0.76</v>
      </c>
      <c r="I13" s="28">
        <v>25</v>
      </c>
      <c r="J13" s="29">
        <f t="shared" ref="J13:J16" si="4">AK13</f>
        <v>19</v>
      </c>
      <c r="K13" s="34">
        <v>4</v>
      </c>
      <c r="L13" s="35">
        <v>3</v>
      </c>
      <c r="M13" s="34">
        <v>4</v>
      </c>
      <c r="N13" s="35">
        <v>4</v>
      </c>
      <c r="O13" s="34">
        <v>4</v>
      </c>
      <c r="P13" s="35">
        <v>1</v>
      </c>
      <c r="Q13" s="34">
        <v>2</v>
      </c>
      <c r="R13" s="35">
        <v>1</v>
      </c>
      <c r="S13" s="34"/>
      <c r="T13" s="35"/>
      <c r="U13" s="34">
        <v>2</v>
      </c>
      <c r="V13" s="35"/>
      <c r="W13" s="34"/>
      <c r="X13" s="35"/>
      <c r="Y13" s="34"/>
      <c r="Z13" s="35"/>
      <c r="AA13" s="34"/>
      <c r="AB13" s="35"/>
      <c r="AC13" s="34"/>
      <c r="AD13" s="35"/>
      <c r="AE13" s="34"/>
      <c r="AF13" s="35"/>
      <c r="AG13" s="34"/>
      <c r="AH13" s="35"/>
      <c r="AI13" s="34"/>
      <c r="AJ13" s="35">
        <v>10</v>
      </c>
      <c r="AK13" s="40">
        <f t="shared" ref="AK13:AK16" si="5">L13+N13+P13+R13+T13+V13+X13+Z13+AB13+AD13+AF13+AH13+AJ13</f>
        <v>19</v>
      </c>
      <c r="AL13" s="350" t="s">
        <v>88</v>
      </c>
      <c r="AM13" s="36"/>
      <c r="AN13" s="36"/>
      <c r="AO13" s="37"/>
    </row>
    <row r="14" spans="1:42" s="42" customFormat="1" ht="46.5" customHeight="1">
      <c r="A14" s="26">
        <v>6</v>
      </c>
      <c r="B14" s="166" t="s">
        <v>89</v>
      </c>
      <c r="C14" s="167"/>
      <c r="D14" s="168" t="s">
        <v>22</v>
      </c>
      <c r="E14" s="169"/>
      <c r="F14" s="38">
        <v>1</v>
      </c>
      <c r="G14" s="39">
        <f t="shared" ref="G14:G16" si="6">J14/I14</f>
        <v>0.96</v>
      </c>
      <c r="H14" s="39">
        <f t="shared" ref="H14:H16" si="7">G14</f>
        <v>0.96</v>
      </c>
      <c r="I14" s="28">
        <v>25</v>
      </c>
      <c r="J14" s="29">
        <f t="shared" si="4"/>
        <v>24</v>
      </c>
      <c r="K14" s="30">
        <v>4</v>
      </c>
      <c r="L14" s="31">
        <v>3</v>
      </c>
      <c r="M14" s="30">
        <v>4</v>
      </c>
      <c r="N14" s="31">
        <v>4</v>
      </c>
      <c r="O14" s="30">
        <v>4</v>
      </c>
      <c r="P14" s="31">
        <v>4</v>
      </c>
      <c r="Q14" s="30">
        <v>2</v>
      </c>
      <c r="R14" s="31">
        <v>1</v>
      </c>
      <c r="S14" s="30">
        <v>3</v>
      </c>
      <c r="T14" s="31">
        <v>1</v>
      </c>
      <c r="U14" s="30"/>
      <c r="V14" s="31"/>
      <c r="W14" s="30">
        <v>1</v>
      </c>
      <c r="X14" s="31"/>
      <c r="Y14" s="30"/>
      <c r="Z14" s="31"/>
      <c r="AA14" s="30"/>
      <c r="AB14" s="31"/>
      <c r="AC14" s="30"/>
      <c r="AD14" s="31"/>
      <c r="AE14" s="30"/>
      <c r="AF14" s="31"/>
      <c r="AG14" s="30"/>
      <c r="AH14" s="31"/>
      <c r="AI14" s="30"/>
      <c r="AJ14" s="31">
        <v>11</v>
      </c>
      <c r="AK14" s="40">
        <f t="shared" si="5"/>
        <v>24</v>
      </c>
      <c r="AL14" s="351" t="s">
        <v>90</v>
      </c>
      <c r="AM14" s="41"/>
      <c r="AN14" s="41"/>
      <c r="AO14" s="24"/>
    </row>
    <row r="15" spans="1:42" s="42" customFormat="1" ht="46.5" customHeight="1">
      <c r="A15" s="26">
        <v>7</v>
      </c>
      <c r="B15" s="166" t="s">
        <v>91</v>
      </c>
      <c r="C15" s="167"/>
      <c r="D15" s="168" t="s">
        <v>92</v>
      </c>
      <c r="E15" s="169"/>
      <c r="F15" s="38">
        <v>1</v>
      </c>
      <c r="G15" s="39">
        <f t="shared" si="6"/>
        <v>0.2</v>
      </c>
      <c r="H15" s="39">
        <f t="shared" si="7"/>
        <v>0.2</v>
      </c>
      <c r="I15" s="28">
        <v>25</v>
      </c>
      <c r="J15" s="29">
        <f t="shared" si="4"/>
        <v>5</v>
      </c>
      <c r="K15" s="30"/>
      <c r="L15" s="31"/>
      <c r="M15" s="30"/>
      <c r="N15" s="31"/>
      <c r="O15" s="30"/>
      <c r="P15" s="31"/>
      <c r="Q15" s="30"/>
      <c r="R15" s="31"/>
      <c r="S15" s="30">
        <v>3</v>
      </c>
      <c r="T15" s="31">
        <v>3</v>
      </c>
      <c r="U15" s="30">
        <v>5</v>
      </c>
      <c r="V15" s="31">
        <v>2</v>
      </c>
      <c r="W15" s="30">
        <v>5</v>
      </c>
      <c r="X15" s="31"/>
      <c r="Y15" s="30"/>
      <c r="Z15" s="31"/>
      <c r="AA15" s="30"/>
      <c r="AB15" s="31"/>
      <c r="AC15" s="30"/>
      <c r="AD15" s="31"/>
      <c r="AE15" s="30"/>
      <c r="AF15" s="31"/>
      <c r="AG15" s="30"/>
      <c r="AH15" s="31"/>
      <c r="AI15" s="30"/>
      <c r="AJ15" s="31"/>
      <c r="AK15" s="40">
        <f t="shared" si="5"/>
        <v>5</v>
      </c>
      <c r="AL15" s="41"/>
      <c r="AM15" s="41"/>
      <c r="AN15" s="41"/>
      <c r="AO15" s="24"/>
    </row>
    <row r="16" spans="1:42" s="42" customFormat="1" ht="46.5" customHeight="1" thickBot="1">
      <c r="A16" s="26">
        <v>8</v>
      </c>
      <c r="B16" s="166" t="s">
        <v>93</v>
      </c>
      <c r="C16" s="167"/>
      <c r="D16" s="168" t="s">
        <v>92</v>
      </c>
      <c r="E16" s="169"/>
      <c r="F16" s="38">
        <v>1</v>
      </c>
      <c r="G16" s="39">
        <f t="shared" si="6"/>
        <v>0.7142857142857143</v>
      </c>
      <c r="H16" s="39">
        <f t="shared" si="7"/>
        <v>0.7142857142857143</v>
      </c>
      <c r="I16" s="28">
        <v>7</v>
      </c>
      <c r="J16" s="29">
        <f t="shared" si="4"/>
        <v>5</v>
      </c>
      <c r="K16" s="30"/>
      <c r="L16" s="31"/>
      <c r="M16" s="30"/>
      <c r="N16" s="31"/>
      <c r="O16" s="30"/>
      <c r="P16" s="31"/>
      <c r="Q16" s="30">
        <v>5</v>
      </c>
      <c r="R16" s="31">
        <v>5</v>
      </c>
      <c r="S16" s="30"/>
      <c r="T16" s="31"/>
      <c r="U16" s="30"/>
      <c r="V16" s="31"/>
      <c r="W16" s="30"/>
      <c r="X16" s="31"/>
      <c r="Y16" s="30"/>
      <c r="Z16" s="31"/>
      <c r="AA16" s="30"/>
      <c r="AB16" s="31"/>
      <c r="AC16" s="30"/>
      <c r="AD16" s="31"/>
      <c r="AE16" s="30"/>
      <c r="AF16" s="31"/>
      <c r="AG16" s="30"/>
      <c r="AH16" s="31"/>
      <c r="AI16" s="30"/>
      <c r="AJ16" s="31"/>
      <c r="AK16" s="40">
        <f t="shared" si="5"/>
        <v>5</v>
      </c>
      <c r="AL16" s="41" t="s">
        <v>94</v>
      </c>
      <c r="AM16" s="41"/>
      <c r="AN16" s="41"/>
      <c r="AO16" s="24"/>
    </row>
    <row r="17" spans="1:41" s="25" customFormat="1" ht="30.75" customHeight="1">
      <c r="A17" s="44"/>
      <c r="B17" s="45"/>
      <c r="C17" s="45"/>
      <c r="D17" s="46"/>
      <c r="E17" s="46"/>
      <c r="F17" s="196" t="s">
        <v>29</v>
      </c>
      <c r="G17" s="47"/>
      <c r="H17" s="199" t="s">
        <v>30</v>
      </c>
      <c r="I17" s="200"/>
      <c r="J17" s="201"/>
      <c r="K17" s="48">
        <f>SUM(K9:K16)</f>
        <v>12</v>
      </c>
      <c r="L17" s="49">
        <f>SUM(L9:L16)</f>
        <v>8</v>
      </c>
      <c r="M17" s="48">
        <f>SUM(M9:M16)</f>
        <v>12</v>
      </c>
      <c r="N17" s="49">
        <f>SUM(N9:N16)</f>
        <v>9.5</v>
      </c>
      <c r="O17" s="48">
        <f>SUM(O9:O16)</f>
        <v>16</v>
      </c>
      <c r="P17" s="49">
        <f>SUM(P9:P16)</f>
        <v>9</v>
      </c>
      <c r="Q17" s="48">
        <f>SUM(Q9:Q16)</f>
        <v>15</v>
      </c>
      <c r="R17" s="49">
        <f>SUM(R9:R16)</f>
        <v>13</v>
      </c>
      <c r="S17" s="48">
        <f>SUM(S9:S16)</f>
        <v>8</v>
      </c>
      <c r="T17" s="49">
        <f>SUM(T9:T16)</f>
        <v>5</v>
      </c>
      <c r="U17" s="48">
        <f>SUM(U9:U16)</f>
        <v>7</v>
      </c>
      <c r="V17" s="49">
        <f>SUM(V9:V16)</f>
        <v>2</v>
      </c>
      <c r="W17" s="48">
        <f>SUM(W9:W16)</f>
        <v>7</v>
      </c>
      <c r="X17" s="49">
        <f>SUM(X9:X16)</f>
        <v>0</v>
      </c>
      <c r="Y17" s="48">
        <f>SUM(Y9:Y16)</f>
        <v>0</v>
      </c>
      <c r="Z17" s="49">
        <f>SUM(Z9:Z16)</f>
        <v>0</v>
      </c>
      <c r="AA17" s="48">
        <f>SUM(AA9:AA16)</f>
        <v>0</v>
      </c>
      <c r="AB17" s="49">
        <f>SUM(AB9:AB16)</f>
        <v>0</v>
      </c>
      <c r="AC17" s="48">
        <f>SUM(AC9:AC16)</f>
        <v>0</v>
      </c>
      <c r="AD17" s="49">
        <f>SUM(AD9:AD16)</f>
        <v>0</v>
      </c>
      <c r="AE17" s="48">
        <f>SUM(AE9:AE16)</f>
        <v>0</v>
      </c>
      <c r="AF17" s="49">
        <f>SUM(AF9:AF16)</f>
        <v>0</v>
      </c>
      <c r="AG17" s="48">
        <f>SUM(AG9:AG16)</f>
        <v>0</v>
      </c>
      <c r="AH17" s="49">
        <f>SUM(AH9:AH16)</f>
        <v>0</v>
      </c>
      <c r="AI17" s="48">
        <f>SUM(AI9:AI16)</f>
        <v>0</v>
      </c>
      <c r="AJ17" s="49">
        <f>SUM(AJ9:AJ16)</f>
        <v>34</v>
      </c>
      <c r="AK17" s="50"/>
      <c r="AL17" s="51"/>
      <c r="AM17" s="51"/>
      <c r="AN17" s="51"/>
    </row>
    <row r="18" spans="1:41" s="25" customFormat="1" ht="30.75" customHeight="1">
      <c r="A18" s="44"/>
      <c r="B18" s="45"/>
      <c r="F18" s="197"/>
      <c r="G18" s="52"/>
      <c r="H18" s="202" t="s">
        <v>31</v>
      </c>
      <c r="I18" s="202"/>
      <c r="J18" s="203"/>
      <c r="K18" s="53"/>
      <c r="L18" s="54"/>
      <c r="M18" s="53"/>
      <c r="N18" s="54"/>
      <c r="O18" s="53"/>
      <c r="P18" s="54"/>
      <c r="Q18" s="53"/>
      <c r="R18" s="54"/>
      <c r="S18" s="53"/>
      <c r="T18" s="54"/>
      <c r="U18" s="53"/>
      <c r="V18" s="54"/>
      <c r="W18" s="53"/>
      <c r="X18" s="54"/>
      <c r="Y18" s="53"/>
      <c r="Z18" s="54"/>
      <c r="AA18" s="53"/>
      <c r="AB18" s="54"/>
      <c r="AC18" s="53"/>
      <c r="AD18" s="54"/>
      <c r="AE18" s="53"/>
      <c r="AF18" s="54"/>
      <c r="AG18" s="53"/>
      <c r="AH18" s="54"/>
      <c r="AI18" s="53"/>
      <c r="AJ18" s="54"/>
      <c r="AK18" s="50"/>
      <c r="AL18" s="51"/>
      <c r="AM18" s="51"/>
      <c r="AN18" s="51"/>
    </row>
    <row r="19" spans="1:41" s="25" customFormat="1" ht="30.75" customHeight="1" thickBot="1">
      <c r="A19" s="44"/>
      <c r="B19" s="45"/>
      <c r="C19" s="45"/>
      <c r="D19" s="46"/>
      <c r="E19" s="46"/>
      <c r="F19" s="198"/>
      <c r="G19" s="55"/>
      <c r="H19" s="204" t="s">
        <v>32</v>
      </c>
      <c r="I19" s="204"/>
      <c r="J19" s="205"/>
      <c r="K19" s="56">
        <f t="shared" ref="K19:AJ19" si="8">K17-K18</f>
        <v>12</v>
      </c>
      <c r="L19" s="57">
        <f t="shared" si="8"/>
        <v>8</v>
      </c>
      <c r="M19" s="56">
        <f t="shared" si="8"/>
        <v>12</v>
      </c>
      <c r="N19" s="57">
        <f t="shared" si="8"/>
        <v>9.5</v>
      </c>
      <c r="O19" s="57">
        <f t="shared" si="8"/>
        <v>16</v>
      </c>
      <c r="P19" s="57">
        <f>P17-P18</f>
        <v>9</v>
      </c>
      <c r="Q19" s="56">
        <f>Q17-Q18</f>
        <v>15</v>
      </c>
      <c r="R19" s="57">
        <f>R17-R18</f>
        <v>13</v>
      </c>
      <c r="S19" s="56">
        <f t="shared" si="8"/>
        <v>8</v>
      </c>
      <c r="T19" s="57">
        <f t="shared" si="8"/>
        <v>5</v>
      </c>
      <c r="U19" s="56">
        <f>U17-U18</f>
        <v>7</v>
      </c>
      <c r="V19" s="57">
        <f t="shared" si="8"/>
        <v>2</v>
      </c>
      <c r="W19" s="56">
        <f t="shared" si="8"/>
        <v>7</v>
      </c>
      <c r="X19" s="57">
        <f t="shared" si="8"/>
        <v>0</v>
      </c>
      <c r="Y19" s="56">
        <f t="shared" si="8"/>
        <v>0</v>
      </c>
      <c r="Z19" s="57">
        <f t="shared" si="8"/>
        <v>0</v>
      </c>
      <c r="AA19" s="56">
        <f t="shared" si="8"/>
        <v>0</v>
      </c>
      <c r="AB19" s="57">
        <f t="shared" si="8"/>
        <v>0</v>
      </c>
      <c r="AC19" s="56">
        <f t="shared" si="8"/>
        <v>0</v>
      </c>
      <c r="AD19" s="57">
        <f t="shared" si="8"/>
        <v>0</v>
      </c>
      <c r="AE19" s="56">
        <f t="shared" si="8"/>
        <v>0</v>
      </c>
      <c r="AF19" s="57">
        <f t="shared" si="8"/>
        <v>0</v>
      </c>
      <c r="AG19" s="56">
        <f t="shared" si="8"/>
        <v>0</v>
      </c>
      <c r="AH19" s="57">
        <f t="shared" si="8"/>
        <v>0</v>
      </c>
      <c r="AI19" s="56">
        <f t="shared" si="8"/>
        <v>0</v>
      </c>
      <c r="AJ19" s="57">
        <f t="shared" si="8"/>
        <v>34</v>
      </c>
      <c r="AK19" s="50"/>
      <c r="AL19" s="51"/>
      <c r="AM19" s="51"/>
      <c r="AN19" s="51"/>
    </row>
    <row r="20" spans="1:41" s="25" customFormat="1" ht="30.75" customHeight="1">
      <c r="A20" s="44"/>
      <c r="B20" s="45"/>
      <c r="C20" s="45"/>
      <c r="D20" s="46"/>
      <c r="E20" s="46"/>
      <c r="F20" s="58"/>
      <c r="G20" s="59"/>
      <c r="H20" s="59"/>
      <c r="I20" s="60"/>
      <c r="J20" s="60"/>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2"/>
      <c r="AL20" s="51"/>
      <c r="AM20" s="51"/>
      <c r="AN20" s="51"/>
    </row>
    <row r="21" spans="1:41" ht="27" customHeight="1" thickBot="1">
      <c r="A21" s="9" t="s">
        <v>33</v>
      </c>
      <c r="B21" s="10"/>
      <c r="D21"/>
      <c r="E21"/>
      <c r="K21"/>
      <c r="L21"/>
      <c r="M21"/>
      <c r="N21"/>
      <c r="O21"/>
      <c r="P21"/>
      <c r="Q21"/>
      <c r="R21"/>
      <c r="S21"/>
      <c r="T21"/>
      <c r="U21"/>
      <c r="V21"/>
      <c r="W21"/>
      <c r="X21"/>
      <c r="Y21"/>
      <c r="Z21"/>
      <c r="AA21"/>
      <c r="AB21"/>
      <c r="AC21"/>
      <c r="AD21"/>
      <c r="AE21"/>
      <c r="AF21"/>
      <c r="AG21"/>
      <c r="AH21"/>
      <c r="AI21"/>
      <c r="AJ21"/>
      <c r="AK21"/>
      <c r="AL21"/>
      <c r="AM21"/>
      <c r="AN21"/>
      <c r="AO21" s="63"/>
    </row>
    <row r="22" spans="1:41" ht="21.75" customHeight="1">
      <c r="A22" s="180" t="s">
        <v>5</v>
      </c>
      <c r="B22" s="182" t="s">
        <v>6</v>
      </c>
      <c r="C22" s="182"/>
      <c r="D22" s="182" t="s">
        <v>34</v>
      </c>
      <c r="E22" s="184"/>
      <c r="F22" s="186" t="s">
        <v>8</v>
      </c>
      <c r="G22" s="187"/>
      <c r="H22" s="188"/>
      <c r="I22" s="192" t="s">
        <v>35</v>
      </c>
      <c r="J22" s="193"/>
      <c r="K22" s="194">
        <f>K7</f>
        <v>44562</v>
      </c>
      <c r="L22" s="195"/>
      <c r="M22" s="194">
        <f>M7</f>
        <v>44593</v>
      </c>
      <c r="N22" s="195"/>
      <c r="O22" s="194">
        <f>O7</f>
        <v>44621</v>
      </c>
      <c r="P22" s="195"/>
      <c r="Q22" s="194">
        <f>Q7</f>
        <v>44652</v>
      </c>
      <c r="R22" s="195"/>
      <c r="S22" s="194">
        <f>S7</f>
        <v>44682</v>
      </c>
      <c r="T22" s="195"/>
      <c r="U22" s="194">
        <f>U7</f>
        <v>44713</v>
      </c>
      <c r="V22" s="195"/>
      <c r="W22" s="194">
        <f>W7</f>
        <v>44743</v>
      </c>
      <c r="X22" s="195"/>
      <c r="Y22" s="194">
        <f>Y7</f>
        <v>44774</v>
      </c>
      <c r="Z22" s="195"/>
      <c r="AA22" s="194">
        <f>AA7</f>
        <v>44805</v>
      </c>
      <c r="AB22" s="195"/>
      <c r="AC22" s="194">
        <f>AC7</f>
        <v>44835</v>
      </c>
      <c r="AD22" s="195"/>
      <c r="AE22" s="194">
        <f>AE7</f>
        <v>44866</v>
      </c>
      <c r="AF22" s="195"/>
      <c r="AG22" s="194">
        <f>AG7</f>
        <v>44896</v>
      </c>
      <c r="AH22" s="195"/>
      <c r="AI22" s="194" t="str">
        <f>AI7</f>
        <v>Des 21</v>
      </c>
      <c r="AJ22" s="195"/>
      <c r="AK22" s="217" t="s">
        <v>36</v>
      </c>
      <c r="AL22" s="219" t="s">
        <v>11</v>
      </c>
      <c r="AM22" s="64"/>
      <c r="AN22" s="64"/>
      <c r="AO22" s="221" t="s">
        <v>14</v>
      </c>
    </row>
    <row r="23" spans="1:41" ht="27" customHeight="1" thickBot="1">
      <c r="A23" s="181"/>
      <c r="B23" s="183"/>
      <c r="C23" s="183"/>
      <c r="D23" s="183"/>
      <c r="E23" s="185"/>
      <c r="F23" s="189"/>
      <c r="G23" s="190"/>
      <c r="H23" s="191"/>
      <c r="I23" s="65" t="s">
        <v>15</v>
      </c>
      <c r="J23" s="66" t="s">
        <v>37</v>
      </c>
      <c r="K23" s="16" t="s">
        <v>15</v>
      </c>
      <c r="L23" s="17" t="s">
        <v>20</v>
      </c>
      <c r="M23" s="16" t="s">
        <v>15</v>
      </c>
      <c r="N23" s="17" t="s">
        <v>20</v>
      </c>
      <c r="O23" s="18" t="s">
        <v>15</v>
      </c>
      <c r="P23" s="19" t="s">
        <v>20</v>
      </c>
      <c r="Q23" s="18" t="s">
        <v>15</v>
      </c>
      <c r="R23" s="19" t="s">
        <v>20</v>
      </c>
      <c r="S23" s="18" t="s">
        <v>15</v>
      </c>
      <c r="T23" s="19" t="s">
        <v>20</v>
      </c>
      <c r="U23" s="18" t="s">
        <v>15</v>
      </c>
      <c r="V23" s="19" t="s">
        <v>20</v>
      </c>
      <c r="W23" s="18" t="s">
        <v>15</v>
      </c>
      <c r="X23" s="19" t="s">
        <v>20</v>
      </c>
      <c r="Y23" s="18" t="s">
        <v>15</v>
      </c>
      <c r="Z23" s="19" t="s">
        <v>20</v>
      </c>
      <c r="AA23" s="18" t="s">
        <v>15</v>
      </c>
      <c r="AB23" s="19" t="s">
        <v>20</v>
      </c>
      <c r="AC23" s="18" t="s">
        <v>15</v>
      </c>
      <c r="AD23" s="19" t="s">
        <v>20</v>
      </c>
      <c r="AE23" s="18" t="s">
        <v>15</v>
      </c>
      <c r="AF23" s="19" t="s">
        <v>20</v>
      </c>
      <c r="AG23" s="18" t="s">
        <v>15</v>
      </c>
      <c r="AH23" s="19" t="s">
        <v>20</v>
      </c>
      <c r="AI23" s="18" t="s">
        <v>15</v>
      </c>
      <c r="AJ23" s="19" t="s">
        <v>20</v>
      </c>
      <c r="AK23" s="218"/>
      <c r="AL23" s="220"/>
      <c r="AM23" s="67"/>
      <c r="AN23" s="67"/>
      <c r="AO23" s="222"/>
    </row>
    <row r="24" spans="1:41" ht="44.1" customHeight="1">
      <c r="A24" s="68">
        <v>1</v>
      </c>
      <c r="B24" s="206" t="s">
        <v>95</v>
      </c>
      <c r="C24" s="207"/>
      <c r="D24" s="208" t="s">
        <v>96</v>
      </c>
      <c r="E24" s="209"/>
      <c r="F24" s="223">
        <f>J24/I24</f>
        <v>1</v>
      </c>
      <c r="G24" s="224"/>
      <c r="H24" s="225"/>
      <c r="I24" s="69">
        <f>K24+M24+O24+Q24+S24+U24+W24+Y24+AA24+AC24+AE24+AG24</f>
        <v>1</v>
      </c>
      <c r="J24" s="70">
        <f t="shared" ref="J24:J28" si="9">L24+N24+P24+R24+T24+V24+X24+Z24+AB24+AD24+AF24+AH24+AJ24</f>
        <v>1</v>
      </c>
      <c r="K24" s="20"/>
      <c r="L24" s="21"/>
      <c r="M24" s="20"/>
      <c r="N24" s="21"/>
      <c r="O24" s="22">
        <v>1</v>
      </c>
      <c r="P24" s="23">
        <v>1</v>
      </c>
      <c r="Q24" s="22"/>
      <c r="R24" s="23"/>
      <c r="S24" s="22"/>
      <c r="T24" s="23"/>
      <c r="U24" s="22"/>
      <c r="V24" s="23"/>
      <c r="W24" s="22"/>
      <c r="X24" s="23"/>
      <c r="Y24" s="22"/>
      <c r="Z24" s="23"/>
      <c r="AA24" s="22"/>
      <c r="AB24" s="23"/>
      <c r="AC24" s="22"/>
      <c r="AD24" s="23"/>
      <c r="AE24" s="22"/>
      <c r="AF24" s="23"/>
      <c r="AG24" s="22"/>
      <c r="AH24" s="23"/>
      <c r="AI24" s="22"/>
      <c r="AJ24" s="23"/>
      <c r="AK24" s="71">
        <f>K24+M24+O24+Q24+S24+U24+W24+Y24+AA24+AC24+AE24+AG24+AI24</f>
        <v>1</v>
      </c>
      <c r="AL24" s="72"/>
      <c r="AM24" s="73"/>
      <c r="AN24" s="73"/>
      <c r="AO24" s="74"/>
    </row>
    <row r="25" spans="1:41" ht="44.1" customHeight="1">
      <c r="A25" s="75">
        <v>2</v>
      </c>
      <c r="B25" s="206" t="s">
        <v>97</v>
      </c>
      <c r="C25" s="207"/>
      <c r="D25" s="208" t="s">
        <v>98</v>
      </c>
      <c r="E25" s="209"/>
      <c r="F25" s="210">
        <f t="shared" ref="F25:F28" si="10">J25/I25</f>
        <v>1</v>
      </c>
      <c r="G25" s="211"/>
      <c r="H25" s="212"/>
      <c r="I25" s="28">
        <f>K25+M25+O25+Q25+S25+U25+W25+Y25+AA25+AC25+AE25+AG25</f>
        <v>1</v>
      </c>
      <c r="J25" s="33">
        <f t="shared" si="9"/>
        <v>1</v>
      </c>
      <c r="K25" s="30"/>
      <c r="L25" s="31"/>
      <c r="M25" s="30"/>
      <c r="N25" s="31"/>
      <c r="O25" s="30"/>
      <c r="P25" s="31"/>
      <c r="Q25" s="30">
        <v>1</v>
      </c>
      <c r="R25" s="31">
        <v>1</v>
      </c>
      <c r="S25" s="30"/>
      <c r="T25" s="31"/>
      <c r="U25" s="30"/>
      <c r="V25" s="31"/>
      <c r="W25" s="30"/>
      <c r="X25" s="31"/>
      <c r="Y25" s="30"/>
      <c r="Z25" s="31"/>
      <c r="AA25" s="30"/>
      <c r="AB25" s="31"/>
      <c r="AC25" s="30"/>
      <c r="AD25" s="31"/>
      <c r="AE25" s="30"/>
      <c r="AF25" s="31"/>
      <c r="AG25" s="30"/>
      <c r="AH25" s="31"/>
      <c r="AI25" s="30"/>
      <c r="AJ25" s="31"/>
      <c r="AK25" s="76">
        <f t="shared" ref="AK25:AK28" si="11">K25+M25+O25+Q25+S25+U25+W25+Y25+AA25+AC25+AE25+AG25+AI25</f>
        <v>1</v>
      </c>
      <c r="AL25" s="77"/>
      <c r="AM25" s="78"/>
      <c r="AN25" s="78"/>
      <c r="AO25" s="79"/>
    </row>
    <row r="26" spans="1:41" ht="44.1" customHeight="1">
      <c r="A26" s="75">
        <v>3</v>
      </c>
      <c r="B26" s="213" t="s">
        <v>99</v>
      </c>
      <c r="C26" s="214"/>
      <c r="D26" s="208" t="s">
        <v>100</v>
      </c>
      <c r="E26" s="209"/>
      <c r="F26" s="210">
        <f t="shared" si="10"/>
        <v>1</v>
      </c>
      <c r="G26" s="211"/>
      <c r="H26" s="212"/>
      <c r="I26" s="28">
        <f t="shared" ref="I26:I28" si="12">K26+M26+O26+Q26+S26+U26+W26+Y26+AA26+AC26+AE26+AG26</f>
        <v>1</v>
      </c>
      <c r="J26" s="33">
        <f t="shared" si="9"/>
        <v>1</v>
      </c>
      <c r="K26" s="30"/>
      <c r="L26" s="31"/>
      <c r="M26" s="30"/>
      <c r="N26" s="31"/>
      <c r="O26" s="30"/>
      <c r="P26" s="31"/>
      <c r="Q26" s="30"/>
      <c r="R26" s="31"/>
      <c r="S26" s="30">
        <v>1</v>
      </c>
      <c r="T26" s="31">
        <v>1</v>
      </c>
      <c r="U26" s="30"/>
      <c r="V26" s="31"/>
      <c r="W26" s="30"/>
      <c r="X26" s="31"/>
      <c r="Y26" s="30"/>
      <c r="Z26" s="31"/>
      <c r="AA26" s="30"/>
      <c r="AB26" s="31"/>
      <c r="AC26" s="30"/>
      <c r="AD26" s="31"/>
      <c r="AE26" s="30"/>
      <c r="AF26" s="31"/>
      <c r="AG26" s="30"/>
      <c r="AH26" s="31"/>
      <c r="AI26" s="30"/>
      <c r="AJ26" s="31"/>
      <c r="AK26" s="76">
        <f t="shared" si="11"/>
        <v>1</v>
      </c>
      <c r="AL26" s="77"/>
      <c r="AM26" s="78"/>
      <c r="AN26" s="78"/>
      <c r="AO26" s="79"/>
    </row>
    <row r="27" spans="1:41" ht="44.1" customHeight="1">
      <c r="A27" s="75">
        <v>4</v>
      </c>
      <c r="B27" s="213" t="s">
        <v>99</v>
      </c>
      <c r="C27" s="214"/>
      <c r="D27" s="228" t="s">
        <v>101</v>
      </c>
      <c r="E27" s="229"/>
      <c r="F27" s="210">
        <f t="shared" si="10"/>
        <v>1</v>
      </c>
      <c r="G27" s="211"/>
      <c r="H27" s="212"/>
      <c r="I27" s="28">
        <f t="shared" si="12"/>
        <v>1</v>
      </c>
      <c r="J27" s="33">
        <f t="shared" si="9"/>
        <v>1</v>
      </c>
      <c r="K27" s="30"/>
      <c r="L27" s="31"/>
      <c r="M27" s="30"/>
      <c r="N27" s="31"/>
      <c r="O27" s="30"/>
      <c r="P27" s="31"/>
      <c r="Q27" s="30"/>
      <c r="R27" s="31"/>
      <c r="S27" s="30"/>
      <c r="T27" s="31"/>
      <c r="U27" s="30">
        <v>1</v>
      </c>
      <c r="V27" s="31">
        <v>1</v>
      </c>
      <c r="W27" s="30"/>
      <c r="X27" s="31"/>
      <c r="Y27" s="30"/>
      <c r="Z27" s="31"/>
      <c r="AA27" s="30"/>
      <c r="AB27" s="31"/>
      <c r="AC27" s="30"/>
      <c r="AD27" s="31"/>
      <c r="AE27" s="30"/>
      <c r="AF27" s="31"/>
      <c r="AG27" s="30"/>
      <c r="AH27" s="31"/>
      <c r="AI27" s="30"/>
      <c r="AJ27" s="31"/>
      <c r="AK27" s="76">
        <f t="shared" si="11"/>
        <v>1</v>
      </c>
      <c r="AL27" s="77"/>
      <c r="AM27" s="78"/>
      <c r="AN27" s="78"/>
      <c r="AO27" s="79"/>
    </row>
    <row r="28" spans="1:41" ht="44.1" customHeight="1" thickBot="1">
      <c r="A28" s="121">
        <v>5</v>
      </c>
      <c r="B28" s="352"/>
      <c r="C28" s="352"/>
      <c r="D28" s="353"/>
      <c r="E28" s="354"/>
      <c r="F28" s="355" t="e">
        <f t="shared" si="10"/>
        <v>#DIV/0!</v>
      </c>
      <c r="G28" s="356"/>
      <c r="H28" s="357"/>
      <c r="I28" s="358">
        <f t="shared" si="12"/>
        <v>0</v>
      </c>
      <c r="J28" s="33">
        <f t="shared" si="9"/>
        <v>0</v>
      </c>
      <c r="K28" s="34"/>
      <c r="L28" s="35"/>
      <c r="M28" s="34"/>
      <c r="N28" s="35"/>
      <c r="O28" s="30"/>
      <c r="P28" s="31"/>
      <c r="Q28" s="30"/>
      <c r="R28" s="31"/>
      <c r="S28" s="30"/>
      <c r="T28" s="31"/>
      <c r="U28" s="30"/>
      <c r="V28" s="31"/>
      <c r="W28" s="30"/>
      <c r="X28" s="31"/>
      <c r="Y28" s="30"/>
      <c r="Z28" s="31"/>
      <c r="AA28" s="30"/>
      <c r="AB28" s="31"/>
      <c r="AC28" s="30"/>
      <c r="AD28" s="31"/>
      <c r="AE28" s="30"/>
      <c r="AF28" s="31"/>
      <c r="AG28" s="30"/>
      <c r="AH28" s="31"/>
      <c r="AI28" s="30"/>
      <c r="AJ28" s="31"/>
      <c r="AK28" s="76">
        <f t="shared" si="11"/>
        <v>0</v>
      </c>
      <c r="AL28" s="77"/>
      <c r="AM28" s="78"/>
      <c r="AN28" s="78"/>
      <c r="AO28" s="79"/>
    </row>
    <row r="29" spans="1:41" ht="30" customHeight="1" thickBot="1">
      <c r="A29"/>
      <c r="B29" s="2"/>
      <c r="C29" s="91"/>
      <c r="F29" s="92"/>
      <c r="G29" s="92"/>
      <c r="H29" s="238" t="s">
        <v>42</v>
      </c>
      <c r="I29" s="239"/>
      <c r="J29" s="240"/>
      <c r="K29" s="93">
        <f>SUM(K24:K28)</f>
        <v>0</v>
      </c>
      <c r="L29" s="94">
        <f>SUM(L24:L28)</f>
        <v>0</v>
      </c>
      <c r="M29" s="93">
        <f>SUM(M24:M28)</f>
        <v>0</v>
      </c>
      <c r="N29" s="94">
        <f>SUM(N24:N28)</f>
        <v>0</v>
      </c>
      <c r="O29" s="93">
        <f>SUM(O24:O28)</f>
        <v>1</v>
      </c>
      <c r="P29" s="94">
        <f>SUM(P24:P28)</f>
        <v>1</v>
      </c>
      <c r="Q29" s="93">
        <f>SUM(Q24:Q28)</f>
        <v>1</v>
      </c>
      <c r="R29" s="94">
        <f>SUM(R24:R28)</f>
        <v>1</v>
      </c>
      <c r="S29" s="93">
        <f>SUM(S24:S28)</f>
        <v>1</v>
      </c>
      <c r="T29" s="94">
        <f>SUM(T24:T28)</f>
        <v>1</v>
      </c>
      <c r="U29" s="93">
        <f>SUM(U24:U28)</f>
        <v>1</v>
      </c>
      <c r="V29" s="94">
        <f>SUM(V24:V28)</f>
        <v>1</v>
      </c>
      <c r="W29" s="93">
        <f>SUM(W24:W28)</f>
        <v>0</v>
      </c>
      <c r="X29" s="94">
        <f>SUM(X24:X28)</f>
        <v>0</v>
      </c>
      <c r="Y29" s="93">
        <f>SUM(Y24:Y28)</f>
        <v>0</v>
      </c>
      <c r="Z29" s="94">
        <f>SUM(Z24:Z28)</f>
        <v>0</v>
      </c>
      <c r="AA29" s="93">
        <f>SUM(AA24:AA28)</f>
        <v>0</v>
      </c>
      <c r="AB29" s="94">
        <f>SUM(AB24:AB28)</f>
        <v>0</v>
      </c>
      <c r="AC29" s="93">
        <f>SUM(AC24:AC28)</f>
        <v>0</v>
      </c>
      <c r="AD29" s="94">
        <f>SUM(AD24:AD28)</f>
        <v>0</v>
      </c>
      <c r="AE29" s="93">
        <f>SUM(AE24:AE28)</f>
        <v>0</v>
      </c>
      <c r="AF29" s="94">
        <f>SUM(AF24:AF28)</f>
        <v>0</v>
      </c>
      <c r="AG29" s="93">
        <f>SUM(AG24:AG28)</f>
        <v>0</v>
      </c>
      <c r="AH29" s="94">
        <f>SUM(AH24:AH28)</f>
        <v>0</v>
      </c>
      <c r="AI29" s="93">
        <f>SUM(AI24:AI28)</f>
        <v>0</v>
      </c>
      <c r="AJ29" s="94">
        <f>SUM(AJ24:AJ28)</f>
        <v>0</v>
      </c>
      <c r="AK29" s="95"/>
      <c r="AL29" s="96"/>
      <c r="AM29" s="96"/>
      <c r="AN29" s="96"/>
      <c r="AO29" s="97"/>
    </row>
    <row r="30" spans="1:41" ht="44.25" customHeight="1">
      <c r="A30"/>
      <c r="B30" s="2"/>
      <c r="C30" s="91"/>
      <c r="F30" s="92"/>
      <c r="G30" s="92"/>
      <c r="H30" s="92"/>
      <c r="I30" s="98"/>
      <c r="J30" s="98"/>
      <c r="AL30" s="91"/>
      <c r="AM30" s="91"/>
      <c r="AN30" s="91"/>
    </row>
    <row r="31" spans="1:41" ht="29.25" customHeight="1" thickBot="1">
      <c r="A31" s="99" t="s">
        <v>43</v>
      </c>
      <c r="B31" s="100"/>
      <c r="D31"/>
      <c r="E31"/>
      <c r="K31"/>
      <c r="L31"/>
      <c r="M31"/>
      <c r="N31"/>
      <c r="O31"/>
      <c r="P31"/>
      <c r="Q31"/>
      <c r="R31"/>
      <c r="S31"/>
      <c r="T31"/>
      <c r="U31"/>
      <c r="V31"/>
      <c r="W31"/>
      <c r="X31"/>
      <c r="Y31"/>
      <c r="Z31"/>
      <c r="AA31"/>
      <c r="AB31"/>
      <c r="AC31"/>
      <c r="AD31"/>
      <c r="AE31"/>
      <c r="AF31"/>
      <c r="AG31"/>
      <c r="AH31"/>
      <c r="AI31"/>
      <c r="AJ31"/>
      <c r="AK31"/>
      <c r="AL31" s="63"/>
      <c r="AM31" s="63"/>
      <c r="AN31" s="63"/>
      <c r="AO31" s="63"/>
    </row>
    <row r="32" spans="1:41" ht="21.75" customHeight="1">
      <c r="A32" s="241" t="s">
        <v>5</v>
      </c>
      <c r="B32" s="243" t="s">
        <v>34</v>
      </c>
      <c r="C32" s="244"/>
      <c r="D32" s="245"/>
      <c r="E32" s="243" t="s">
        <v>6</v>
      </c>
      <c r="F32" s="244"/>
      <c r="G32" s="244"/>
      <c r="H32" s="249"/>
      <c r="I32" s="251" t="s">
        <v>35</v>
      </c>
      <c r="J32" s="252"/>
      <c r="K32" s="263">
        <f>K7</f>
        <v>44562</v>
      </c>
      <c r="L32" s="264"/>
      <c r="M32" s="263">
        <f>M7</f>
        <v>44593</v>
      </c>
      <c r="N32" s="264"/>
      <c r="O32" s="263">
        <f>O7</f>
        <v>44621</v>
      </c>
      <c r="P32" s="264"/>
      <c r="Q32" s="263">
        <f>Q7</f>
        <v>44652</v>
      </c>
      <c r="R32" s="264"/>
      <c r="S32" s="263">
        <f>S7</f>
        <v>44682</v>
      </c>
      <c r="T32" s="264"/>
      <c r="U32" s="263">
        <f>U7</f>
        <v>44713</v>
      </c>
      <c r="V32" s="264"/>
      <c r="W32" s="263">
        <f>W7</f>
        <v>44743</v>
      </c>
      <c r="X32" s="264"/>
      <c r="Y32" s="263">
        <f>Y7</f>
        <v>44774</v>
      </c>
      <c r="Z32" s="264"/>
      <c r="AA32" s="263">
        <f>AA7</f>
        <v>44805</v>
      </c>
      <c r="AB32" s="264"/>
      <c r="AC32" s="263">
        <f>AC7</f>
        <v>44835</v>
      </c>
      <c r="AD32" s="264"/>
      <c r="AE32" s="263">
        <f>AE7</f>
        <v>44866</v>
      </c>
      <c r="AF32" s="264"/>
      <c r="AG32" s="263">
        <f>AG7</f>
        <v>44896</v>
      </c>
      <c r="AH32" s="264"/>
      <c r="AI32" s="263" t="str">
        <f>AI7</f>
        <v>Des 21</v>
      </c>
      <c r="AJ32" s="264"/>
      <c r="AK32" s="277" t="s">
        <v>36</v>
      </c>
      <c r="AL32" s="253" t="s">
        <v>11</v>
      </c>
      <c r="AM32" s="101"/>
      <c r="AN32" s="101"/>
      <c r="AO32" s="255" t="s">
        <v>14</v>
      </c>
    </row>
    <row r="33" spans="1:50" ht="27" customHeight="1" thickBot="1">
      <c r="A33" s="242"/>
      <c r="B33" s="246"/>
      <c r="C33" s="247"/>
      <c r="D33" s="248"/>
      <c r="E33" s="246"/>
      <c r="F33" s="247"/>
      <c r="G33" s="247"/>
      <c r="H33" s="250"/>
      <c r="I33" s="102" t="s">
        <v>15</v>
      </c>
      <c r="J33" s="103" t="s">
        <v>37</v>
      </c>
      <c r="K33" s="18" t="s">
        <v>15</v>
      </c>
      <c r="L33" s="19" t="s">
        <v>20</v>
      </c>
      <c r="M33" s="18" t="s">
        <v>15</v>
      </c>
      <c r="N33" s="19" t="s">
        <v>20</v>
      </c>
      <c r="O33" s="18" t="s">
        <v>15</v>
      </c>
      <c r="P33" s="19" t="s">
        <v>20</v>
      </c>
      <c r="Q33" s="18" t="s">
        <v>15</v>
      </c>
      <c r="R33" s="19" t="s">
        <v>20</v>
      </c>
      <c r="S33" s="18" t="s">
        <v>15</v>
      </c>
      <c r="T33" s="19" t="s">
        <v>20</v>
      </c>
      <c r="U33" s="18" t="s">
        <v>15</v>
      </c>
      <c r="V33" s="19" t="s">
        <v>20</v>
      </c>
      <c r="W33" s="18" t="s">
        <v>15</v>
      </c>
      <c r="X33" s="19" t="s">
        <v>20</v>
      </c>
      <c r="Y33" s="18" t="s">
        <v>15</v>
      </c>
      <c r="Z33" s="19" t="s">
        <v>20</v>
      </c>
      <c r="AA33" s="18" t="s">
        <v>15</v>
      </c>
      <c r="AB33" s="19" t="s">
        <v>20</v>
      </c>
      <c r="AC33" s="18" t="s">
        <v>15</v>
      </c>
      <c r="AD33" s="19" t="s">
        <v>20</v>
      </c>
      <c r="AE33" s="18" t="s">
        <v>15</v>
      </c>
      <c r="AF33" s="19" t="s">
        <v>20</v>
      </c>
      <c r="AG33" s="18" t="s">
        <v>15</v>
      </c>
      <c r="AH33" s="19" t="s">
        <v>20</v>
      </c>
      <c r="AI33" s="18" t="s">
        <v>15</v>
      </c>
      <c r="AJ33" s="19" t="s">
        <v>20</v>
      </c>
      <c r="AK33" s="278"/>
      <c r="AL33" s="254"/>
      <c r="AM33" s="104"/>
      <c r="AN33" s="104"/>
      <c r="AO33" s="256"/>
    </row>
    <row r="34" spans="1:50" ht="44.1" customHeight="1">
      <c r="A34" s="68">
        <v>1</v>
      </c>
      <c r="B34" s="257" t="s">
        <v>102</v>
      </c>
      <c r="C34" s="258"/>
      <c r="D34" s="259"/>
      <c r="E34" s="260" t="s">
        <v>85</v>
      </c>
      <c r="F34" s="261"/>
      <c r="G34" s="261"/>
      <c r="H34" s="262"/>
      <c r="I34" s="366">
        <f>K34+M34+O34+Q34+S34+U34+W34+Y34+AA34+AC34+AE34+AG34</f>
        <v>1</v>
      </c>
      <c r="J34" s="367">
        <f>L34+N34+P34+R34+T34+V34+X34+Z34+AB34+AD34+AF34+AH34</f>
        <v>5</v>
      </c>
      <c r="K34" s="360"/>
      <c r="L34" s="361">
        <v>1</v>
      </c>
      <c r="M34" s="360">
        <v>1</v>
      </c>
      <c r="N34" s="361">
        <v>2</v>
      </c>
      <c r="O34" s="105"/>
      <c r="P34" s="106">
        <v>2</v>
      </c>
      <c r="Q34" s="105"/>
      <c r="R34" s="106"/>
      <c r="S34" s="105"/>
      <c r="T34" s="106"/>
      <c r="U34" s="105"/>
      <c r="V34" s="106"/>
      <c r="W34" s="105"/>
      <c r="X34" s="106"/>
      <c r="Y34" s="105"/>
      <c r="Z34" s="106"/>
      <c r="AA34" s="105"/>
      <c r="AB34" s="106"/>
      <c r="AC34" s="105"/>
      <c r="AD34" s="106"/>
      <c r="AE34" s="105"/>
      <c r="AF34" s="106"/>
      <c r="AG34" s="105"/>
      <c r="AH34" s="106"/>
      <c r="AI34" s="105"/>
      <c r="AJ34" s="106"/>
      <c r="AK34" s="87">
        <f>K34+M34+O34+Q34+S34+U34+W34+Y34+AA34+AC34+AE34+AG34+AI34</f>
        <v>1</v>
      </c>
      <c r="AL34" s="107" t="s">
        <v>62</v>
      </c>
      <c r="AM34" s="108"/>
      <c r="AN34" s="108"/>
      <c r="AO34" s="109"/>
    </row>
    <row r="35" spans="1:50" ht="44.1" customHeight="1">
      <c r="A35" s="110">
        <v>2</v>
      </c>
      <c r="B35" s="271" t="s">
        <v>102</v>
      </c>
      <c r="C35" s="272"/>
      <c r="D35" s="273"/>
      <c r="E35" s="268" t="s">
        <v>103</v>
      </c>
      <c r="F35" s="269"/>
      <c r="G35" s="269"/>
      <c r="H35" s="270"/>
      <c r="I35" s="368">
        <f>K35+M35+O35+Q35+S35+U35+W35+Y35+AA35+AC35+AE35+AG35</f>
        <v>0</v>
      </c>
      <c r="J35" s="369">
        <f>L35+N35+P35+R35+T35+V35+X35+Z35+AB35+AD35+AF35+AH35</f>
        <v>7</v>
      </c>
      <c r="K35" s="362"/>
      <c r="L35" s="363">
        <v>2</v>
      </c>
      <c r="M35" s="362"/>
      <c r="N35" s="363">
        <v>1</v>
      </c>
      <c r="O35" s="111"/>
      <c r="P35" s="112">
        <v>2</v>
      </c>
      <c r="Q35" s="111"/>
      <c r="R35" s="112"/>
      <c r="S35" s="111"/>
      <c r="T35" s="112">
        <v>2</v>
      </c>
      <c r="U35" s="111"/>
      <c r="V35" s="112"/>
      <c r="W35" s="111"/>
      <c r="X35" s="112"/>
      <c r="Y35" s="111"/>
      <c r="Z35" s="112"/>
      <c r="AA35" s="111"/>
      <c r="AB35" s="112"/>
      <c r="AC35" s="111"/>
      <c r="AD35" s="112"/>
      <c r="AE35" s="111"/>
      <c r="AF35" s="112"/>
      <c r="AG35" s="111"/>
      <c r="AH35" s="112"/>
      <c r="AI35" s="111"/>
      <c r="AJ35" s="112"/>
      <c r="AK35" s="76">
        <f>K35+M35+O35+Q35+S35+U35+W35+Y35+AA35+AC35+AE35+AG35+AI35</f>
        <v>0</v>
      </c>
      <c r="AL35" s="150" t="s">
        <v>82</v>
      </c>
      <c r="AM35" s="114"/>
      <c r="AN35" s="114"/>
      <c r="AO35" s="115"/>
    </row>
    <row r="36" spans="1:50" ht="44.1" customHeight="1">
      <c r="A36" s="110">
        <v>3</v>
      </c>
      <c r="B36" s="271" t="s">
        <v>102</v>
      </c>
      <c r="C36" s="272"/>
      <c r="D36" s="273"/>
      <c r="E36" s="268" t="s">
        <v>104</v>
      </c>
      <c r="F36" s="269"/>
      <c r="G36" s="269"/>
      <c r="H36" s="270"/>
      <c r="I36" s="368">
        <f t="shared" ref="I36:J41" si="13">K36+M36+O36+Q36+S36+U36+W36+Y36+AA36+AC36+AE36+AG36</f>
        <v>1</v>
      </c>
      <c r="J36" s="369">
        <f t="shared" si="13"/>
        <v>1</v>
      </c>
      <c r="K36" s="362"/>
      <c r="L36" s="363"/>
      <c r="M36" s="362">
        <v>1</v>
      </c>
      <c r="N36" s="363">
        <v>1</v>
      </c>
      <c r="O36" s="111"/>
      <c r="P36" s="112"/>
      <c r="Q36" s="111"/>
      <c r="R36" s="112"/>
      <c r="S36" s="111"/>
      <c r="T36" s="112"/>
      <c r="U36" s="111"/>
      <c r="V36" s="112"/>
      <c r="W36" s="111"/>
      <c r="X36" s="112"/>
      <c r="Y36" s="111"/>
      <c r="Z36" s="112"/>
      <c r="AA36" s="111"/>
      <c r="AB36" s="112"/>
      <c r="AC36" s="111"/>
      <c r="AD36" s="112"/>
      <c r="AE36" s="111"/>
      <c r="AF36" s="112"/>
      <c r="AG36" s="111"/>
      <c r="AH36" s="112"/>
      <c r="AI36" s="111"/>
      <c r="AJ36" s="112"/>
      <c r="AK36" s="76">
        <f t="shared" ref="AK36:AK41" si="14">K36+M36+O36+Q36+S36+U36+W36+Y36+AA36+AC36+AE36+AG36+AI36</f>
        <v>1</v>
      </c>
      <c r="AL36" s="113"/>
      <c r="AM36" s="114"/>
      <c r="AN36" s="114"/>
      <c r="AO36" s="115"/>
    </row>
    <row r="37" spans="1:50" ht="44.1" customHeight="1">
      <c r="A37" s="110">
        <v>4</v>
      </c>
      <c r="B37" s="271" t="s">
        <v>102</v>
      </c>
      <c r="C37" s="272"/>
      <c r="D37" s="273"/>
      <c r="E37" s="268" t="s">
        <v>105</v>
      </c>
      <c r="F37" s="269"/>
      <c r="G37" s="269"/>
      <c r="H37" s="270"/>
      <c r="I37" s="368">
        <f t="shared" si="13"/>
        <v>0</v>
      </c>
      <c r="J37" s="369">
        <f t="shared" si="13"/>
        <v>1</v>
      </c>
      <c r="K37" s="362"/>
      <c r="L37" s="363"/>
      <c r="M37" s="362"/>
      <c r="N37" s="363"/>
      <c r="O37" s="111"/>
      <c r="P37" s="112">
        <v>1</v>
      </c>
      <c r="Q37" s="111"/>
      <c r="R37" s="112"/>
      <c r="S37" s="111"/>
      <c r="T37" s="112"/>
      <c r="U37" s="111"/>
      <c r="V37" s="112"/>
      <c r="W37" s="111"/>
      <c r="X37" s="112"/>
      <c r="Y37" s="111"/>
      <c r="Z37" s="112"/>
      <c r="AA37" s="111"/>
      <c r="AB37" s="112"/>
      <c r="AC37" s="111"/>
      <c r="AD37" s="112"/>
      <c r="AE37" s="111"/>
      <c r="AF37" s="112"/>
      <c r="AG37" s="111"/>
      <c r="AH37" s="112"/>
      <c r="AI37" s="111"/>
      <c r="AJ37" s="112"/>
      <c r="AK37" s="76">
        <f t="shared" si="14"/>
        <v>0</v>
      </c>
      <c r="AL37" s="113"/>
      <c r="AM37" s="114"/>
      <c r="AN37" s="114"/>
      <c r="AO37" s="115"/>
    </row>
    <row r="38" spans="1:50" ht="44.1" customHeight="1">
      <c r="A38" s="110">
        <v>5</v>
      </c>
      <c r="B38" s="265" t="s">
        <v>106</v>
      </c>
      <c r="C38" s="266"/>
      <c r="D38" s="267"/>
      <c r="E38" s="274"/>
      <c r="F38" s="275"/>
      <c r="G38" s="275"/>
      <c r="H38" s="276"/>
      <c r="I38" s="368">
        <f t="shared" si="13"/>
        <v>18</v>
      </c>
      <c r="J38" s="369">
        <f t="shared" si="13"/>
        <v>22</v>
      </c>
      <c r="K38" s="362">
        <v>6</v>
      </c>
      <c r="L38" s="363">
        <v>6</v>
      </c>
      <c r="M38" s="362">
        <v>3</v>
      </c>
      <c r="N38" s="363">
        <v>3</v>
      </c>
      <c r="O38" s="111">
        <v>3</v>
      </c>
      <c r="P38" s="112">
        <v>5</v>
      </c>
      <c r="Q38" s="111">
        <v>2</v>
      </c>
      <c r="R38" s="112">
        <v>2</v>
      </c>
      <c r="S38" s="111">
        <v>3</v>
      </c>
      <c r="T38" s="112">
        <v>5</v>
      </c>
      <c r="U38" s="111">
        <v>1</v>
      </c>
      <c r="V38" s="112">
        <v>1</v>
      </c>
      <c r="W38" s="111"/>
      <c r="X38" s="112"/>
      <c r="Y38" s="111"/>
      <c r="Z38" s="112"/>
      <c r="AA38" s="111"/>
      <c r="AB38" s="112"/>
      <c r="AC38" s="111"/>
      <c r="AD38" s="112"/>
      <c r="AE38" s="111"/>
      <c r="AF38" s="112"/>
      <c r="AG38" s="111"/>
      <c r="AH38" s="112"/>
      <c r="AI38" s="111"/>
      <c r="AJ38" s="112"/>
      <c r="AK38" s="76">
        <f t="shared" si="14"/>
        <v>18</v>
      </c>
      <c r="AL38" s="113"/>
      <c r="AM38" s="114"/>
      <c r="AN38" s="114"/>
      <c r="AO38" s="115"/>
    </row>
    <row r="39" spans="1:50" ht="44.1" customHeight="1">
      <c r="A39" s="110">
        <v>6</v>
      </c>
      <c r="B39" s="134" t="s">
        <v>107</v>
      </c>
      <c r="C39" s="135"/>
      <c r="D39" s="136"/>
      <c r="E39" s="289"/>
      <c r="F39" s="290"/>
      <c r="G39" s="290"/>
      <c r="H39" s="291"/>
      <c r="I39" s="368">
        <f t="shared" si="13"/>
        <v>2</v>
      </c>
      <c r="J39" s="369">
        <f t="shared" si="13"/>
        <v>6.5</v>
      </c>
      <c r="K39" s="362"/>
      <c r="L39" s="363"/>
      <c r="M39" s="362"/>
      <c r="N39" s="363">
        <v>1.5</v>
      </c>
      <c r="O39" s="111"/>
      <c r="P39" s="112">
        <v>1</v>
      </c>
      <c r="Q39" s="111"/>
      <c r="R39" s="112">
        <v>2</v>
      </c>
      <c r="S39" s="111">
        <v>2</v>
      </c>
      <c r="T39" s="112">
        <v>2</v>
      </c>
      <c r="U39" s="111"/>
      <c r="V39" s="112"/>
      <c r="W39" s="111"/>
      <c r="X39" s="112"/>
      <c r="Y39" s="111"/>
      <c r="Z39" s="112"/>
      <c r="AA39" s="111"/>
      <c r="AB39" s="112"/>
      <c r="AC39" s="111"/>
      <c r="AD39" s="112"/>
      <c r="AE39" s="111"/>
      <c r="AF39" s="112"/>
      <c r="AG39" s="111"/>
      <c r="AH39" s="112"/>
      <c r="AI39" s="111"/>
      <c r="AJ39" s="112"/>
      <c r="AK39" s="76">
        <f t="shared" si="14"/>
        <v>2</v>
      </c>
      <c r="AL39" s="116"/>
      <c r="AM39" s="117"/>
      <c r="AN39" s="117"/>
      <c r="AO39" s="118"/>
    </row>
    <row r="40" spans="1:50" ht="44.1" customHeight="1">
      <c r="A40" s="110">
        <v>7</v>
      </c>
      <c r="B40" s="271" t="s">
        <v>102</v>
      </c>
      <c r="C40" s="272"/>
      <c r="D40" s="273"/>
      <c r="E40" s="289" t="s">
        <v>91</v>
      </c>
      <c r="F40" s="290"/>
      <c r="G40" s="290"/>
      <c r="H40" s="291"/>
      <c r="I40" s="368">
        <f t="shared" si="13"/>
        <v>0</v>
      </c>
      <c r="J40" s="369">
        <f t="shared" si="13"/>
        <v>1</v>
      </c>
      <c r="K40" s="364"/>
      <c r="L40" s="365"/>
      <c r="M40" s="364"/>
      <c r="N40" s="365"/>
      <c r="O40" s="119"/>
      <c r="P40" s="120"/>
      <c r="Q40" s="119"/>
      <c r="R40" s="120">
        <v>1</v>
      </c>
      <c r="S40" s="119"/>
      <c r="T40" s="120"/>
      <c r="U40" s="119"/>
      <c r="V40" s="120"/>
      <c r="W40" s="119"/>
      <c r="X40" s="120"/>
      <c r="Y40" s="119"/>
      <c r="Z40" s="120"/>
      <c r="AA40" s="119"/>
      <c r="AB40" s="120"/>
      <c r="AC40" s="119"/>
      <c r="AD40" s="120"/>
      <c r="AE40" s="119"/>
      <c r="AF40" s="120"/>
      <c r="AG40" s="119"/>
      <c r="AH40" s="120"/>
      <c r="AI40" s="119"/>
      <c r="AJ40" s="120"/>
      <c r="AK40" s="76">
        <f t="shared" si="14"/>
        <v>0</v>
      </c>
      <c r="AL40" s="77"/>
      <c r="AM40" s="78"/>
      <c r="AN40" s="78"/>
      <c r="AO40" s="79"/>
    </row>
    <row r="41" spans="1:50" ht="44.1" customHeight="1" thickBot="1">
      <c r="A41" s="110">
        <v>8</v>
      </c>
      <c r="B41" s="279"/>
      <c r="C41" s="280"/>
      <c r="D41" s="281"/>
      <c r="E41" s="282"/>
      <c r="F41" s="283"/>
      <c r="G41" s="283"/>
      <c r="H41" s="284"/>
      <c r="I41" s="368">
        <f t="shared" si="13"/>
        <v>0</v>
      </c>
      <c r="J41" s="369">
        <f t="shared" si="13"/>
        <v>0</v>
      </c>
      <c r="K41" s="364"/>
      <c r="L41" s="365"/>
      <c r="M41" s="364"/>
      <c r="N41" s="365"/>
      <c r="O41" s="119"/>
      <c r="P41" s="120"/>
      <c r="Q41" s="119"/>
      <c r="R41" s="120"/>
      <c r="S41" s="119"/>
      <c r="T41" s="120"/>
      <c r="U41" s="119"/>
      <c r="V41" s="120"/>
      <c r="W41" s="119"/>
      <c r="X41" s="120"/>
      <c r="Y41" s="119"/>
      <c r="Z41" s="120"/>
      <c r="AA41" s="119"/>
      <c r="AB41" s="120"/>
      <c r="AC41" s="119"/>
      <c r="AD41" s="120"/>
      <c r="AE41" s="119"/>
      <c r="AF41" s="120"/>
      <c r="AG41" s="119"/>
      <c r="AH41" s="120"/>
      <c r="AI41" s="119"/>
      <c r="AJ41" s="120"/>
      <c r="AK41" s="76">
        <f t="shared" si="14"/>
        <v>0</v>
      </c>
      <c r="AL41" s="77"/>
      <c r="AM41" s="78"/>
      <c r="AN41" s="78"/>
      <c r="AO41" s="79"/>
    </row>
    <row r="42" spans="1:50" ht="30" customHeight="1" thickBot="1">
      <c r="A42" s="127"/>
      <c r="B42" s="2"/>
      <c r="C42" s="91"/>
      <c r="F42" s="92"/>
      <c r="G42" s="92"/>
      <c r="H42" s="359"/>
      <c r="I42" s="285" t="s">
        <v>42</v>
      </c>
      <c r="J42" s="286"/>
      <c r="K42" s="93">
        <f>SUM(K34:K41)</f>
        <v>6</v>
      </c>
      <c r="L42" s="94">
        <f>SUM(L34:L41)</f>
        <v>9</v>
      </c>
      <c r="M42" s="93">
        <f>SUM(M34:M41)</f>
        <v>5</v>
      </c>
      <c r="N42" s="94">
        <f>SUM(N34:N41)</f>
        <v>8.5</v>
      </c>
      <c r="O42" s="93">
        <f>SUM(O34:O41)</f>
        <v>3</v>
      </c>
      <c r="P42" s="94">
        <f>SUM(P34:P41)</f>
        <v>11</v>
      </c>
      <c r="Q42" s="93">
        <f>SUM(Q34:Q41)</f>
        <v>2</v>
      </c>
      <c r="R42" s="94">
        <f>SUM(R34:R41)</f>
        <v>5</v>
      </c>
      <c r="S42" s="93">
        <f>SUM(S34:S41)</f>
        <v>5</v>
      </c>
      <c r="T42" s="94">
        <f>SUM(T34:T41)</f>
        <v>9</v>
      </c>
      <c r="U42" s="93">
        <f>SUM(U34:U41)</f>
        <v>1</v>
      </c>
      <c r="V42" s="94">
        <f>SUM(V34:V41)</f>
        <v>1</v>
      </c>
      <c r="W42" s="93">
        <f>SUM(W34:W41)</f>
        <v>0</v>
      </c>
      <c r="X42" s="94">
        <f>SUM(X34:X41)</f>
        <v>0</v>
      </c>
      <c r="Y42" s="93">
        <f>SUM(Y34:Y41)</f>
        <v>0</v>
      </c>
      <c r="Z42" s="94">
        <f>SUM(Z34:Z41)</f>
        <v>0</v>
      </c>
      <c r="AA42" s="93">
        <f>SUM(AA34:AA41)</f>
        <v>0</v>
      </c>
      <c r="AB42" s="94">
        <f>SUM(AB34:AB41)</f>
        <v>0</v>
      </c>
      <c r="AC42" s="93">
        <f>SUM(AC34:AC41)</f>
        <v>0</v>
      </c>
      <c r="AD42" s="94">
        <f>SUM(AD34:AD41)</f>
        <v>0</v>
      </c>
      <c r="AE42" s="93">
        <f>SUM(AE34:AE41)</f>
        <v>0</v>
      </c>
      <c r="AF42" s="94">
        <f>SUM(AF34:AF41)</f>
        <v>0</v>
      </c>
      <c r="AG42" s="93">
        <f>SUM(AG34:AG41)</f>
        <v>0</v>
      </c>
      <c r="AH42" s="94">
        <f>SUM(AH34:AH41)</f>
        <v>0</v>
      </c>
      <c r="AI42" s="93">
        <f>SUM(AI34:AI41)</f>
        <v>0</v>
      </c>
      <c r="AJ42" s="94">
        <f>SUM(AJ34:AJ41)</f>
        <v>0</v>
      </c>
      <c r="AK42" s="95"/>
      <c r="AL42" s="96"/>
      <c r="AM42" s="96"/>
      <c r="AN42" s="96"/>
      <c r="AO42" s="97"/>
    </row>
    <row r="43" spans="1:50" ht="44.1" customHeight="1">
      <c r="A43"/>
      <c r="B43" s="2"/>
      <c r="C43" s="129"/>
      <c r="D43" s="130"/>
      <c r="E43" s="130"/>
      <c r="F43" s="92"/>
      <c r="G43" s="92"/>
      <c r="H43" s="92"/>
      <c r="I43" s="98"/>
      <c r="J43" s="98"/>
      <c r="AK43" s="91"/>
      <c r="AL43" s="91"/>
      <c r="AM43" s="91"/>
      <c r="AN43" s="91"/>
    </row>
    <row r="44" spans="1:50" ht="29.25" customHeight="1" thickBot="1">
      <c r="A44" s="9" t="s">
        <v>44</v>
      </c>
      <c r="B44" s="10"/>
      <c r="D44"/>
      <c r="E44"/>
      <c r="K44"/>
      <c r="L44"/>
      <c r="M44"/>
      <c r="N44"/>
      <c r="O44"/>
      <c r="P44"/>
      <c r="Q44"/>
      <c r="R44"/>
      <c r="S44"/>
      <c r="T44"/>
      <c r="U44"/>
      <c r="V44"/>
      <c r="W44"/>
      <c r="X44"/>
      <c r="Y44"/>
      <c r="Z44"/>
      <c r="AA44"/>
      <c r="AB44"/>
      <c r="AC44"/>
      <c r="AD44"/>
      <c r="AE44"/>
      <c r="AF44"/>
      <c r="AG44"/>
      <c r="AH44"/>
      <c r="AI44"/>
      <c r="AJ44"/>
      <c r="AK44"/>
      <c r="AL44"/>
      <c r="AM44"/>
      <c r="AN44"/>
    </row>
    <row r="45" spans="1:50" ht="39" customHeight="1" thickBot="1">
      <c r="A45"/>
      <c r="B45" s="2"/>
      <c r="C45" s="91"/>
      <c r="E45" s="287" t="s">
        <v>45</v>
      </c>
      <c r="F45" s="288"/>
      <c r="G45" s="288"/>
      <c r="H45" s="288"/>
      <c r="I45" s="288"/>
      <c r="J45" s="288"/>
      <c r="K45" s="303">
        <f>K7</f>
        <v>44562</v>
      </c>
      <c r="L45" s="297"/>
      <c r="M45" s="303">
        <f>M7</f>
        <v>44593</v>
      </c>
      <c r="N45" s="297"/>
      <c r="O45" s="303">
        <f>O7</f>
        <v>44621</v>
      </c>
      <c r="P45" s="297"/>
      <c r="Q45" s="303">
        <f>Q7</f>
        <v>44652</v>
      </c>
      <c r="R45" s="297"/>
      <c r="S45" s="303">
        <f>S7</f>
        <v>44682</v>
      </c>
      <c r="T45" s="297"/>
      <c r="U45" s="303">
        <f>U7</f>
        <v>44713</v>
      </c>
      <c r="V45" s="297"/>
      <c r="W45" s="303">
        <f>W7</f>
        <v>44743</v>
      </c>
      <c r="X45" s="297"/>
      <c r="Y45" s="303">
        <f>Y7</f>
        <v>44774</v>
      </c>
      <c r="Z45" s="297"/>
      <c r="AA45" s="303">
        <f>AA7</f>
        <v>44805</v>
      </c>
      <c r="AB45" s="297"/>
      <c r="AC45" s="303">
        <f>AC7</f>
        <v>44835</v>
      </c>
      <c r="AD45" s="297"/>
      <c r="AE45" s="303">
        <f>AE7</f>
        <v>44866</v>
      </c>
      <c r="AF45" s="297"/>
      <c r="AG45" s="303">
        <f>AG7</f>
        <v>44896</v>
      </c>
      <c r="AH45" s="297"/>
      <c r="AI45" s="295" t="str">
        <f>AI7</f>
        <v>Des 21</v>
      </c>
      <c r="AJ45" s="296"/>
      <c r="AL45" s="91"/>
      <c r="AM45" s="91"/>
      <c r="AN45" s="91"/>
      <c r="AQ45" s="297">
        <v>43709</v>
      </c>
      <c r="AR45" s="298"/>
      <c r="AS45" s="297">
        <v>43739</v>
      </c>
      <c r="AT45" s="298"/>
      <c r="AU45" s="297">
        <v>43770</v>
      </c>
      <c r="AV45" s="298"/>
      <c r="AW45" s="297">
        <v>43800</v>
      </c>
      <c r="AX45" s="298"/>
    </row>
    <row r="46" spans="1:50" ht="26.25" customHeight="1" thickTop="1">
      <c r="A46"/>
      <c r="B46" s="2" t="s">
        <v>108</v>
      </c>
      <c r="C46" s="91" t="s">
        <v>109</v>
      </c>
      <c r="D46" s="91" t="s">
        <v>110</v>
      </c>
      <c r="E46" s="299" t="s">
        <v>46</v>
      </c>
      <c r="F46" s="300"/>
      <c r="G46" s="300"/>
      <c r="H46" s="300"/>
      <c r="I46" s="300"/>
      <c r="J46" s="300"/>
      <c r="K46" s="301">
        <f>K19+K29+K42</f>
        <v>18</v>
      </c>
      <c r="L46" s="302"/>
      <c r="M46" s="302">
        <f>M19+M29+M42</f>
        <v>17</v>
      </c>
      <c r="N46" s="302"/>
      <c r="O46" s="302">
        <f>O19+O29+O42</f>
        <v>20</v>
      </c>
      <c r="P46" s="302"/>
      <c r="Q46" s="302">
        <f>Q19+Q29+Q42</f>
        <v>18</v>
      </c>
      <c r="R46" s="302"/>
      <c r="S46" s="302">
        <f>S19+S29+S42</f>
        <v>14</v>
      </c>
      <c r="T46" s="302"/>
      <c r="U46" s="302">
        <f>U19+U29+U42</f>
        <v>9</v>
      </c>
      <c r="V46" s="302"/>
      <c r="W46" s="302">
        <f>W19+W29+W42</f>
        <v>7</v>
      </c>
      <c r="X46" s="302"/>
      <c r="Y46" s="302">
        <f>Y19+Y29+Y42</f>
        <v>0</v>
      </c>
      <c r="Z46" s="302"/>
      <c r="AA46" s="302">
        <f>AA19+AA29+AA42</f>
        <v>0</v>
      </c>
      <c r="AB46" s="302"/>
      <c r="AC46" s="302">
        <f>AC19+AC29+AC42</f>
        <v>0</v>
      </c>
      <c r="AD46" s="302"/>
      <c r="AE46" s="302">
        <f>AE19+AE29+AE42</f>
        <v>0</v>
      </c>
      <c r="AF46" s="302"/>
      <c r="AG46" s="302">
        <f>AG19+AG29+AG42</f>
        <v>0</v>
      </c>
      <c r="AH46" s="302"/>
      <c r="AI46" s="304">
        <f>AI19+AI29+AI42</f>
        <v>0</v>
      </c>
      <c r="AJ46" s="305"/>
      <c r="AL46" s="91"/>
      <c r="AM46" s="91"/>
      <c r="AN46" s="91"/>
    </row>
    <row r="47" spans="1:50" ht="26.25" customHeight="1">
      <c r="A47" s="370" t="s">
        <v>111</v>
      </c>
      <c r="B47" s="2">
        <v>1</v>
      </c>
      <c r="C47" s="91">
        <v>1</v>
      </c>
      <c r="D47" s="91">
        <v>1</v>
      </c>
      <c r="E47" s="306" t="s">
        <v>47</v>
      </c>
      <c r="F47" s="307"/>
      <c r="G47" s="307"/>
      <c r="H47" s="307"/>
      <c r="I47" s="307"/>
      <c r="J47" s="307"/>
      <c r="K47" s="308">
        <v>21</v>
      </c>
      <c r="L47" s="309"/>
      <c r="M47" s="309">
        <v>18</v>
      </c>
      <c r="N47" s="309"/>
      <c r="O47" s="309">
        <v>22</v>
      </c>
      <c r="P47" s="309"/>
      <c r="Q47" s="309">
        <v>19</v>
      </c>
      <c r="R47" s="309"/>
      <c r="S47" s="309">
        <v>15</v>
      </c>
      <c r="T47" s="309"/>
      <c r="U47" s="309">
        <v>21</v>
      </c>
      <c r="V47" s="309"/>
      <c r="W47" s="309">
        <v>21</v>
      </c>
      <c r="X47" s="309"/>
      <c r="Y47" s="316">
        <v>18</v>
      </c>
      <c r="Z47" s="316"/>
      <c r="AA47" s="316">
        <v>22</v>
      </c>
      <c r="AB47" s="316"/>
      <c r="AC47" s="316">
        <v>19</v>
      </c>
      <c r="AD47" s="316"/>
      <c r="AE47" s="316">
        <v>21</v>
      </c>
      <c r="AF47" s="316"/>
      <c r="AG47" s="316">
        <v>22</v>
      </c>
      <c r="AH47" s="316"/>
      <c r="AI47" s="310">
        <v>21</v>
      </c>
      <c r="AJ47" s="311"/>
      <c r="AL47" s="91"/>
      <c r="AM47" s="91"/>
      <c r="AN47" s="91"/>
    </row>
    <row r="48" spans="1:50" ht="26.25" customHeight="1">
      <c r="A48" s="370" t="s">
        <v>112</v>
      </c>
      <c r="B48" s="2">
        <v>3</v>
      </c>
      <c r="C48" s="91"/>
      <c r="D48" s="91"/>
      <c r="E48" s="312" t="s">
        <v>48</v>
      </c>
      <c r="F48" s="313"/>
      <c r="G48" s="313"/>
      <c r="H48" s="313"/>
      <c r="I48" s="313"/>
      <c r="J48" s="313"/>
      <c r="K48" s="314">
        <f>K46/K47</f>
        <v>0.8571428571428571</v>
      </c>
      <c r="L48" s="315"/>
      <c r="M48" s="315">
        <f>M46/M47</f>
        <v>0.94444444444444442</v>
      </c>
      <c r="N48" s="315"/>
      <c r="O48" s="315">
        <f>O46/O47</f>
        <v>0.90909090909090906</v>
      </c>
      <c r="P48" s="315"/>
      <c r="Q48" s="315">
        <f>Q46/Q47</f>
        <v>0.94736842105263153</v>
      </c>
      <c r="R48" s="315"/>
      <c r="S48" s="315">
        <f>S46/S47</f>
        <v>0.93333333333333335</v>
      </c>
      <c r="T48" s="315"/>
      <c r="U48" s="315">
        <f>U46/U47</f>
        <v>0.42857142857142855</v>
      </c>
      <c r="V48" s="315"/>
      <c r="W48" s="315">
        <f>W46/W47</f>
        <v>0.33333333333333331</v>
      </c>
      <c r="X48" s="315"/>
      <c r="Y48" s="315">
        <f>Y46/Y47</f>
        <v>0</v>
      </c>
      <c r="Z48" s="315"/>
      <c r="AA48" s="315">
        <f>AA46/AA47</f>
        <v>0</v>
      </c>
      <c r="AB48" s="315"/>
      <c r="AC48" s="315">
        <f>AC46/AC47</f>
        <v>0</v>
      </c>
      <c r="AD48" s="315"/>
      <c r="AE48" s="315">
        <f>AE46/AE47</f>
        <v>0</v>
      </c>
      <c r="AF48" s="315"/>
      <c r="AG48" s="315">
        <f>AG46/AG47</f>
        <v>0</v>
      </c>
      <c r="AH48" s="315"/>
      <c r="AI48" s="321">
        <f>AI46/AI47</f>
        <v>0</v>
      </c>
      <c r="AJ48" s="322"/>
      <c r="AL48" s="91"/>
      <c r="AM48" s="91"/>
      <c r="AN48" s="91"/>
      <c r="AQ48" s="317">
        <v>21</v>
      </c>
      <c r="AR48" s="318"/>
      <c r="AS48" s="317">
        <v>23</v>
      </c>
      <c r="AT48" s="318"/>
      <c r="AU48" s="317">
        <v>21</v>
      </c>
      <c r="AV48" s="318"/>
      <c r="AW48" s="317">
        <v>21</v>
      </c>
      <c r="AX48" s="318"/>
    </row>
    <row r="49" spans="1:40" ht="26.25" customHeight="1">
      <c r="A49" s="370" t="s">
        <v>113</v>
      </c>
      <c r="B49" s="2"/>
      <c r="C49" s="91"/>
      <c r="D49" s="91">
        <v>1</v>
      </c>
      <c r="E49" s="319" t="s">
        <v>49</v>
      </c>
      <c r="F49" s="320"/>
      <c r="G49" s="320"/>
      <c r="H49" s="320"/>
      <c r="I49" s="320"/>
      <c r="J49" s="320"/>
      <c r="K49" s="308">
        <f>L19+L29+L42</f>
        <v>17</v>
      </c>
      <c r="L49" s="309"/>
      <c r="M49" s="309">
        <f>N19+N29+N42</f>
        <v>18</v>
      </c>
      <c r="N49" s="309"/>
      <c r="O49" s="309">
        <f>P19+P29+P42</f>
        <v>21</v>
      </c>
      <c r="P49" s="309"/>
      <c r="Q49" s="309">
        <f>R19+R29+R42</f>
        <v>19</v>
      </c>
      <c r="R49" s="309"/>
      <c r="S49" s="309">
        <f>T19+T29+T42</f>
        <v>15</v>
      </c>
      <c r="T49" s="309"/>
      <c r="U49" s="309">
        <f>V19+V29+V42</f>
        <v>4</v>
      </c>
      <c r="V49" s="309"/>
      <c r="W49" s="309">
        <f>X19+X29+X42</f>
        <v>0</v>
      </c>
      <c r="X49" s="309"/>
      <c r="Y49" s="309">
        <f>Z19+Z29+Z42</f>
        <v>0</v>
      </c>
      <c r="Z49" s="309"/>
      <c r="AA49" s="309">
        <f>AB19+AB29+AB42</f>
        <v>0</v>
      </c>
      <c r="AB49" s="309"/>
      <c r="AC49" s="309">
        <f>AD19+AD29+AD42</f>
        <v>0</v>
      </c>
      <c r="AD49" s="309"/>
      <c r="AE49" s="309">
        <f>AF19+AF29+AF42</f>
        <v>0</v>
      </c>
      <c r="AF49" s="309"/>
      <c r="AG49" s="309">
        <f>AH19+AH29+AH42</f>
        <v>0</v>
      </c>
      <c r="AH49" s="309"/>
      <c r="AI49" s="317">
        <f>AJ19+AJ29+AJ42</f>
        <v>34</v>
      </c>
      <c r="AJ49" s="318"/>
      <c r="AL49" s="91"/>
      <c r="AM49" s="91"/>
      <c r="AN49" s="91"/>
    </row>
    <row r="50" spans="1:40" ht="26.25" customHeight="1">
      <c r="A50"/>
      <c r="B50" s="2"/>
      <c r="C50" s="91"/>
      <c r="E50" s="323" t="s">
        <v>50</v>
      </c>
      <c r="F50" s="324"/>
      <c r="G50" s="324"/>
      <c r="H50" s="324"/>
      <c r="I50" s="324"/>
      <c r="J50" s="324"/>
      <c r="K50" s="325">
        <f>K49/K47</f>
        <v>0.80952380952380953</v>
      </c>
      <c r="L50" s="326"/>
      <c r="M50" s="326">
        <f>M49/M46</f>
        <v>1.0588235294117647</v>
      </c>
      <c r="N50" s="326"/>
      <c r="O50" s="326">
        <f>O49/O46</f>
        <v>1.05</v>
      </c>
      <c r="P50" s="326"/>
      <c r="Q50" s="326">
        <f>Q49/Q46</f>
        <v>1.0555555555555556</v>
      </c>
      <c r="R50" s="326"/>
      <c r="S50" s="326">
        <f>S49/S46</f>
        <v>1.0714285714285714</v>
      </c>
      <c r="T50" s="326"/>
      <c r="U50" s="326">
        <f>U49/U46</f>
        <v>0.44444444444444442</v>
      </c>
      <c r="V50" s="326"/>
      <c r="W50" s="326">
        <f>W49/W46</f>
        <v>0</v>
      </c>
      <c r="X50" s="326"/>
      <c r="Y50" s="326" t="e">
        <f>Y49/Y46</f>
        <v>#DIV/0!</v>
      </c>
      <c r="Z50" s="326"/>
      <c r="AA50" s="326" t="e">
        <f>AA49/AA46</f>
        <v>#DIV/0!</v>
      </c>
      <c r="AB50" s="326"/>
      <c r="AC50" s="326" t="e">
        <f>AC49/AC46</f>
        <v>#DIV/0!</v>
      </c>
      <c r="AD50" s="326"/>
      <c r="AE50" s="326" t="e">
        <f>AE49/AE46</f>
        <v>#DIV/0!</v>
      </c>
      <c r="AF50" s="326"/>
      <c r="AG50" s="326" t="e">
        <f>AG49/AG46</f>
        <v>#DIV/0!</v>
      </c>
      <c r="AH50" s="326"/>
      <c r="AI50" s="327" t="e">
        <f>AI49/AI46</f>
        <v>#DIV/0!</v>
      </c>
      <c r="AJ50" s="328"/>
      <c r="AL50" s="91"/>
      <c r="AM50" s="91"/>
      <c r="AN50" s="91"/>
    </row>
    <row r="51" spans="1:40" ht="26.25" customHeight="1">
      <c r="A51"/>
      <c r="B51" s="2"/>
      <c r="C51" s="91"/>
      <c r="E51" s="319" t="s">
        <v>51</v>
      </c>
      <c r="F51" s="320"/>
      <c r="G51" s="320"/>
      <c r="H51" s="320"/>
      <c r="I51" s="320"/>
      <c r="J51" s="320"/>
      <c r="K51" s="308">
        <f>L19+L29</f>
        <v>8</v>
      </c>
      <c r="L51" s="309"/>
      <c r="M51" s="309">
        <f>N19+N29</f>
        <v>9.5</v>
      </c>
      <c r="N51" s="309"/>
      <c r="O51" s="309">
        <f>P19+P29</f>
        <v>10</v>
      </c>
      <c r="P51" s="309"/>
      <c r="Q51" s="309">
        <f>R19+R29</f>
        <v>14</v>
      </c>
      <c r="R51" s="309"/>
      <c r="S51" s="309">
        <f>T19+T29</f>
        <v>6</v>
      </c>
      <c r="T51" s="309"/>
      <c r="U51" s="309">
        <f>V19+V29</f>
        <v>3</v>
      </c>
      <c r="V51" s="309"/>
      <c r="W51" s="309">
        <f>X19+X29</f>
        <v>0</v>
      </c>
      <c r="X51" s="309"/>
      <c r="Y51" s="309">
        <f>Z19+Z29</f>
        <v>0</v>
      </c>
      <c r="Z51" s="309"/>
      <c r="AA51" s="309">
        <f>AB19+AB29</f>
        <v>0</v>
      </c>
      <c r="AB51" s="309"/>
      <c r="AC51" s="309">
        <f>AD19+AD29</f>
        <v>0</v>
      </c>
      <c r="AD51" s="309"/>
      <c r="AE51" s="309">
        <f>AF19+AF29</f>
        <v>0</v>
      </c>
      <c r="AF51" s="309"/>
      <c r="AG51" s="309">
        <f>AH19+AH29</f>
        <v>0</v>
      </c>
      <c r="AH51" s="309"/>
      <c r="AI51" s="317">
        <f>AJ19+AJ29</f>
        <v>34</v>
      </c>
      <c r="AJ51" s="318"/>
      <c r="AL51" s="91"/>
      <c r="AM51" s="91"/>
      <c r="AN51" s="91"/>
    </row>
    <row r="52" spans="1:40" ht="26.25" customHeight="1">
      <c r="A52"/>
      <c r="B52" s="2"/>
      <c r="C52" s="91"/>
      <c r="E52" s="329" t="s">
        <v>52</v>
      </c>
      <c r="F52" s="330"/>
      <c r="G52" s="330"/>
      <c r="H52" s="330"/>
      <c r="I52" s="330"/>
      <c r="J52" s="330"/>
      <c r="K52" s="331">
        <f>K51/K47</f>
        <v>0.38095238095238093</v>
      </c>
      <c r="L52" s="332"/>
      <c r="M52" s="332">
        <f>M51/M47</f>
        <v>0.52777777777777779</v>
      </c>
      <c r="N52" s="332"/>
      <c r="O52" s="332">
        <f>O51/O47</f>
        <v>0.45454545454545453</v>
      </c>
      <c r="P52" s="332"/>
      <c r="Q52" s="332">
        <f>Q51/Q47</f>
        <v>0.73684210526315785</v>
      </c>
      <c r="R52" s="332"/>
      <c r="S52" s="332">
        <f>S51/S47</f>
        <v>0.4</v>
      </c>
      <c r="T52" s="332"/>
      <c r="U52" s="332">
        <f>U51/U47</f>
        <v>0.14285714285714285</v>
      </c>
      <c r="V52" s="332"/>
      <c r="W52" s="332">
        <f>W51/W47</f>
        <v>0</v>
      </c>
      <c r="X52" s="332"/>
      <c r="Y52" s="332">
        <f>Y51/Y47</f>
        <v>0</v>
      </c>
      <c r="Z52" s="332"/>
      <c r="AA52" s="332">
        <f>AA51/AA47</f>
        <v>0</v>
      </c>
      <c r="AB52" s="332"/>
      <c r="AC52" s="332">
        <f>AC51/AC47</f>
        <v>0</v>
      </c>
      <c r="AD52" s="332"/>
      <c r="AE52" s="332">
        <f>AE51/AE47</f>
        <v>0</v>
      </c>
      <c r="AF52" s="332"/>
      <c r="AG52" s="332">
        <f>AG51/AG47</f>
        <v>0</v>
      </c>
      <c r="AH52" s="332"/>
      <c r="AI52" s="348">
        <f>AI51/AI47</f>
        <v>1.6190476190476191</v>
      </c>
      <c r="AJ52" s="349"/>
      <c r="AL52" s="91"/>
      <c r="AM52" s="91"/>
      <c r="AN52" s="91"/>
    </row>
    <row r="53" spans="1:40" ht="26.25" customHeight="1" thickBot="1">
      <c r="A53"/>
      <c r="B53" s="2"/>
      <c r="C53" s="91"/>
      <c r="E53" s="333" t="s">
        <v>53</v>
      </c>
      <c r="F53" s="334"/>
      <c r="G53" s="334"/>
      <c r="H53" s="334"/>
      <c r="I53" s="334"/>
      <c r="J53" s="334"/>
      <c r="K53" s="335">
        <v>0.85</v>
      </c>
      <c r="L53" s="336"/>
      <c r="M53" s="337">
        <v>0.85</v>
      </c>
      <c r="N53" s="336"/>
      <c r="O53" s="337">
        <v>0.85</v>
      </c>
      <c r="P53" s="336"/>
      <c r="Q53" s="337">
        <v>0.85</v>
      </c>
      <c r="R53" s="336"/>
      <c r="S53" s="337">
        <v>0.85</v>
      </c>
      <c r="T53" s="336"/>
      <c r="U53" s="337">
        <v>0.85</v>
      </c>
      <c r="V53" s="336"/>
      <c r="W53" s="337">
        <v>0.85</v>
      </c>
      <c r="X53" s="336"/>
      <c r="Y53" s="337">
        <v>0.85</v>
      </c>
      <c r="Z53" s="336"/>
      <c r="AA53" s="337">
        <v>0.85</v>
      </c>
      <c r="AB53" s="336"/>
      <c r="AC53" s="337">
        <v>0.85</v>
      </c>
      <c r="AD53" s="336"/>
      <c r="AE53" s="337">
        <v>0.85</v>
      </c>
      <c r="AF53" s="336"/>
      <c r="AG53" s="337">
        <v>0.85</v>
      </c>
      <c r="AH53" s="336"/>
      <c r="AI53" s="337">
        <v>0.85</v>
      </c>
      <c r="AJ53" s="344"/>
      <c r="AL53" s="91"/>
      <c r="AM53" s="91"/>
      <c r="AN53" s="91"/>
    </row>
    <row r="54" spans="1:40">
      <c r="A54"/>
      <c r="D54"/>
      <c r="E54"/>
      <c r="K54"/>
      <c r="L54"/>
      <c r="M54"/>
      <c r="N54"/>
      <c r="O54"/>
      <c r="P54"/>
      <c r="Q54"/>
      <c r="R54"/>
      <c r="S54"/>
      <c r="T54"/>
      <c r="U54"/>
      <c r="V54"/>
      <c r="W54"/>
      <c r="X54"/>
      <c r="Y54"/>
      <c r="Z54"/>
      <c r="AA54"/>
      <c r="AB54"/>
      <c r="AC54"/>
      <c r="AD54"/>
      <c r="AE54"/>
      <c r="AF54"/>
      <c r="AG54"/>
      <c r="AH54"/>
      <c r="AI54"/>
      <c r="AJ54"/>
      <c r="AK54"/>
      <c r="AL54"/>
      <c r="AM54"/>
      <c r="AN54"/>
    </row>
    <row r="55" spans="1:40">
      <c r="A55"/>
      <c r="D55"/>
      <c r="E55"/>
      <c r="K55"/>
      <c r="L55"/>
      <c r="M55"/>
      <c r="N55"/>
      <c r="O55"/>
      <c r="P55"/>
      <c r="Q55"/>
      <c r="R55"/>
      <c r="S55"/>
      <c r="T55"/>
      <c r="U55"/>
      <c r="V55"/>
      <c r="W55"/>
      <c r="X55"/>
      <c r="Y55"/>
      <c r="Z55"/>
      <c r="AA55"/>
      <c r="AB55"/>
      <c r="AC55"/>
      <c r="AD55"/>
      <c r="AE55"/>
      <c r="AF55"/>
      <c r="AG55"/>
      <c r="AH55"/>
      <c r="AI55"/>
      <c r="AJ55"/>
      <c r="AK55"/>
      <c r="AL55"/>
      <c r="AM55"/>
      <c r="AN55"/>
    </row>
    <row r="56" spans="1:40">
      <c r="A56"/>
      <c r="D56"/>
      <c r="E56"/>
      <c r="K56"/>
      <c r="L56"/>
      <c r="M56"/>
      <c r="N56"/>
      <c r="O56"/>
      <c r="P56"/>
      <c r="Q56"/>
      <c r="R56"/>
      <c r="S56"/>
      <c r="T56"/>
      <c r="U56"/>
      <c r="V56"/>
      <c r="W56"/>
      <c r="X56"/>
      <c r="Y56"/>
      <c r="Z56"/>
      <c r="AA56"/>
      <c r="AB56"/>
      <c r="AC56"/>
      <c r="AD56"/>
      <c r="AE56"/>
      <c r="AF56"/>
      <c r="AG56"/>
      <c r="AH56"/>
      <c r="AI56"/>
      <c r="AJ56"/>
      <c r="AK56"/>
      <c r="AL56"/>
      <c r="AM56"/>
      <c r="AN56"/>
    </row>
    <row r="57" spans="1:40">
      <c r="F57" s="131"/>
      <c r="G57" s="131"/>
      <c r="H57" s="131"/>
      <c r="I57" s="132"/>
      <c r="J57" s="132"/>
    </row>
    <row r="62" spans="1:40">
      <c r="I62" s="133"/>
      <c r="J62" s="133"/>
    </row>
    <row r="70" spans="1:50" s="4" customFormat="1">
      <c r="A70" s="2"/>
      <c r="B70"/>
      <c r="C70"/>
      <c r="D70" s="2"/>
      <c r="E70" s="2"/>
      <c r="F70"/>
      <c r="G70"/>
      <c r="H70"/>
      <c r="I70"/>
      <c r="J70"/>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O70"/>
      <c r="AP70"/>
      <c r="AQ70"/>
      <c r="AR70"/>
      <c r="AS70"/>
      <c r="AT70"/>
      <c r="AU70"/>
      <c r="AV70"/>
      <c r="AW70"/>
      <c r="AX70"/>
    </row>
    <row r="71" spans="1:50" s="4" customFormat="1">
      <c r="A71" s="2"/>
      <c r="B71"/>
      <c r="C71"/>
      <c r="D71" s="2"/>
      <c r="E71" s="2"/>
      <c r="F71"/>
      <c r="G71"/>
      <c r="H71"/>
      <c r="I71"/>
      <c r="J7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O71"/>
      <c r="AP71"/>
      <c r="AQ71"/>
      <c r="AR71"/>
      <c r="AS71"/>
      <c r="AT71"/>
      <c r="AU71"/>
      <c r="AV71"/>
      <c r="AW71"/>
      <c r="AX71"/>
    </row>
    <row r="72" spans="1:50" s="4" customFormat="1">
      <c r="A72" s="2"/>
      <c r="B72"/>
      <c r="C72"/>
      <c r="D72" s="2"/>
      <c r="E72" s="2"/>
      <c r="F72"/>
      <c r="G72"/>
      <c r="H72"/>
      <c r="I72"/>
      <c r="J7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O72"/>
      <c r="AP72"/>
      <c r="AQ72"/>
      <c r="AR72"/>
      <c r="AS72"/>
      <c r="AT72"/>
      <c r="AU72"/>
      <c r="AV72"/>
      <c r="AW72"/>
      <c r="AX72"/>
    </row>
    <row r="73" spans="1:50" s="4" customFormat="1">
      <c r="A73" s="2"/>
      <c r="B73"/>
      <c r="C73"/>
      <c r="D73" s="2"/>
      <c r="E73" s="2"/>
      <c r="F73"/>
      <c r="G73"/>
      <c r="H73"/>
      <c r="I73"/>
      <c r="J73"/>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O73"/>
      <c r="AP73"/>
      <c r="AQ73"/>
      <c r="AR73"/>
      <c r="AS73"/>
      <c r="AT73"/>
      <c r="AU73"/>
      <c r="AV73"/>
      <c r="AW73"/>
      <c r="AX73"/>
    </row>
    <row r="74" spans="1:50" s="4" customFormat="1">
      <c r="A74" s="2"/>
      <c r="B74"/>
      <c r="C74"/>
      <c r="D74" s="2"/>
      <c r="E74" s="2"/>
      <c r="F74"/>
      <c r="G74"/>
      <c r="H74"/>
      <c r="I74"/>
      <c r="J74"/>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O74"/>
      <c r="AP74"/>
      <c r="AQ74"/>
      <c r="AR74"/>
      <c r="AS74"/>
      <c r="AT74"/>
      <c r="AU74"/>
      <c r="AV74"/>
      <c r="AW74"/>
      <c r="AX74"/>
    </row>
    <row r="75" spans="1:50" s="4" customFormat="1">
      <c r="A75" s="2"/>
      <c r="B75"/>
      <c r="C75"/>
      <c r="D75" s="2"/>
      <c r="E75" s="2"/>
      <c r="F75"/>
      <c r="G75"/>
      <c r="H75"/>
      <c r="I75"/>
      <c r="J75"/>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O75"/>
      <c r="AP75"/>
      <c r="AQ75"/>
      <c r="AR75"/>
      <c r="AS75"/>
      <c r="AT75"/>
      <c r="AU75"/>
      <c r="AV75"/>
      <c r="AW75"/>
      <c r="AX75"/>
    </row>
    <row r="76" spans="1:50" s="4" customFormat="1" ht="15.75">
      <c r="A76" s="2"/>
      <c r="B76"/>
      <c r="C76"/>
      <c r="D76" s="2"/>
      <c r="E76" s="2"/>
      <c r="F76"/>
      <c r="G76"/>
      <c r="H76"/>
      <c r="I76"/>
      <c r="J76"/>
      <c r="K76" s="2"/>
      <c r="L76" s="2"/>
      <c r="M76" s="2"/>
      <c r="N76" s="2"/>
      <c r="O76" s="2"/>
      <c r="P76" s="2"/>
      <c r="Q76" s="2"/>
      <c r="R76" s="2"/>
      <c r="S76" s="2"/>
      <c r="T76" s="2"/>
      <c r="U76" s="2"/>
      <c r="V76" s="2"/>
      <c r="W76" s="2"/>
      <c r="X76" s="2"/>
      <c r="Y76" s="2"/>
      <c r="Z76" s="2"/>
      <c r="AA76" s="2"/>
      <c r="AB76" s="2"/>
      <c r="AC76" s="345" t="s">
        <v>1</v>
      </c>
      <c r="AD76" s="346"/>
      <c r="AE76" s="346"/>
      <c r="AF76" s="346"/>
      <c r="AG76" s="346"/>
      <c r="AH76" s="346"/>
      <c r="AI76" s="346"/>
      <c r="AJ76" s="346"/>
      <c r="AK76" s="347"/>
      <c r="AO76"/>
      <c r="AP76"/>
      <c r="AQ76"/>
      <c r="AR76"/>
      <c r="AS76"/>
      <c r="AT76"/>
      <c r="AU76"/>
      <c r="AV76"/>
      <c r="AW76"/>
      <c r="AX76"/>
    </row>
    <row r="77" spans="1:50" s="4" customFormat="1">
      <c r="A77" s="2"/>
      <c r="B77"/>
      <c r="C77" s="371"/>
      <c r="D77" s="2"/>
      <c r="E77" s="2"/>
      <c r="F77"/>
      <c r="G77"/>
      <c r="H77"/>
      <c r="I77"/>
      <c r="J77"/>
      <c r="K77" s="2"/>
      <c r="L77" s="2"/>
      <c r="M77" s="2"/>
      <c r="N77" s="2"/>
      <c r="O77" s="2"/>
      <c r="P77" s="2"/>
      <c r="Q77" s="2"/>
      <c r="R77" s="2"/>
      <c r="S77" s="2"/>
      <c r="T77" s="2"/>
      <c r="U77" s="2"/>
      <c r="V77" s="2"/>
      <c r="W77" s="2"/>
      <c r="X77" s="2"/>
      <c r="Y77" s="2"/>
      <c r="Z77" s="2"/>
      <c r="AA77" s="2"/>
      <c r="AB77" s="2"/>
      <c r="AC77" s="338"/>
      <c r="AD77" s="339"/>
      <c r="AE77" s="339"/>
      <c r="AF77" s="339"/>
      <c r="AG77" s="339"/>
      <c r="AH77" s="339"/>
      <c r="AI77" s="339"/>
      <c r="AJ77" s="339"/>
      <c r="AK77" s="340"/>
      <c r="AO77"/>
      <c r="AP77"/>
      <c r="AQ77"/>
      <c r="AR77"/>
      <c r="AS77"/>
      <c r="AT77"/>
      <c r="AU77"/>
      <c r="AV77"/>
      <c r="AW77"/>
      <c r="AX77"/>
    </row>
    <row r="78" spans="1:50" s="4" customFormat="1">
      <c r="A78" s="2"/>
      <c r="B78"/>
      <c r="C78"/>
      <c r="D78" s="2"/>
      <c r="E78" s="2"/>
      <c r="F78"/>
      <c r="G78"/>
      <c r="H78"/>
      <c r="I78"/>
      <c r="J78"/>
      <c r="K78" s="2"/>
      <c r="L78" s="2"/>
      <c r="M78" s="2"/>
      <c r="N78" s="2"/>
      <c r="O78" s="2"/>
      <c r="P78" s="2"/>
      <c r="Q78" s="2"/>
      <c r="R78" s="2"/>
      <c r="S78" s="2"/>
      <c r="T78" s="2"/>
      <c r="U78" s="2"/>
      <c r="V78" s="2"/>
      <c r="W78" s="2"/>
      <c r="X78" s="2"/>
      <c r="Y78" s="2"/>
      <c r="Z78" s="2"/>
      <c r="AA78" s="2"/>
      <c r="AB78" s="2"/>
      <c r="AC78" s="338"/>
      <c r="AD78" s="339"/>
      <c r="AE78" s="339"/>
      <c r="AF78" s="339"/>
      <c r="AG78" s="339"/>
      <c r="AH78" s="339"/>
      <c r="AI78" s="339"/>
      <c r="AJ78" s="339"/>
      <c r="AK78" s="340"/>
      <c r="AO78"/>
      <c r="AP78"/>
      <c r="AQ78"/>
      <c r="AR78"/>
      <c r="AS78"/>
      <c r="AT78"/>
      <c r="AU78"/>
      <c r="AV78"/>
      <c r="AW78"/>
      <c r="AX78"/>
    </row>
    <row r="79" spans="1:50" s="4" customFormat="1">
      <c r="A79" s="2"/>
      <c r="B79"/>
      <c r="C79"/>
      <c r="D79" s="2"/>
      <c r="E79" s="2"/>
      <c r="F79"/>
      <c r="G79"/>
      <c r="H79"/>
      <c r="I79"/>
      <c r="J79"/>
      <c r="K79" s="2"/>
      <c r="L79" s="2"/>
      <c r="M79" s="2"/>
      <c r="N79" s="2"/>
      <c r="O79" s="2"/>
      <c r="P79" s="2"/>
      <c r="Q79" s="2"/>
      <c r="R79" s="2"/>
      <c r="S79" s="2"/>
      <c r="T79" s="2"/>
      <c r="U79" s="2"/>
      <c r="V79" s="2"/>
      <c r="W79" s="2"/>
      <c r="X79" s="2"/>
      <c r="Y79" s="2"/>
      <c r="Z79" s="2"/>
      <c r="AA79" s="2"/>
      <c r="AB79" s="2"/>
      <c r="AC79" s="338"/>
      <c r="AD79" s="339"/>
      <c r="AE79" s="339"/>
      <c r="AF79" s="339"/>
      <c r="AG79" s="339"/>
      <c r="AH79" s="339"/>
      <c r="AI79" s="339"/>
      <c r="AJ79" s="339"/>
      <c r="AK79" s="340"/>
      <c r="AO79"/>
      <c r="AP79"/>
      <c r="AQ79"/>
      <c r="AR79"/>
      <c r="AS79"/>
      <c r="AT79"/>
      <c r="AU79"/>
      <c r="AV79"/>
      <c r="AW79"/>
      <c r="AX79"/>
    </row>
    <row r="80" spans="1:50" s="4" customFormat="1">
      <c r="A80" s="2"/>
      <c r="B80"/>
      <c r="C80"/>
      <c r="D80" s="2"/>
      <c r="E80" s="2"/>
      <c r="F80"/>
      <c r="G80"/>
      <c r="H80"/>
      <c r="I80"/>
      <c r="J80"/>
      <c r="K80" s="2"/>
      <c r="L80" s="2"/>
      <c r="M80" s="2"/>
      <c r="N80" s="2"/>
      <c r="O80" s="2"/>
      <c r="P80" s="2"/>
      <c r="Q80" s="2"/>
      <c r="R80" s="2"/>
      <c r="S80" s="2"/>
      <c r="T80" s="2"/>
      <c r="U80" s="2"/>
      <c r="V80" s="2"/>
      <c r="W80" s="2"/>
      <c r="X80" s="2"/>
      <c r="Y80" s="2"/>
      <c r="Z80" s="2"/>
      <c r="AA80" s="2"/>
      <c r="AB80" s="2"/>
      <c r="AC80" s="338"/>
      <c r="AD80" s="339"/>
      <c r="AE80" s="339"/>
      <c r="AF80" s="339"/>
      <c r="AG80" s="339"/>
      <c r="AH80" s="339"/>
      <c r="AI80" s="339"/>
      <c r="AJ80" s="339"/>
      <c r="AK80" s="340"/>
      <c r="AO80"/>
      <c r="AP80"/>
      <c r="AQ80"/>
      <c r="AR80"/>
      <c r="AS80"/>
      <c r="AT80"/>
      <c r="AU80"/>
      <c r="AV80"/>
      <c r="AW80"/>
      <c r="AX80"/>
    </row>
    <row r="81" spans="1:50" s="4" customFormat="1" ht="15.75">
      <c r="A81" s="2"/>
      <c r="B81"/>
      <c r="C81"/>
      <c r="D81" s="2"/>
      <c r="E81" s="2"/>
      <c r="F81"/>
      <c r="G81"/>
      <c r="H81"/>
      <c r="I81"/>
      <c r="J81"/>
      <c r="K81" s="2"/>
      <c r="L81" s="2"/>
      <c r="M81" s="2"/>
      <c r="N81" s="2"/>
      <c r="O81" s="2"/>
      <c r="P81" s="2"/>
      <c r="Q81" s="2"/>
      <c r="R81" s="2"/>
      <c r="S81" s="2"/>
      <c r="T81" s="2"/>
      <c r="U81" s="2"/>
      <c r="V81" s="2"/>
      <c r="W81" s="2"/>
      <c r="X81" s="2"/>
      <c r="Y81" s="2"/>
      <c r="Z81" s="2"/>
      <c r="AA81" s="2"/>
      <c r="AB81" s="2"/>
      <c r="AC81" s="341" t="s">
        <v>54</v>
      </c>
      <c r="AD81" s="342"/>
      <c r="AE81" s="342"/>
      <c r="AF81" s="342"/>
      <c r="AG81" s="342"/>
      <c r="AH81" s="342"/>
      <c r="AI81" s="342"/>
      <c r="AJ81" s="342"/>
      <c r="AK81" s="343"/>
      <c r="AO81"/>
      <c r="AP81"/>
      <c r="AQ81"/>
      <c r="AR81"/>
      <c r="AS81"/>
      <c r="AT81"/>
      <c r="AU81"/>
      <c r="AV81"/>
      <c r="AW81"/>
      <c r="AX81"/>
    </row>
  </sheetData>
  <mergeCells count="256">
    <mergeCell ref="B28:C28"/>
    <mergeCell ref="D28:E28"/>
    <mergeCell ref="F28:H28"/>
    <mergeCell ref="B34:D34"/>
    <mergeCell ref="E34:H34"/>
    <mergeCell ref="B35:D35"/>
    <mergeCell ref="E35:H35"/>
    <mergeCell ref="B36:D36"/>
    <mergeCell ref="E36:H36"/>
    <mergeCell ref="B25:C25"/>
    <mergeCell ref="D25:E25"/>
    <mergeCell ref="F25:H25"/>
    <mergeCell ref="B26:C26"/>
    <mergeCell ref="D26:E26"/>
    <mergeCell ref="F26:H26"/>
    <mergeCell ref="B27:C27"/>
    <mergeCell ref="D27:E27"/>
    <mergeCell ref="F27:H27"/>
    <mergeCell ref="B14:C14"/>
    <mergeCell ref="D14:E14"/>
    <mergeCell ref="B15:C15"/>
    <mergeCell ref="D15:E15"/>
    <mergeCell ref="B16:C16"/>
    <mergeCell ref="D16:E16"/>
    <mergeCell ref="B24:C24"/>
    <mergeCell ref="D24:E24"/>
    <mergeCell ref="F24:H24"/>
    <mergeCell ref="AC77:AK80"/>
    <mergeCell ref="AC81:AK81"/>
    <mergeCell ref="AA53:AB53"/>
    <mergeCell ref="AC53:AD53"/>
    <mergeCell ref="AE53:AF53"/>
    <mergeCell ref="AG53:AH53"/>
    <mergeCell ref="AI53:AJ53"/>
    <mergeCell ref="AC76:AK76"/>
    <mergeCell ref="AI52:AJ52"/>
    <mergeCell ref="E53:J53"/>
    <mergeCell ref="K53:L53"/>
    <mergeCell ref="M53:N53"/>
    <mergeCell ref="O53:P53"/>
    <mergeCell ref="Q53:R53"/>
    <mergeCell ref="S53:T53"/>
    <mergeCell ref="U53:V53"/>
    <mergeCell ref="W53:X53"/>
    <mergeCell ref="Y53:Z53"/>
    <mergeCell ref="W52:X52"/>
    <mergeCell ref="Y52:Z52"/>
    <mergeCell ref="AA52:AB52"/>
    <mergeCell ref="AC52:AD52"/>
    <mergeCell ref="AE52:AF52"/>
    <mergeCell ref="AG52:AH52"/>
    <mergeCell ref="AE51:AF51"/>
    <mergeCell ref="AG51:AH51"/>
    <mergeCell ref="AI51:AJ51"/>
    <mergeCell ref="W51:X51"/>
    <mergeCell ref="Y51:Z51"/>
    <mergeCell ref="AA51:AB51"/>
    <mergeCell ref="AC51:AD51"/>
    <mergeCell ref="E52:J52"/>
    <mergeCell ref="K52:L52"/>
    <mergeCell ref="M52:N52"/>
    <mergeCell ref="O52:P52"/>
    <mergeCell ref="Q52:R52"/>
    <mergeCell ref="S52:T52"/>
    <mergeCell ref="U52:V52"/>
    <mergeCell ref="S51:T51"/>
    <mergeCell ref="U51:V51"/>
    <mergeCell ref="AA50:AB50"/>
    <mergeCell ref="AC50:AD50"/>
    <mergeCell ref="AE50:AF50"/>
    <mergeCell ref="AG50:AH50"/>
    <mergeCell ref="AI50:AJ50"/>
    <mergeCell ref="E51:J51"/>
    <mergeCell ref="K51:L51"/>
    <mergeCell ref="M51:N51"/>
    <mergeCell ref="O51:P51"/>
    <mergeCell ref="Q51:R51"/>
    <mergeCell ref="E50:J50"/>
    <mergeCell ref="K50:L50"/>
    <mergeCell ref="M50:N50"/>
    <mergeCell ref="O50:P50"/>
    <mergeCell ref="Q50:R50"/>
    <mergeCell ref="S50:T50"/>
    <mergeCell ref="U50:V50"/>
    <mergeCell ref="W50:X50"/>
    <mergeCell ref="Y50:Z50"/>
    <mergeCell ref="AS48:AT48"/>
    <mergeCell ref="AU48:AV48"/>
    <mergeCell ref="AW48:AX48"/>
    <mergeCell ref="E49:J49"/>
    <mergeCell ref="K49:L49"/>
    <mergeCell ref="M49:N49"/>
    <mergeCell ref="O49:P49"/>
    <mergeCell ref="Q49:R49"/>
    <mergeCell ref="S49:T49"/>
    <mergeCell ref="U49:V49"/>
    <mergeCell ref="AA48:AB48"/>
    <mergeCell ref="AC48:AD48"/>
    <mergeCell ref="AE48:AF48"/>
    <mergeCell ref="AG48:AH48"/>
    <mergeCell ref="AI48:AJ48"/>
    <mergeCell ref="AQ48:AR48"/>
    <mergeCell ref="AI49:AJ49"/>
    <mergeCell ref="W49:X49"/>
    <mergeCell ref="Y49:Z49"/>
    <mergeCell ref="AA49:AB49"/>
    <mergeCell ref="AC49:AD49"/>
    <mergeCell ref="AE49:AF49"/>
    <mergeCell ref="AG49:AH49"/>
    <mergeCell ref="E48:J48"/>
    <mergeCell ref="K48:L48"/>
    <mergeCell ref="M48:N48"/>
    <mergeCell ref="O48:P48"/>
    <mergeCell ref="Q48:R48"/>
    <mergeCell ref="S48:T48"/>
    <mergeCell ref="U48:V48"/>
    <mergeCell ref="W48:X48"/>
    <mergeCell ref="Y48:Z48"/>
    <mergeCell ref="AI46:AJ46"/>
    <mergeCell ref="E47:J47"/>
    <mergeCell ref="K47:L47"/>
    <mergeCell ref="M47:N47"/>
    <mergeCell ref="O47:P47"/>
    <mergeCell ref="Q47:R47"/>
    <mergeCell ref="S47:T47"/>
    <mergeCell ref="U47:V47"/>
    <mergeCell ref="S46:T46"/>
    <mergeCell ref="U46:V46"/>
    <mergeCell ref="W46:X46"/>
    <mergeCell ref="Y46:Z46"/>
    <mergeCell ref="AA46:AB46"/>
    <mergeCell ref="AC46:AD46"/>
    <mergeCell ref="AI47:AJ47"/>
    <mergeCell ref="W47:X47"/>
    <mergeCell ref="Y47:Z47"/>
    <mergeCell ref="AA47:AB47"/>
    <mergeCell ref="AC47:AD47"/>
    <mergeCell ref="AE47:AF47"/>
    <mergeCell ref="AG47:AH47"/>
    <mergeCell ref="AI45:AJ45"/>
    <mergeCell ref="AQ45:AR45"/>
    <mergeCell ref="AS45:AT45"/>
    <mergeCell ref="AU45:AV45"/>
    <mergeCell ref="AW45:AX45"/>
    <mergeCell ref="E46:J46"/>
    <mergeCell ref="K46:L46"/>
    <mergeCell ref="M46:N46"/>
    <mergeCell ref="O46:P46"/>
    <mergeCell ref="Q46:R46"/>
    <mergeCell ref="W45:X45"/>
    <mergeCell ref="Y45:Z45"/>
    <mergeCell ref="AA45:AB45"/>
    <mergeCell ref="AC45:AD45"/>
    <mergeCell ref="AE45:AF45"/>
    <mergeCell ref="AG45:AH45"/>
    <mergeCell ref="K45:L45"/>
    <mergeCell ref="M45:N45"/>
    <mergeCell ref="O45:P45"/>
    <mergeCell ref="Q45:R45"/>
    <mergeCell ref="S45:T45"/>
    <mergeCell ref="U45:V45"/>
    <mergeCell ref="AE46:AF46"/>
    <mergeCell ref="AG46:AH46"/>
    <mergeCell ref="I42:J42"/>
    <mergeCell ref="E45:J45"/>
    <mergeCell ref="AI32:AJ32"/>
    <mergeCell ref="AK32:AK33"/>
    <mergeCell ref="B37:D37"/>
    <mergeCell ref="E37:H37"/>
    <mergeCell ref="B38:D38"/>
    <mergeCell ref="E38:H38"/>
    <mergeCell ref="E39:H39"/>
    <mergeCell ref="B40:D40"/>
    <mergeCell ref="E40:H40"/>
    <mergeCell ref="B41:D41"/>
    <mergeCell ref="E41:H41"/>
    <mergeCell ref="AL32:AL33"/>
    <mergeCell ref="AO32:AO33"/>
    <mergeCell ref="W32:X32"/>
    <mergeCell ref="Y32:Z32"/>
    <mergeCell ref="AA32:AB32"/>
    <mergeCell ref="AC32:AD32"/>
    <mergeCell ref="AE32:AF32"/>
    <mergeCell ref="AG32:AH32"/>
    <mergeCell ref="K32:L32"/>
    <mergeCell ref="M32:N32"/>
    <mergeCell ref="O32:P32"/>
    <mergeCell ref="Q32:R32"/>
    <mergeCell ref="S32:T32"/>
    <mergeCell ref="U32:V32"/>
    <mergeCell ref="H29:J29"/>
    <mergeCell ref="A32:A33"/>
    <mergeCell ref="B32:D33"/>
    <mergeCell ref="E32:H33"/>
    <mergeCell ref="I32:J32"/>
    <mergeCell ref="AK22:AK23"/>
    <mergeCell ref="AL22:AL23"/>
    <mergeCell ref="AO22:AO23"/>
    <mergeCell ref="Y22:Z22"/>
    <mergeCell ref="AA22:AB22"/>
    <mergeCell ref="AC22:AD22"/>
    <mergeCell ref="AE22:AF22"/>
    <mergeCell ref="AG22:AH22"/>
    <mergeCell ref="AI22:AJ22"/>
    <mergeCell ref="M22:N22"/>
    <mergeCell ref="O22:P22"/>
    <mergeCell ref="Q22:R22"/>
    <mergeCell ref="S22:T22"/>
    <mergeCell ref="U22:V22"/>
    <mergeCell ref="W22:X22"/>
    <mergeCell ref="A22:A23"/>
    <mergeCell ref="B22:C23"/>
    <mergeCell ref="D22:E23"/>
    <mergeCell ref="F22:H23"/>
    <mergeCell ref="I22:J22"/>
    <mergeCell ref="K22:L22"/>
    <mergeCell ref="F17:F19"/>
    <mergeCell ref="H17:J17"/>
    <mergeCell ref="H18:J18"/>
    <mergeCell ref="H19:J19"/>
    <mergeCell ref="B9:C9"/>
    <mergeCell ref="D9:E9"/>
    <mergeCell ref="B10:C10"/>
    <mergeCell ref="D10:E10"/>
    <mergeCell ref="B11:C11"/>
    <mergeCell ref="D11:E11"/>
    <mergeCell ref="B12:C12"/>
    <mergeCell ref="D12:E12"/>
    <mergeCell ref="B13:C13"/>
    <mergeCell ref="D13:E13"/>
    <mergeCell ref="AL7:AL8"/>
    <mergeCell ref="AM7:AM8"/>
    <mergeCell ref="AN7:AN8"/>
    <mergeCell ref="AO7:AO8"/>
    <mergeCell ref="AA7:AB7"/>
    <mergeCell ref="AC7:AD7"/>
    <mergeCell ref="AE7:AF7"/>
    <mergeCell ref="AG7:AH7"/>
    <mergeCell ref="AI7:AJ7"/>
    <mergeCell ref="AK7:AK8"/>
    <mergeCell ref="O7:P7"/>
    <mergeCell ref="Q7:R7"/>
    <mergeCell ref="S7:T7"/>
    <mergeCell ref="U7:V7"/>
    <mergeCell ref="W7:X7"/>
    <mergeCell ref="Y7:Z7"/>
    <mergeCell ref="A1:AO2"/>
    <mergeCell ref="A3:B3"/>
    <mergeCell ref="A4:B4"/>
    <mergeCell ref="A7:A8"/>
    <mergeCell ref="B7:C8"/>
    <mergeCell ref="D7:E8"/>
    <mergeCell ref="F7:H7"/>
    <mergeCell ref="I7:J7"/>
    <mergeCell ref="K7:L7"/>
    <mergeCell ref="M7:N7"/>
  </mergeCells>
  <printOptions horizontalCentered="1"/>
  <pageMargins left="0.39370078740157483" right="0.19685039370078741" top="0.39370078740157483" bottom="0.19685039370078741" header="0.19685039370078741" footer="0.19685039370078741"/>
  <pageSetup paperSize="9" scale="2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0E088-15CB-4753-94D6-DAF61200EDF0}">
  <sheetPr>
    <tabColor rgb="FFFF0000"/>
    <pageSetUpPr fitToPage="1"/>
  </sheetPr>
  <dimension ref="A1:AX100"/>
  <sheetViews>
    <sheetView showGridLines="0" topLeftCell="A7" zoomScale="70" zoomScaleNormal="70" workbookViewId="0">
      <selection activeCell="C66" sqref="C66"/>
    </sheetView>
  </sheetViews>
  <sheetFormatPr defaultRowHeight="15"/>
  <cols>
    <col min="1" max="1" width="5" style="2" customWidth="1"/>
    <col min="2" max="3" width="18.7109375" customWidth="1"/>
    <col min="4" max="5" width="18.7109375" style="2" customWidth="1"/>
    <col min="6" max="6" width="11" customWidth="1"/>
    <col min="7" max="10" width="9.5703125" customWidth="1"/>
    <col min="11" max="36" width="5.28515625" style="2" customWidth="1"/>
    <col min="37" max="37" width="13" style="2" customWidth="1"/>
    <col min="38" max="38" width="66.28515625" style="4" customWidth="1"/>
    <col min="39" max="39" width="30.7109375" style="4" customWidth="1"/>
    <col min="40" max="40" width="32.5703125" style="4" customWidth="1"/>
    <col min="41" max="41" width="41.42578125" customWidth="1"/>
    <col min="43" max="50" width="6.28515625" customWidth="1"/>
  </cols>
  <sheetData>
    <row r="1" spans="1:42" ht="20.100000000000001" customHeight="1">
      <c r="A1" s="151" t="s">
        <v>0</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row>
    <row r="2" spans="1:42" ht="18.600000000000001" customHeight="1">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row>
    <row r="3" spans="1:42" ht="27" customHeight="1">
      <c r="A3" s="152" t="s">
        <v>1</v>
      </c>
      <c r="B3" s="152"/>
      <c r="C3" s="1" t="s">
        <v>2</v>
      </c>
      <c r="E3" s="3"/>
      <c r="F3" s="3"/>
      <c r="G3" s="3"/>
      <c r="H3" s="3"/>
      <c r="I3" s="3"/>
      <c r="J3" s="3"/>
    </row>
    <row r="4" spans="1:42" ht="27" customHeight="1">
      <c r="A4" s="152" t="s">
        <v>3</v>
      </c>
      <c r="B4" s="152"/>
      <c r="C4" s="1" t="s">
        <v>55</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6"/>
      <c r="AM4" s="6"/>
      <c r="AN4" s="6"/>
      <c r="AO4" s="5"/>
      <c r="AP4" s="7"/>
    </row>
    <row r="5" spans="1:42" ht="15" customHeight="1">
      <c r="A5" s="8"/>
      <c r="D5"/>
      <c r="E5"/>
      <c r="K5"/>
      <c r="L5"/>
      <c r="M5"/>
      <c r="N5"/>
      <c r="O5"/>
      <c r="P5"/>
      <c r="Q5"/>
      <c r="R5"/>
      <c r="S5"/>
      <c r="T5"/>
      <c r="U5"/>
      <c r="V5"/>
      <c r="W5"/>
      <c r="X5"/>
      <c r="Y5"/>
      <c r="Z5"/>
      <c r="AA5"/>
      <c r="AB5"/>
      <c r="AC5"/>
      <c r="AD5"/>
      <c r="AE5"/>
      <c r="AF5"/>
      <c r="AG5"/>
      <c r="AH5"/>
      <c r="AI5"/>
      <c r="AJ5"/>
      <c r="AK5"/>
      <c r="AL5"/>
      <c r="AM5"/>
      <c r="AN5"/>
      <c r="AO5" s="7"/>
    </row>
    <row r="6" spans="1:42" ht="30" customHeight="1" thickBot="1">
      <c r="A6" s="9" t="s">
        <v>4</v>
      </c>
      <c r="B6" s="10"/>
      <c r="AM6" s="11"/>
    </row>
    <row r="7" spans="1:42" s="2" customFormat="1" ht="21" customHeight="1">
      <c r="A7" s="153" t="s">
        <v>5</v>
      </c>
      <c r="B7" s="155" t="s">
        <v>6</v>
      </c>
      <c r="C7" s="156"/>
      <c r="D7" s="155" t="s">
        <v>7</v>
      </c>
      <c r="E7" s="159"/>
      <c r="F7" s="161" t="s">
        <v>8</v>
      </c>
      <c r="G7" s="162"/>
      <c r="H7" s="162"/>
      <c r="I7" s="161" t="s">
        <v>9</v>
      </c>
      <c r="J7" s="163"/>
      <c r="K7" s="164">
        <v>44197</v>
      </c>
      <c r="L7" s="165"/>
      <c r="M7" s="164">
        <v>44228</v>
      </c>
      <c r="N7" s="165"/>
      <c r="O7" s="164">
        <v>44256</v>
      </c>
      <c r="P7" s="165"/>
      <c r="Q7" s="164">
        <v>44287</v>
      </c>
      <c r="R7" s="165"/>
      <c r="S7" s="164">
        <v>44317</v>
      </c>
      <c r="T7" s="165"/>
      <c r="U7" s="164">
        <v>44348</v>
      </c>
      <c r="V7" s="165"/>
      <c r="W7" s="164">
        <v>44378</v>
      </c>
      <c r="X7" s="165"/>
      <c r="Y7" s="164">
        <v>44409</v>
      </c>
      <c r="Z7" s="165"/>
      <c r="AA7" s="164">
        <v>44440</v>
      </c>
      <c r="AB7" s="165"/>
      <c r="AC7" s="164">
        <v>44470</v>
      </c>
      <c r="AD7" s="165"/>
      <c r="AE7" s="164">
        <v>44501</v>
      </c>
      <c r="AF7" s="165"/>
      <c r="AG7" s="164">
        <v>44531</v>
      </c>
      <c r="AH7" s="165"/>
      <c r="AI7" s="164">
        <v>44562</v>
      </c>
      <c r="AJ7" s="165"/>
      <c r="AK7" s="178" t="s">
        <v>10</v>
      </c>
      <c r="AL7" s="170" t="s">
        <v>11</v>
      </c>
      <c r="AM7" s="172" t="s">
        <v>12</v>
      </c>
      <c r="AN7" s="174" t="s">
        <v>13</v>
      </c>
      <c r="AO7" s="176" t="s">
        <v>14</v>
      </c>
    </row>
    <row r="8" spans="1:42" s="2" customFormat="1" ht="35.25" customHeight="1" thickBot="1">
      <c r="A8" s="154"/>
      <c r="B8" s="157"/>
      <c r="C8" s="158"/>
      <c r="D8" s="157"/>
      <c r="E8" s="160"/>
      <c r="F8" s="12" t="s">
        <v>15</v>
      </c>
      <c r="G8" s="13" t="s">
        <v>16</v>
      </c>
      <c r="H8" s="14" t="s">
        <v>17</v>
      </c>
      <c r="I8" s="12" t="s">
        <v>18</v>
      </c>
      <c r="J8" s="15" t="s">
        <v>19</v>
      </c>
      <c r="K8" s="16" t="s">
        <v>15</v>
      </c>
      <c r="L8" s="17" t="s">
        <v>20</v>
      </c>
      <c r="M8" s="16" t="s">
        <v>15</v>
      </c>
      <c r="N8" s="17" t="s">
        <v>20</v>
      </c>
      <c r="O8" s="16" t="s">
        <v>15</v>
      </c>
      <c r="P8" s="17" t="s">
        <v>20</v>
      </c>
      <c r="Q8" s="16" t="s">
        <v>15</v>
      </c>
      <c r="R8" s="17" t="s">
        <v>20</v>
      </c>
      <c r="S8" s="18" t="s">
        <v>15</v>
      </c>
      <c r="T8" s="19" t="s">
        <v>20</v>
      </c>
      <c r="U8" s="18" t="s">
        <v>15</v>
      </c>
      <c r="V8" s="19" t="s">
        <v>20</v>
      </c>
      <c r="W8" s="18" t="s">
        <v>15</v>
      </c>
      <c r="X8" s="19" t="s">
        <v>20</v>
      </c>
      <c r="Y8" s="18" t="s">
        <v>15</v>
      </c>
      <c r="Z8" s="19" t="s">
        <v>20</v>
      </c>
      <c r="AA8" s="18" t="s">
        <v>15</v>
      </c>
      <c r="AB8" s="19" t="s">
        <v>20</v>
      </c>
      <c r="AC8" s="18" t="s">
        <v>15</v>
      </c>
      <c r="AD8" s="19" t="s">
        <v>20</v>
      </c>
      <c r="AE8" s="18" t="s">
        <v>15</v>
      </c>
      <c r="AF8" s="19" t="s">
        <v>20</v>
      </c>
      <c r="AG8" s="18" t="s">
        <v>15</v>
      </c>
      <c r="AH8" s="19" t="s">
        <v>20</v>
      </c>
      <c r="AI8" s="18" t="s">
        <v>15</v>
      </c>
      <c r="AJ8" s="19" t="s">
        <v>20</v>
      </c>
      <c r="AK8" s="179"/>
      <c r="AL8" s="171"/>
      <c r="AM8" s="173"/>
      <c r="AN8" s="175"/>
      <c r="AO8" s="177"/>
    </row>
    <row r="9" spans="1:42" s="42" customFormat="1" ht="46.5" customHeight="1">
      <c r="A9" s="26">
        <v>1</v>
      </c>
      <c r="B9" s="166" t="s">
        <v>21</v>
      </c>
      <c r="C9" s="167"/>
      <c r="D9" s="168" t="s">
        <v>22</v>
      </c>
      <c r="E9" s="169"/>
      <c r="F9" s="38">
        <v>1</v>
      </c>
      <c r="G9" s="39">
        <f t="shared" ref="G9:G12" si="0">J9/I9</f>
        <v>0.2</v>
      </c>
      <c r="H9" s="39">
        <f>G9</f>
        <v>0.2</v>
      </c>
      <c r="I9" s="28">
        <v>20</v>
      </c>
      <c r="J9" s="29">
        <f>AK9</f>
        <v>4</v>
      </c>
      <c r="K9" s="30"/>
      <c r="L9" s="31"/>
      <c r="M9" s="30">
        <v>1</v>
      </c>
      <c r="N9" s="31">
        <v>1</v>
      </c>
      <c r="O9" s="30">
        <v>1</v>
      </c>
      <c r="P9" s="31">
        <v>1</v>
      </c>
      <c r="Q9" s="30">
        <v>2</v>
      </c>
      <c r="R9" s="31">
        <v>2</v>
      </c>
      <c r="S9" s="30"/>
      <c r="T9" s="31"/>
      <c r="U9" s="30"/>
      <c r="V9" s="31"/>
      <c r="W9" s="30"/>
      <c r="X9" s="31"/>
      <c r="Y9" s="30"/>
      <c r="Z9" s="31"/>
      <c r="AA9" s="30"/>
      <c r="AB9" s="31"/>
      <c r="AC9" s="30"/>
      <c r="AD9" s="31"/>
      <c r="AE9" s="30"/>
      <c r="AF9" s="31"/>
      <c r="AG9" s="30"/>
      <c r="AH9" s="31"/>
      <c r="AI9" s="30"/>
      <c r="AJ9" s="31"/>
      <c r="AK9" s="40">
        <f>L9+N9+P9+R9+T9+V9+X9+Z9+AB9+AD9+AF9+AH9+AJ9</f>
        <v>4</v>
      </c>
      <c r="AL9" s="41" t="s">
        <v>23</v>
      </c>
      <c r="AM9" s="41"/>
      <c r="AN9" s="41"/>
      <c r="AO9" s="24"/>
    </row>
    <row r="10" spans="1:42" ht="44.1" customHeight="1">
      <c r="A10" s="32">
        <v>2</v>
      </c>
      <c r="B10" s="166" t="s">
        <v>24</v>
      </c>
      <c r="C10" s="167"/>
      <c r="D10" s="168" t="s">
        <v>22</v>
      </c>
      <c r="E10" s="169"/>
      <c r="F10" s="27">
        <v>1</v>
      </c>
      <c r="G10" s="39">
        <f t="shared" si="0"/>
        <v>0.6</v>
      </c>
      <c r="H10" s="39">
        <f t="shared" ref="H10:H11" si="1">G10</f>
        <v>0.6</v>
      </c>
      <c r="I10" s="28">
        <v>20</v>
      </c>
      <c r="J10" s="33">
        <f>AK10</f>
        <v>12</v>
      </c>
      <c r="K10" s="34">
        <v>1</v>
      </c>
      <c r="L10" s="35">
        <v>1</v>
      </c>
      <c r="M10" s="34">
        <v>3</v>
      </c>
      <c r="N10" s="35">
        <v>3</v>
      </c>
      <c r="O10" s="34">
        <v>5</v>
      </c>
      <c r="P10" s="35">
        <v>3</v>
      </c>
      <c r="Q10" s="34">
        <v>1</v>
      </c>
      <c r="R10" s="35">
        <v>1</v>
      </c>
      <c r="S10" s="34">
        <v>1</v>
      </c>
      <c r="T10" s="35">
        <v>1</v>
      </c>
      <c r="U10" s="34"/>
      <c r="V10" s="35"/>
      <c r="W10" s="34">
        <v>1</v>
      </c>
      <c r="X10" s="35">
        <v>1</v>
      </c>
      <c r="Y10" s="34"/>
      <c r="Z10" s="35"/>
      <c r="AA10" s="34"/>
      <c r="AB10" s="35"/>
      <c r="AC10" s="34"/>
      <c r="AD10" s="35"/>
      <c r="AE10" s="34">
        <v>1</v>
      </c>
      <c r="AF10" s="35">
        <v>1</v>
      </c>
      <c r="AG10" s="34">
        <v>1</v>
      </c>
      <c r="AH10" s="35">
        <v>1</v>
      </c>
      <c r="AI10" s="34"/>
      <c r="AJ10" s="35"/>
      <c r="AK10" s="40">
        <f t="shared" ref="AK10:AK15" si="2">L10+N10+P10+R10+T10+V10+X10+Z10+AB10+AD10+AF10+AH10+AJ10</f>
        <v>12</v>
      </c>
      <c r="AL10" s="43" t="s">
        <v>25</v>
      </c>
      <c r="AM10" s="36" t="s">
        <v>26</v>
      </c>
      <c r="AN10" s="36"/>
      <c r="AO10" s="37"/>
    </row>
    <row r="11" spans="1:42" s="42" customFormat="1" ht="46.5" customHeight="1">
      <c r="A11" s="26">
        <v>3</v>
      </c>
      <c r="B11" s="166" t="s">
        <v>27</v>
      </c>
      <c r="C11" s="167"/>
      <c r="D11" s="168" t="s">
        <v>22</v>
      </c>
      <c r="E11" s="169"/>
      <c r="F11" s="38">
        <v>1</v>
      </c>
      <c r="G11" s="39">
        <f t="shared" si="0"/>
        <v>0.4</v>
      </c>
      <c r="H11" s="39">
        <f t="shared" si="1"/>
        <v>0.4</v>
      </c>
      <c r="I11" s="28">
        <v>20</v>
      </c>
      <c r="J11" s="29">
        <v>8</v>
      </c>
      <c r="K11" s="30"/>
      <c r="L11" s="31"/>
      <c r="M11" s="30"/>
      <c r="N11" s="31"/>
      <c r="O11" s="30"/>
      <c r="P11" s="31"/>
      <c r="Q11" s="30"/>
      <c r="R11" s="31"/>
      <c r="S11" s="30"/>
      <c r="T11" s="31"/>
      <c r="U11" s="30"/>
      <c r="V11" s="31"/>
      <c r="W11" s="30"/>
      <c r="X11" s="31"/>
      <c r="Y11" s="30"/>
      <c r="Z11" s="31"/>
      <c r="AA11" s="30"/>
      <c r="AB11" s="31"/>
      <c r="AC11" s="30"/>
      <c r="AD11" s="31"/>
      <c r="AE11" s="30"/>
      <c r="AF11" s="31"/>
      <c r="AG11" s="30"/>
      <c r="AH11" s="31"/>
      <c r="AI11" s="30"/>
      <c r="AJ11" s="31"/>
      <c r="AK11" s="40">
        <v>8</v>
      </c>
      <c r="AL11" s="41" t="s">
        <v>28</v>
      </c>
      <c r="AM11" s="41"/>
      <c r="AN11" s="41"/>
      <c r="AO11" s="24"/>
    </row>
    <row r="12" spans="1:42" s="42" customFormat="1" ht="46.5" customHeight="1">
      <c r="A12" s="26">
        <v>4</v>
      </c>
      <c r="B12" s="166" t="s">
        <v>85</v>
      </c>
      <c r="C12" s="167"/>
      <c r="D12" s="168" t="s">
        <v>22</v>
      </c>
      <c r="E12" s="169"/>
      <c r="F12" s="38">
        <v>1</v>
      </c>
      <c r="G12" s="39">
        <f t="shared" si="0"/>
        <v>0.43478260869565216</v>
      </c>
      <c r="H12" s="39">
        <f>G12</f>
        <v>0.43478260869565216</v>
      </c>
      <c r="I12" s="28">
        <v>23</v>
      </c>
      <c r="J12" s="29">
        <f>AK12</f>
        <v>10</v>
      </c>
      <c r="K12" s="30"/>
      <c r="L12" s="31"/>
      <c r="M12" s="30"/>
      <c r="N12" s="31"/>
      <c r="O12" s="30"/>
      <c r="P12" s="31"/>
      <c r="Q12" s="30"/>
      <c r="R12" s="31"/>
      <c r="S12" s="30"/>
      <c r="T12" s="31"/>
      <c r="U12" s="30"/>
      <c r="V12" s="31"/>
      <c r="W12" s="30"/>
      <c r="X12" s="31"/>
      <c r="Y12" s="30"/>
      <c r="Z12" s="31"/>
      <c r="AA12" s="30">
        <v>3</v>
      </c>
      <c r="AB12" s="377">
        <v>2</v>
      </c>
      <c r="AC12" s="30">
        <v>3</v>
      </c>
      <c r="AD12" s="377">
        <v>2</v>
      </c>
      <c r="AE12" s="30">
        <v>3</v>
      </c>
      <c r="AF12" s="31">
        <v>3</v>
      </c>
      <c r="AG12" s="30">
        <v>3</v>
      </c>
      <c r="AH12" s="31">
        <v>3</v>
      </c>
      <c r="AI12" s="30"/>
      <c r="AJ12" s="31"/>
      <c r="AK12" s="40">
        <f t="shared" si="2"/>
        <v>10</v>
      </c>
      <c r="AL12" s="350"/>
      <c r="AM12" s="41"/>
      <c r="AN12" s="41"/>
      <c r="AO12" s="24"/>
    </row>
    <row r="13" spans="1:42" ht="44.1" customHeight="1">
      <c r="A13" s="32">
        <v>5</v>
      </c>
      <c r="B13" s="166" t="s">
        <v>87</v>
      </c>
      <c r="C13" s="167"/>
      <c r="D13" s="168" t="s">
        <v>22</v>
      </c>
      <c r="E13" s="169"/>
      <c r="F13" s="27">
        <v>1</v>
      </c>
      <c r="G13" s="39">
        <f>J13/I13</f>
        <v>0.32</v>
      </c>
      <c r="H13" s="39">
        <f>G13</f>
        <v>0.32</v>
      </c>
      <c r="I13" s="28">
        <v>25</v>
      </c>
      <c r="J13" s="29">
        <f t="shared" ref="J13:J15" si="3">AK13</f>
        <v>8</v>
      </c>
      <c r="K13" s="34"/>
      <c r="L13" s="35"/>
      <c r="M13" s="34"/>
      <c r="N13" s="35"/>
      <c r="O13" s="34"/>
      <c r="P13" s="35"/>
      <c r="Q13" s="34"/>
      <c r="R13" s="35"/>
      <c r="S13" s="34"/>
      <c r="T13" s="35"/>
      <c r="U13" s="34"/>
      <c r="V13" s="35"/>
      <c r="W13" s="34"/>
      <c r="X13" s="35"/>
      <c r="Y13" s="34"/>
      <c r="Z13" s="35"/>
      <c r="AA13" s="34"/>
      <c r="AB13" s="35"/>
      <c r="AC13" s="34">
        <v>1</v>
      </c>
      <c r="AD13" s="35">
        <v>1</v>
      </c>
      <c r="AE13" s="34">
        <v>6</v>
      </c>
      <c r="AF13" s="35">
        <v>6</v>
      </c>
      <c r="AG13" s="34">
        <v>1</v>
      </c>
      <c r="AH13" s="35">
        <v>1</v>
      </c>
      <c r="AI13" s="34"/>
      <c r="AJ13" s="35"/>
      <c r="AK13" s="40">
        <f t="shared" si="2"/>
        <v>8</v>
      </c>
      <c r="AL13" s="350"/>
      <c r="AM13" s="36"/>
      <c r="AN13" s="36"/>
      <c r="AO13" s="37"/>
    </row>
    <row r="14" spans="1:42" s="42" customFormat="1" ht="46.5" customHeight="1">
      <c r="A14" s="26">
        <v>6</v>
      </c>
      <c r="B14" s="166" t="s">
        <v>93</v>
      </c>
      <c r="C14" s="167"/>
      <c r="D14" s="168" t="s">
        <v>92</v>
      </c>
      <c r="E14" s="169"/>
      <c r="F14" s="38">
        <v>1</v>
      </c>
      <c r="G14" s="39">
        <f t="shared" ref="G14:G15" si="4">J14/I14</f>
        <v>0.32</v>
      </c>
      <c r="H14" s="39">
        <f t="shared" ref="H14:H15" si="5">G14</f>
        <v>0.32</v>
      </c>
      <c r="I14" s="28">
        <v>25</v>
      </c>
      <c r="J14" s="29">
        <f t="shared" si="3"/>
        <v>8</v>
      </c>
      <c r="K14" s="30"/>
      <c r="L14" s="31"/>
      <c r="M14" s="30"/>
      <c r="N14" s="31"/>
      <c r="O14" s="30"/>
      <c r="P14" s="31"/>
      <c r="Q14" s="30"/>
      <c r="R14" s="31"/>
      <c r="S14" s="30"/>
      <c r="T14" s="31"/>
      <c r="U14" s="30"/>
      <c r="V14" s="31"/>
      <c r="W14" s="30"/>
      <c r="X14" s="31"/>
      <c r="Y14" s="30"/>
      <c r="Z14" s="31"/>
      <c r="AA14" s="30">
        <v>2</v>
      </c>
      <c r="AB14" s="31">
        <v>2</v>
      </c>
      <c r="AC14" s="30">
        <v>2</v>
      </c>
      <c r="AD14" s="31">
        <v>2</v>
      </c>
      <c r="AE14" s="30">
        <v>3</v>
      </c>
      <c r="AF14" s="31">
        <v>3</v>
      </c>
      <c r="AG14" s="30">
        <v>1</v>
      </c>
      <c r="AH14" s="31">
        <v>1</v>
      </c>
      <c r="AI14" s="30"/>
      <c r="AJ14" s="31"/>
      <c r="AK14" s="40">
        <f t="shared" si="2"/>
        <v>8</v>
      </c>
      <c r="AL14" s="41"/>
      <c r="AM14" s="41"/>
      <c r="AN14" s="41"/>
      <c r="AO14" s="24"/>
    </row>
    <row r="15" spans="1:42" s="42" customFormat="1" ht="46.5" customHeight="1" thickBot="1">
      <c r="A15" s="378">
        <v>7</v>
      </c>
      <c r="B15" s="379" t="s">
        <v>89</v>
      </c>
      <c r="C15" s="380"/>
      <c r="D15" s="381" t="s">
        <v>22</v>
      </c>
      <c r="E15" s="382"/>
      <c r="F15" s="383">
        <v>1</v>
      </c>
      <c r="G15" s="384">
        <f t="shared" si="4"/>
        <v>0.32</v>
      </c>
      <c r="H15" s="385">
        <f t="shared" si="5"/>
        <v>0.32</v>
      </c>
      <c r="I15" s="28">
        <v>25</v>
      </c>
      <c r="J15" s="29">
        <f t="shared" si="3"/>
        <v>8</v>
      </c>
      <c r="K15" s="30"/>
      <c r="L15" s="31"/>
      <c r="M15" s="30"/>
      <c r="N15" s="31"/>
      <c r="O15" s="30"/>
      <c r="P15" s="31"/>
      <c r="Q15" s="30"/>
      <c r="R15" s="31"/>
      <c r="S15" s="30"/>
      <c r="T15" s="31"/>
      <c r="U15" s="30"/>
      <c r="V15" s="31"/>
      <c r="W15" s="30"/>
      <c r="X15" s="31"/>
      <c r="Y15" s="30"/>
      <c r="Z15" s="31"/>
      <c r="AA15" s="30">
        <v>3</v>
      </c>
      <c r="AB15" s="31">
        <v>3</v>
      </c>
      <c r="AC15" s="30">
        <v>4</v>
      </c>
      <c r="AD15" s="377">
        <v>2</v>
      </c>
      <c r="AE15" s="30">
        <v>4</v>
      </c>
      <c r="AF15" s="377">
        <v>3</v>
      </c>
      <c r="AG15" s="30"/>
      <c r="AH15" s="31"/>
      <c r="AI15" s="30"/>
      <c r="AJ15" s="31"/>
      <c r="AK15" s="40">
        <f t="shared" si="2"/>
        <v>8</v>
      </c>
      <c r="AL15" s="351"/>
      <c r="AM15" s="41"/>
      <c r="AN15" s="41"/>
      <c r="AO15" s="24"/>
    </row>
    <row r="16" spans="1:42" s="25" customFormat="1" ht="30.75" customHeight="1">
      <c r="A16" s="44"/>
      <c r="B16" s="45"/>
      <c r="C16" s="45"/>
      <c r="D16" s="46"/>
      <c r="E16" s="46"/>
      <c r="F16" s="196" t="s">
        <v>29</v>
      </c>
      <c r="G16" s="47"/>
      <c r="H16" s="199" t="s">
        <v>30</v>
      </c>
      <c r="I16" s="200"/>
      <c r="J16" s="201"/>
      <c r="K16" s="48">
        <f>SUM(K9:K15)</f>
        <v>1</v>
      </c>
      <c r="L16" s="49">
        <f>SUM(L9:L15)</f>
        <v>1</v>
      </c>
      <c r="M16" s="48">
        <f>SUM(M9:M15)</f>
        <v>4</v>
      </c>
      <c r="N16" s="49">
        <f>SUM(N9:N15)</f>
        <v>4</v>
      </c>
      <c r="O16" s="48">
        <f>SUM(O9:O15)</f>
        <v>6</v>
      </c>
      <c r="P16" s="49">
        <f>SUM(P9:P15)</f>
        <v>4</v>
      </c>
      <c r="Q16" s="48">
        <f>SUM(Q9:Q15)</f>
        <v>3</v>
      </c>
      <c r="R16" s="49">
        <f>SUM(R9:R15)</f>
        <v>3</v>
      </c>
      <c r="S16" s="48">
        <f>SUM(S9:S15)</f>
        <v>1</v>
      </c>
      <c r="T16" s="49">
        <f>SUM(T9:T15)</f>
        <v>1</v>
      </c>
      <c r="U16" s="48">
        <f>SUM(U9:U15)</f>
        <v>0</v>
      </c>
      <c r="V16" s="49">
        <f>SUM(V9:V15)</f>
        <v>0</v>
      </c>
      <c r="W16" s="48">
        <f>SUM(W9:W15)</f>
        <v>1</v>
      </c>
      <c r="X16" s="49">
        <f>SUM(X9:X15)</f>
        <v>1</v>
      </c>
      <c r="Y16" s="48">
        <f>SUM(Y9:Y15)</f>
        <v>0</v>
      </c>
      <c r="Z16" s="49">
        <f>SUM(Z9:Z15)</f>
        <v>0</v>
      </c>
      <c r="AA16" s="48">
        <f>SUM(AA9:AA15)</f>
        <v>8</v>
      </c>
      <c r="AB16" s="49">
        <f>SUM(AB9:AB15)</f>
        <v>7</v>
      </c>
      <c r="AC16" s="48">
        <f>SUM(AC9:AC15)</f>
        <v>10</v>
      </c>
      <c r="AD16" s="49">
        <f>SUM(AD9:AD15)</f>
        <v>7</v>
      </c>
      <c r="AE16" s="48">
        <f>SUM(AE9:AE15)</f>
        <v>17</v>
      </c>
      <c r="AF16" s="49">
        <f>SUM(AF9:AF15)</f>
        <v>16</v>
      </c>
      <c r="AG16" s="48">
        <f>SUM(AG9:AG15)</f>
        <v>6</v>
      </c>
      <c r="AH16" s="49">
        <f>SUM(AH9:AH15)</f>
        <v>6</v>
      </c>
      <c r="AI16" s="48">
        <f>SUM(AI9:AI15)</f>
        <v>0</v>
      </c>
      <c r="AJ16" s="49">
        <f>SUM(AJ9:AJ15)</f>
        <v>0</v>
      </c>
      <c r="AK16" s="50"/>
      <c r="AL16" s="51"/>
      <c r="AM16" s="51"/>
      <c r="AN16" s="51"/>
    </row>
    <row r="17" spans="1:41" s="25" customFormat="1" ht="30.75" customHeight="1">
      <c r="A17" s="44"/>
      <c r="B17" s="45"/>
      <c r="F17" s="197"/>
      <c r="G17" s="52"/>
      <c r="H17" s="202" t="s">
        <v>31</v>
      </c>
      <c r="I17" s="202"/>
      <c r="J17" s="203"/>
      <c r="K17" s="53"/>
      <c r="L17" s="54"/>
      <c r="M17" s="53"/>
      <c r="N17" s="54"/>
      <c r="O17" s="53">
        <v>1</v>
      </c>
      <c r="P17" s="54">
        <v>1</v>
      </c>
      <c r="Q17" s="53"/>
      <c r="R17" s="54"/>
      <c r="S17" s="53"/>
      <c r="T17" s="54"/>
      <c r="U17" s="53"/>
      <c r="V17" s="54"/>
      <c r="W17" s="53">
        <v>1</v>
      </c>
      <c r="X17" s="54">
        <v>1</v>
      </c>
      <c r="Y17" s="53">
        <v>2</v>
      </c>
      <c r="Z17" s="54">
        <v>2</v>
      </c>
      <c r="AA17" s="53"/>
      <c r="AB17" s="54"/>
      <c r="AC17" s="53"/>
      <c r="AD17" s="54"/>
      <c r="AE17" s="53"/>
      <c r="AF17" s="54"/>
      <c r="AG17" s="53"/>
      <c r="AH17" s="54"/>
      <c r="AI17" s="53"/>
      <c r="AJ17" s="54"/>
      <c r="AK17" s="50"/>
      <c r="AL17" s="51"/>
      <c r="AM17" s="51"/>
      <c r="AN17" s="51"/>
    </row>
    <row r="18" spans="1:41" s="25" customFormat="1" ht="30.75" customHeight="1" thickBot="1">
      <c r="A18" s="44"/>
      <c r="B18" s="45"/>
      <c r="C18" s="45"/>
      <c r="D18" s="46"/>
      <c r="E18" s="46"/>
      <c r="F18" s="198"/>
      <c r="G18" s="55"/>
      <c r="H18" s="204" t="s">
        <v>32</v>
      </c>
      <c r="I18" s="204"/>
      <c r="J18" s="205"/>
      <c r="K18" s="56">
        <f t="shared" ref="K18:AJ18" si="6">K16-K17</f>
        <v>1</v>
      </c>
      <c r="L18" s="57">
        <f t="shared" si="6"/>
        <v>1</v>
      </c>
      <c r="M18" s="56">
        <f t="shared" si="6"/>
        <v>4</v>
      </c>
      <c r="N18" s="57">
        <f t="shared" si="6"/>
        <v>4</v>
      </c>
      <c r="O18" s="57">
        <f t="shared" si="6"/>
        <v>5</v>
      </c>
      <c r="P18" s="57">
        <f>P16-P17</f>
        <v>3</v>
      </c>
      <c r="Q18" s="56">
        <f>Q16-Q17</f>
        <v>3</v>
      </c>
      <c r="R18" s="57">
        <f>R16-R17</f>
        <v>3</v>
      </c>
      <c r="S18" s="56">
        <f t="shared" si="6"/>
        <v>1</v>
      </c>
      <c r="T18" s="57">
        <f t="shared" si="6"/>
        <v>1</v>
      </c>
      <c r="U18" s="56">
        <f>U16-U17</f>
        <v>0</v>
      </c>
      <c r="V18" s="57">
        <f t="shared" si="6"/>
        <v>0</v>
      </c>
      <c r="W18" s="56">
        <f t="shared" si="6"/>
        <v>0</v>
      </c>
      <c r="X18" s="57">
        <f t="shared" si="6"/>
        <v>0</v>
      </c>
      <c r="Y18" s="56">
        <f t="shared" si="6"/>
        <v>-2</v>
      </c>
      <c r="Z18" s="57">
        <f t="shared" si="6"/>
        <v>-2</v>
      </c>
      <c r="AA18" s="56">
        <f t="shared" si="6"/>
        <v>8</v>
      </c>
      <c r="AB18" s="57">
        <f t="shared" si="6"/>
        <v>7</v>
      </c>
      <c r="AC18" s="56">
        <f t="shared" si="6"/>
        <v>10</v>
      </c>
      <c r="AD18" s="57">
        <f t="shared" si="6"/>
        <v>7</v>
      </c>
      <c r="AE18" s="56">
        <f t="shared" si="6"/>
        <v>17</v>
      </c>
      <c r="AF18" s="57">
        <f t="shared" si="6"/>
        <v>16</v>
      </c>
      <c r="AG18" s="56">
        <f t="shared" si="6"/>
        <v>6</v>
      </c>
      <c r="AH18" s="57">
        <f t="shared" si="6"/>
        <v>6</v>
      </c>
      <c r="AI18" s="56">
        <f t="shared" si="6"/>
        <v>0</v>
      </c>
      <c r="AJ18" s="57">
        <f t="shared" si="6"/>
        <v>0</v>
      </c>
      <c r="AK18" s="50"/>
      <c r="AL18" s="51"/>
      <c r="AM18" s="51"/>
      <c r="AN18" s="51"/>
    </row>
    <row r="19" spans="1:41" s="25" customFormat="1" ht="30.75" customHeight="1">
      <c r="A19" s="44"/>
      <c r="B19" s="45"/>
      <c r="C19" s="45"/>
      <c r="D19" s="46"/>
      <c r="E19" s="46"/>
      <c r="F19" s="58"/>
      <c r="G19" s="59"/>
      <c r="H19" s="59"/>
      <c r="I19" s="60"/>
      <c r="J19" s="60"/>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2"/>
      <c r="AL19" s="51"/>
      <c r="AM19" s="51"/>
      <c r="AN19" s="51"/>
    </row>
    <row r="20" spans="1:41" ht="27" customHeight="1" thickBot="1">
      <c r="A20" s="9" t="s">
        <v>33</v>
      </c>
      <c r="B20" s="10"/>
      <c r="D20"/>
      <c r="E20"/>
      <c r="K20"/>
      <c r="L20"/>
      <c r="M20"/>
      <c r="N20"/>
      <c r="O20"/>
      <c r="P20"/>
      <c r="Q20"/>
      <c r="R20"/>
      <c r="S20"/>
      <c r="T20"/>
      <c r="U20"/>
      <c r="V20"/>
      <c r="W20"/>
      <c r="X20"/>
      <c r="Y20"/>
      <c r="Z20"/>
      <c r="AA20"/>
      <c r="AB20"/>
      <c r="AC20"/>
      <c r="AD20"/>
      <c r="AE20"/>
      <c r="AF20"/>
      <c r="AG20"/>
      <c r="AH20"/>
      <c r="AI20"/>
      <c r="AJ20"/>
      <c r="AK20"/>
      <c r="AL20"/>
      <c r="AM20"/>
      <c r="AN20"/>
      <c r="AO20" s="63"/>
    </row>
    <row r="21" spans="1:41" ht="21.75" customHeight="1">
      <c r="A21" s="180" t="s">
        <v>5</v>
      </c>
      <c r="B21" s="182" t="s">
        <v>6</v>
      </c>
      <c r="C21" s="182"/>
      <c r="D21" s="182" t="s">
        <v>34</v>
      </c>
      <c r="E21" s="184"/>
      <c r="F21" s="186" t="s">
        <v>8</v>
      </c>
      <c r="G21" s="187"/>
      <c r="H21" s="188"/>
      <c r="I21" s="192" t="s">
        <v>35</v>
      </c>
      <c r="J21" s="193"/>
      <c r="K21" s="194">
        <f>K7</f>
        <v>44197</v>
      </c>
      <c r="L21" s="195"/>
      <c r="M21" s="194">
        <f>M7</f>
        <v>44228</v>
      </c>
      <c r="N21" s="195"/>
      <c r="O21" s="194">
        <f>O7</f>
        <v>44256</v>
      </c>
      <c r="P21" s="195"/>
      <c r="Q21" s="194">
        <f>Q7</f>
        <v>44287</v>
      </c>
      <c r="R21" s="195"/>
      <c r="S21" s="194">
        <f>S7</f>
        <v>44317</v>
      </c>
      <c r="T21" s="195"/>
      <c r="U21" s="194">
        <f>U7</f>
        <v>44348</v>
      </c>
      <c r="V21" s="195"/>
      <c r="W21" s="194">
        <f>W7</f>
        <v>44378</v>
      </c>
      <c r="X21" s="195"/>
      <c r="Y21" s="194">
        <f>Y7</f>
        <v>44409</v>
      </c>
      <c r="Z21" s="195"/>
      <c r="AA21" s="194">
        <f>AA7</f>
        <v>44440</v>
      </c>
      <c r="AB21" s="195"/>
      <c r="AC21" s="194">
        <f>AC7</f>
        <v>44470</v>
      </c>
      <c r="AD21" s="195"/>
      <c r="AE21" s="194">
        <f>AE7</f>
        <v>44501</v>
      </c>
      <c r="AF21" s="195"/>
      <c r="AG21" s="194">
        <f>AG7</f>
        <v>44531</v>
      </c>
      <c r="AH21" s="195"/>
      <c r="AI21" s="194">
        <f>AI7</f>
        <v>44562</v>
      </c>
      <c r="AJ21" s="195"/>
      <c r="AK21" s="217" t="s">
        <v>36</v>
      </c>
      <c r="AL21" s="219" t="s">
        <v>11</v>
      </c>
      <c r="AM21" s="64"/>
      <c r="AN21" s="64"/>
      <c r="AO21" s="221" t="s">
        <v>14</v>
      </c>
    </row>
    <row r="22" spans="1:41" ht="27" customHeight="1" thickBot="1">
      <c r="A22" s="181"/>
      <c r="B22" s="183"/>
      <c r="C22" s="183"/>
      <c r="D22" s="183"/>
      <c r="E22" s="185"/>
      <c r="F22" s="189"/>
      <c r="G22" s="190"/>
      <c r="H22" s="191"/>
      <c r="I22" s="65" t="s">
        <v>15</v>
      </c>
      <c r="J22" s="66" t="s">
        <v>37</v>
      </c>
      <c r="K22" s="16" t="s">
        <v>15</v>
      </c>
      <c r="L22" s="17" t="s">
        <v>20</v>
      </c>
      <c r="M22" s="16" t="s">
        <v>15</v>
      </c>
      <c r="N22" s="17" t="s">
        <v>20</v>
      </c>
      <c r="O22" s="18" t="s">
        <v>15</v>
      </c>
      <c r="P22" s="19" t="s">
        <v>20</v>
      </c>
      <c r="Q22" s="18" t="s">
        <v>15</v>
      </c>
      <c r="R22" s="19" t="s">
        <v>20</v>
      </c>
      <c r="S22" s="18" t="s">
        <v>15</v>
      </c>
      <c r="T22" s="19" t="s">
        <v>20</v>
      </c>
      <c r="U22" s="18" t="s">
        <v>15</v>
      </c>
      <c r="V22" s="19" t="s">
        <v>20</v>
      </c>
      <c r="W22" s="18" t="s">
        <v>15</v>
      </c>
      <c r="X22" s="19" t="s">
        <v>20</v>
      </c>
      <c r="Y22" s="18" t="s">
        <v>15</v>
      </c>
      <c r="Z22" s="19" t="s">
        <v>20</v>
      </c>
      <c r="AA22" s="18" t="s">
        <v>15</v>
      </c>
      <c r="AB22" s="19" t="s">
        <v>20</v>
      </c>
      <c r="AC22" s="18" t="s">
        <v>15</v>
      </c>
      <c r="AD22" s="19" t="s">
        <v>20</v>
      </c>
      <c r="AE22" s="18" t="s">
        <v>15</v>
      </c>
      <c r="AF22" s="19" t="s">
        <v>20</v>
      </c>
      <c r="AG22" s="18" t="s">
        <v>15</v>
      </c>
      <c r="AH22" s="19" t="s">
        <v>20</v>
      </c>
      <c r="AI22" s="18" t="s">
        <v>15</v>
      </c>
      <c r="AJ22" s="19" t="s">
        <v>20</v>
      </c>
      <c r="AK22" s="218"/>
      <c r="AL22" s="220"/>
      <c r="AM22" s="67"/>
      <c r="AN22" s="67"/>
      <c r="AO22" s="222"/>
    </row>
    <row r="23" spans="1:41" ht="44.1" customHeight="1">
      <c r="A23" s="68">
        <v>1</v>
      </c>
      <c r="B23" s="206" t="s">
        <v>41</v>
      </c>
      <c r="C23" s="207"/>
      <c r="D23" s="208" t="s">
        <v>38</v>
      </c>
      <c r="E23" s="209"/>
      <c r="F23" s="223">
        <f>J23/I23</f>
        <v>0.6</v>
      </c>
      <c r="G23" s="224"/>
      <c r="H23" s="225"/>
      <c r="I23" s="69">
        <f>K23+M23+O23+Q23+S23+U23+W23+Y23+AA23+AC23+AE23+AG23</f>
        <v>5</v>
      </c>
      <c r="J23" s="70">
        <f t="shared" ref="J23:J43" si="7">L23+N23+P23+R23+T23+V23+X23+Z23+AB23+AD23+AF23+AH23+AJ23</f>
        <v>3</v>
      </c>
      <c r="K23" s="20">
        <v>4</v>
      </c>
      <c r="L23" s="21">
        <v>3</v>
      </c>
      <c r="M23" s="20"/>
      <c r="N23" s="21"/>
      <c r="O23" s="22">
        <v>1</v>
      </c>
      <c r="P23" s="23"/>
      <c r="Q23" s="22"/>
      <c r="R23" s="23"/>
      <c r="S23" s="22"/>
      <c r="T23" s="23"/>
      <c r="U23" s="22"/>
      <c r="V23" s="23"/>
      <c r="W23" s="22"/>
      <c r="X23" s="23"/>
      <c r="Y23" s="22"/>
      <c r="Z23" s="23"/>
      <c r="AA23" s="22"/>
      <c r="AB23" s="23"/>
      <c r="AC23" s="22"/>
      <c r="AD23" s="23"/>
      <c r="AE23" s="22"/>
      <c r="AF23" s="23"/>
      <c r="AG23" s="22"/>
      <c r="AH23" s="23"/>
      <c r="AI23" s="22"/>
      <c r="AJ23" s="23"/>
      <c r="AK23" s="71">
        <f>K23+M23+O23+Q23+S23+U23+W23+Y23+AA23+AC23+AE23+AG23+AI23</f>
        <v>5</v>
      </c>
      <c r="AL23" s="72"/>
      <c r="AM23" s="73"/>
      <c r="AN23" s="73"/>
      <c r="AO23" s="74"/>
    </row>
    <row r="24" spans="1:41" ht="44.1" customHeight="1">
      <c r="A24" s="75">
        <v>2</v>
      </c>
      <c r="B24" s="206" t="s">
        <v>40</v>
      </c>
      <c r="C24" s="207"/>
      <c r="D24" s="208" t="s">
        <v>39</v>
      </c>
      <c r="E24" s="209"/>
      <c r="F24" s="210">
        <f t="shared" ref="F24:F43" si="8">J24/I24</f>
        <v>1</v>
      </c>
      <c r="G24" s="211"/>
      <c r="H24" s="212"/>
      <c r="I24" s="28">
        <f>K24+M24+O24+Q24+S24+U24+W24+Y24+AA24+AC24+AE24+AG24</f>
        <v>3</v>
      </c>
      <c r="J24" s="33">
        <f t="shared" si="7"/>
        <v>3</v>
      </c>
      <c r="K24" s="30">
        <v>1</v>
      </c>
      <c r="L24" s="31">
        <v>1</v>
      </c>
      <c r="M24" s="30">
        <v>2</v>
      </c>
      <c r="N24" s="31">
        <v>2</v>
      </c>
      <c r="O24" s="30"/>
      <c r="P24" s="31"/>
      <c r="Q24" s="30"/>
      <c r="R24" s="31"/>
      <c r="S24" s="30"/>
      <c r="T24" s="31"/>
      <c r="U24" s="30"/>
      <c r="V24" s="31"/>
      <c r="W24" s="30"/>
      <c r="X24" s="31"/>
      <c r="Y24" s="30"/>
      <c r="Z24" s="31"/>
      <c r="AA24" s="30"/>
      <c r="AB24" s="31"/>
      <c r="AC24" s="30"/>
      <c r="AD24" s="31"/>
      <c r="AE24" s="30"/>
      <c r="AF24" s="31"/>
      <c r="AG24" s="30"/>
      <c r="AH24" s="31"/>
      <c r="AI24" s="30"/>
      <c r="AJ24" s="31"/>
      <c r="AK24" s="76">
        <f t="shared" ref="AK24:AK43" si="9">K24+M24+O24+Q24+S24+U24+W24+Y24+AA24+AC24+AE24+AG24+AI24</f>
        <v>3</v>
      </c>
      <c r="AL24" s="77"/>
      <c r="AM24" s="78"/>
      <c r="AN24" s="78"/>
      <c r="AO24" s="79"/>
    </row>
    <row r="25" spans="1:41" ht="44.1" customHeight="1">
      <c r="A25" s="75">
        <v>3</v>
      </c>
      <c r="B25" s="213" t="s">
        <v>58</v>
      </c>
      <c r="C25" s="214"/>
      <c r="D25" s="215" t="s">
        <v>38</v>
      </c>
      <c r="E25" s="216"/>
      <c r="F25" s="210">
        <f t="shared" si="8"/>
        <v>1</v>
      </c>
      <c r="G25" s="211"/>
      <c r="H25" s="212"/>
      <c r="I25" s="28">
        <f t="shared" ref="I25:I43" si="10">K25+M25+O25+Q25+S25+U25+W25+Y25+AA25+AC25+AE25+AG25</f>
        <v>1</v>
      </c>
      <c r="J25" s="33">
        <f t="shared" si="7"/>
        <v>1</v>
      </c>
      <c r="K25" s="30">
        <v>1</v>
      </c>
      <c r="L25" s="31">
        <v>1</v>
      </c>
      <c r="M25" s="30"/>
      <c r="N25" s="31"/>
      <c r="O25" s="30"/>
      <c r="P25" s="31"/>
      <c r="Q25" s="30"/>
      <c r="R25" s="31"/>
      <c r="S25" s="30"/>
      <c r="T25" s="31"/>
      <c r="U25" s="30"/>
      <c r="V25" s="31"/>
      <c r="W25" s="30"/>
      <c r="X25" s="31"/>
      <c r="Y25" s="30"/>
      <c r="Z25" s="31"/>
      <c r="AA25" s="30"/>
      <c r="AB25" s="31"/>
      <c r="AC25" s="30"/>
      <c r="AD25" s="31"/>
      <c r="AE25" s="30"/>
      <c r="AF25" s="31"/>
      <c r="AG25" s="30"/>
      <c r="AH25" s="31"/>
      <c r="AI25" s="30"/>
      <c r="AJ25" s="31"/>
      <c r="AK25" s="76">
        <f t="shared" si="9"/>
        <v>1</v>
      </c>
      <c r="AL25" s="77"/>
      <c r="AM25" s="78"/>
      <c r="AN25" s="78"/>
      <c r="AO25" s="79"/>
    </row>
    <row r="26" spans="1:41" ht="44.1" customHeight="1">
      <c r="A26" s="75">
        <v>4</v>
      </c>
      <c r="B26" s="231" t="s">
        <v>60</v>
      </c>
      <c r="C26" s="231"/>
      <c r="D26" s="228" t="s">
        <v>39</v>
      </c>
      <c r="E26" s="229"/>
      <c r="F26" s="210">
        <f t="shared" si="8"/>
        <v>1</v>
      </c>
      <c r="G26" s="211"/>
      <c r="H26" s="212"/>
      <c r="I26" s="28">
        <f t="shared" si="10"/>
        <v>1</v>
      </c>
      <c r="J26" s="33">
        <f t="shared" si="7"/>
        <v>1</v>
      </c>
      <c r="K26" s="30"/>
      <c r="L26" s="31"/>
      <c r="M26" s="30">
        <v>1</v>
      </c>
      <c r="N26" s="31">
        <v>1</v>
      </c>
      <c r="O26" s="30"/>
      <c r="P26" s="31"/>
      <c r="Q26" s="30"/>
      <c r="R26" s="31"/>
      <c r="S26" s="30"/>
      <c r="T26" s="31"/>
      <c r="U26" s="30"/>
      <c r="V26" s="31"/>
      <c r="W26" s="30"/>
      <c r="X26" s="31"/>
      <c r="Y26" s="30"/>
      <c r="Z26" s="31"/>
      <c r="AA26" s="30"/>
      <c r="AB26" s="31"/>
      <c r="AC26" s="30"/>
      <c r="AD26" s="31"/>
      <c r="AE26" s="30"/>
      <c r="AF26" s="31"/>
      <c r="AG26" s="30"/>
      <c r="AH26" s="31"/>
      <c r="AI26" s="30"/>
      <c r="AJ26" s="31"/>
      <c r="AK26" s="76">
        <f t="shared" si="9"/>
        <v>1</v>
      </c>
      <c r="AL26" s="77"/>
      <c r="AM26" s="78"/>
      <c r="AN26" s="78"/>
      <c r="AO26" s="79"/>
    </row>
    <row r="27" spans="1:41" ht="44.1" customHeight="1">
      <c r="A27" s="75">
        <v>5</v>
      </c>
      <c r="B27" s="231" t="s">
        <v>63</v>
      </c>
      <c r="C27" s="231"/>
      <c r="D27" s="228" t="s">
        <v>39</v>
      </c>
      <c r="E27" s="229"/>
      <c r="F27" s="210">
        <f t="shared" si="8"/>
        <v>1</v>
      </c>
      <c r="G27" s="211"/>
      <c r="H27" s="212"/>
      <c r="I27" s="28">
        <f t="shared" si="10"/>
        <v>2</v>
      </c>
      <c r="J27" s="33">
        <f t="shared" si="7"/>
        <v>2</v>
      </c>
      <c r="K27" s="34"/>
      <c r="L27" s="35"/>
      <c r="M27" s="34"/>
      <c r="N27" s="35"/>
      <c r="O27" s="30">
        <v>2</v>
      </c>
      <c r="P27" s="31">
        <v>2</v>
      </c>
      <c r="Q27" s="30"/>
      <c r="R27" s="31"/>
      <c r="S27" s="30"/>
      <c r="T27" s="31"/>
      <c r="U27" s="30"/>
      <c r="V27" s="31"/>
      <c r="W27" s="30"/>
      <c r="X27" s="31"/>
      <c r="Y27" s="30"/>
      <c r="Z27" s="31"/>
      <c r="AA27" s="30"/>
      <c r="AB27" s="31"/>
      <c r="AC27" s="30"/>
      <c r="AD27" s="31"/>
      <c r="AE27" s="30"/>
      <c r="AF27" s="31"/>
      <c r="AG27" s="30"/>
      <c r="AH27" s="31"/>
      <c r="AI27" s="30"/>
      <c r="AJ27" s="31"/>
      <c r="AK27" s="76">
        <f t="shared" si="9"/>
        <v>2</v>
      </c>
      <c r="AL27" s="77"/>
      <c r="AM27" s="78"/>
      <c r="AN27" s="78"/>
      <c r="AO27" s="79"/>
    </row>
    <row r="28" spans="1:41" ht="44.1" customHeight="1">
      <c r="A28" s="75">
        <v>6</v>
      </c>
      <c r="B28" s="226" t="s">
        <v>64</v>
      </c>
      <c r="C28" s="227"/>
      <c r="D28" s="228" t="s">
        <v>39</v>
      </c>
      <c r="E28" s="229"/>
      <c r="F28" s="210">
        <f>J28/I28</f>
        <v>1</v>
      </c>
      <c r="G28" s="211"/>
      <c r="H28" s="212"/>
      <c r="I28" s="28">
        <f t="shared" si="10"/>
        <v>1</v>
      </c>
      <c r="J28" s="33">
        <f t="shared" si="7"/>
        <v>1</v>
      </c>
      <c r="K28" s="34"/>
      <c r="L28" s="35"/>
      <c r="M28" s="34"/>
      <c r="N28" s="35"/>
      <c r="O28" s="34">
        <v>1</v>
      </c>
      <c r="P28" s="35">
        <v>1</v>
      </c>
      <c r="Q28" s="34"/>
      <c r="R28" s="35"/>
      <c r="S28" s="30"/>
      <c r="T28" s="31"/>
      <c r="U28" s="30"/>
      <c r="V28" s="31"/>
      <c r="W28" s="30"/>
      <c r="X28" s="31"/>
      <c r="Y28" s="30"/>
      <c r="Z28" s="31"/>
      <c r="AA28" s="30"/>
      <c r="AB28" s="31"/>
      <c r="AC28" s="30"/>
      <c r="AD28" s="31"/>
      <c r="AE28" s="30"/>
      <c r="AF28" s="31"/>
      <c r="AG28" s="30"/>
      <c r="AH28" s="31"/>
      <c r="AI28" s="30"/>
      <c r="AJ28" s="31"/>
      <c r="AK28" s="76">
        <f t="shared" si="9"/>
        <v>1</v>
      </c>
      <c r="AL28" s="77"/>
      <c r="AM28" s="78"/>
      <c r="AN28" s="78"/>
      <c r="AO28" s="79"/>
    </row>
    <row r="29" spans="1:41" ht="44.1" customHeight="1">
      <c r="A29" s="75">
        <v>7</v>
      </c>
      <c r="B29" s="226" t="s">
        <v>66</v>
      </c>
      <c r="C29" s="227"/>
      <c r="D29" s="215" t="s">
        <v>73</v>
      </c>
      <c r="E29" s="230"/>
      <c r="F29" s="210">
        <f t="shared" si="8"/>
        <v>1</v>
      </c>
      <c r="G29" s="211"/>
      <c r="H29" s="212"/>
      <c r="I29" s="28">
        <f t="shared" si="10"/>
        <v>13</v>
      </c>
      <c r="J29" s="33">
        <f t="shared" si="7"/>
        <v>13</v>
      </c>
      <c r="K29" s="34"/>
      <c r="L29" s="35"/>
      <c r="M29" s="34"/>
      <c r="N29" s="35"/>
      <c r="O29" s="34"/>
      <c r="P29" s="35"/>
      <c r="Q29" s="34">
        <v>7</v>
      </c>
      <c r="R29" s="35">
        <v>7</v>
      </c>
      <c r="S29" s="30"/>
      <c r="T29" s="31"/>
      <c r="U29" s="30"/>
      <c r="V29" s="31"/>
      <c r="W29" s="30"/>
      <c r="X29" s="31"/>
      <c r="Y29" s="30">
        <v>6</v>
      </c>
      <c r="Z29" s="31">
        <v>6</v>
      </c>
      <c r="AA29" s="30"/>
      <c r="AB29" s="31"/>
      <c r="AC29" s="30"/>
      <c r="AD29" s="31"/>
      <c r="AE29" s="30"/>
      <c r="AF29" s="31"/>
      <c r="AG29" s="30"/>
      <c r="AH29" s="31"/>
      <c r="AI29" s="30"/>
      <c r="AJ29" s="31"/>
      <c r="AK29" s="76">
        <f t="shared" si="9"/>
        <v>13</v>
      </c>
      <c r="AL29" s="77"/>
      <c r="AM29" s="78"/>
      <c r="AN29" s="78"/>
      <c r="AO29" s="79"/>
    </row>
    <row r="30" spans="1:41" ht="44.1" customHeight="1">
      <c r="A30" s="75">
        <v>8</v>
      </c>
      <c r="B30" s="226" t="s">
        <v>67</v>
      </c>
      <c r="C30" s="227"/>
      <c r="D30" s="372" t="s">
        <v>114</v>
      </c>
      <c r="E30" s="230"/>
      <c r="F30" s="210">
        <f t="shared" si="8"/>
        <v>1</v>
      </c>
      <c r="G30" s="211"/>
      <c r="H30" s="212"/>
      <c r="I30" s="28">
        <f t="shared" si="10"/>
        <v>2</v>
      </c>
      <c r="J30" s="33">
        <f t="shared" si="7"/>
        <v>2</v>
      </c>
      <c r="K30" s="30"/>
      <c r="L30" s="31"/>
      <c r="M30" s="30"/>
      <c r="N30" s="31"/>
      <c r="O30" s="30"/>
      <c r="P30" s="31"/>
      <c r="Q30" s="30"/>
      <c r="R30" s="31"/>
      <c r="S30" s="30"/>
      <c r="T30" s="31"/>
      <c r="U30" s="30"/>
      <c r="V30" s="31"/>
      <c r="W30" s="30"/>
      <c r="X30" s="31"/>
      <c r="Y30" s="30"/>
      <c r="Z30" s="31"/>
      <c r="AA30" s="30">
        <v>1</v>
      </c>
      <c r="AB30" s="31">
        <v>1</v>
      </c>
      <c r="AC30" s="30">
        <v>1</v>
      </c>
      <c r="AD30" s="31">
        <v>1</v>
      </c>
      <c r="AE30" s="30"/>
      <c r="AF30" s="31"/>
      <c r="AG30" s="30"/>
      <c r="AH30" s="31"/>
      <c r="AI30" s="30"/>
      <c r="AJ30" s="31"/>
      <c r="AK30" s="76">
        <f t="shared" si="9"/>
        <v>2</v>
      </c>
      <c r="AL30" s="77"/>
      <c r="AM30" s="78"/>
      <c r="AN30" s="78"/>
      <c r="AO30" s="79"/>
    </row>
    <row r="31" spans="1:41" ht="44.1" customHeight="1">
      <c r="A31" s="75">
        <v>9</v>
      </c>
      <c r="B31" s="140" t="s">
        <v>74</v>
      </c>
      <c r="C31" s="141"/>
      <c r="D31" s="215" t="s">
        <v>39</v>
      </c>
      <c r="E31" s="216"/>
      <c r="F31" s="210">
        <f t="shared" si="8"/>
        <v>1</v>
      </c>
      <c r="G31" s="211"/>
      <c r="H31" s="212"/>
      <c r="I31" s="28">
        <f t="shared" si="10"/>
        <v>1</v>
      </c>
      <c r="J31" s="33">
        <f t="shared" si="7"/>
        <v>1</v>
      </c>
      <c r="K31" s="30"/>
      <c r="L31" s="31"/>
      <c r="M31" s="30"/>
      <c r="N31" s="31"/>
      <c r="O31" s="30"/>
      <c r="P31" s="31"/>
      <c r="Q31" s="30"/>
      <c r="R31" s="31"/>
      <c r="S31" s="30"/>
      <c r="T31" s="31"/>
      <c r="U31" s="30">
        <v>1</v>
      </c>
      <c r="V31" s="31">
        <v>1</v>
      </c>
      <c r="W31" s="30"/>
      <c r="X31" s="31"/>
      <c r="Y31" s="30"/>
      <c r="Z31" s="31"/>
      <c r="AA31" s="30"/>
      <c r="AB31" s="31"/>
      <c r="AC31" s="30"/>
      <c r="AD31" s="31"/>
      <c r="AE31" s="30"/>
      <c r="AF31" s="31"/>
      <c r="AG31" s="30"/>
      <c r="AH31" s="31"/>
      <c r="AI31" s="30"/>
      <c r="AJ31" s="31"/>
      <c r="AK31" s="76"/>
      <c r="AL31" s="77"/>
      <c r="AM31" s="78"/>
      <c r="AN31" s="78"/>
      <c r="AO31" s="79"/>
    </row>
    <row r="32" spans="1:41" ht="44.1" customHeight="1">
      <c r="A32" s="75">
        <v>10</v>
      </c>
      <c r="B32" s="140" t="s">
        <v>75</v>
      </c>
      <c r="C32" s="141"/>
      <c r="D32" s="215" t="s">
        <v>39</v>
      </c>
      <c r="E32" s="216"/>
      <c r="F32" s="210" t="e">
        <f t="shared" si="8"/>
        <v>#DIV/0!</v>
      </c>
      <c r="G32" s="211"/>
      <c r="H32" s="212"/>
      <c r="I32" s="28">
        <f t="shared" si="10"/>
        <v>0</v>
      </c>
      <c r="J32" s="33">
        <f t="shared" si="7"/>
        <v>0</v>
      </c>
      <c r="K32" s="30"/>
      <c r="L32" s="31"/>
      <c r="M32" s="30"/>
      <c r="N32" s="31"/>
      <c r="O32" s="30"/>
      <c r="P32" s="31"/>
      <c r="Q32" s="30"/>
      <c r="R32" s="31"/>
      <c r="S32" s="30"/>
      <c r="T32" s="31"/>
      <c r="U32" s="30"/>
      <c r="V32" s="31"/>
      <c r="W32" s="30"/>
      <c r="X32" s="31"/>
      <c r="Y32" s="30"/>
      <c r="Z32" s="31"/>
      <c r="AA32" s="30"/>
      <c r="AB32" s="31"/>
      <c r="AC32" s="30"/>
      <c r="AD32" s="31"/>
      <c r="AE32" s="30"/>
      <c r="AF32" s="31"/>
      <c r="AG32" s="30"/>
      <c r="AH32" s="31"/>
      <c r="AI32" s="30"/>
      <c r="AJ32" s="31"/>
      <c r="AK32" s="76"/>
      <c r="AL32" s="77"/>
      <c r="AM32" s="78"/>
      <c r="AN32" s="78"/>
      <c r="AO32" s="79"/>
    </row>
    <row r="33" spans="1:41" ht="44.1" customHeight="1">
      <c r="A33" s="75">
        <v>11</v>
      </c>
      <c r="B33" s="140" t="s">
        <v>81</v>
      </c>
      <c r="C33" s="141"/>
      <c r="D33" s="228" t="s">
        <v>39</v>
      </c>
      <c r="E33" s="229"/>
      <c r="F33" s="210">
        <f t="shared" si="8"/>
        <v>1</v>
      </c>
      <c r="G33" s="211"/>
      <c r="H33" s="212"/>
      <c r="I33" s="28">
        <f t="shared" si="10"/>
        <v>1</v>
      </c>
      <c r="J33" s="33">
        <f t="shared" si="7"/>
        <v>1</v>
      </c>
      <c r="K33" s="30"/>
      <c r="L33" s="31"/>
      <c r="M33" s="30"/>
      <c r="N33" s="31"/>
      <c r="O33" s="30"/>
      <c r="P33" s="31"/>
      <c r="Q33" s="30"/>
      <c r="R33" s="31"/>
      <c r="S33" s="30"/>
      <c r="T33" s="31"/>
      <c r="U33" s="30">
        <v>1</v>
      </c>
      <c r="V33" s="31">
        <v>1</v>
      </c>
      <c r="W33" s="30"/>
      <c r="X33" s="31"/>
      <c r="Y33" s="30"/>
      <c r="Z33" s="31"/>
      <c r="AA33" s="30"/>
      <c r="AB33" s="31"/>
      <c r="AC33" s="30"/>
      <c r="AD33" s="31"/>
      <c r="AE33" s="30"/>
      <c r="AF33" s="31"/>
      <c r="AG33" s="30"/>
      <c r="AH33" s="31"/>
      <c r="AI33" s="30"/>
      <c r="AJ33" s="31"/>
      <c r="AK33" s="76"/>
      <c r="AL33" s="77"/>
      <c r="AM33" s="78"/>
      <c r="AN33" s="78"/>
      <c r="AO33" s="79"/>
    </row>
    <row r="34" spans="1:41" ht="44.1" customHeight="1">
      <c r="A34" s="75">
        <v>12</v>
      </c>
      <c r="B34" s="226" t="s">
        <v>115</v>
      </c>
      <c r="C34" s="227"/>
      <c r="D34" s="372" t="s">
        <v>116</v>
      </c>
      <c r="E34" s="373"/>
      <c r="F34" s="210">
        <f t="shared" si="8"/>
        <v>1</v>
      </c>
      <c r="G34" s="211"/>
      <c r="H34" s="212"/>
      <c r="I34" s="28">
        <f t="shared" si="10"/>
        <v>1</v>
      </c>
      <c r="J34" s="33">
        <f t="shared" si="7"/>
        <v>1</v>
      </c>
      <c r="K34" s="30"/>
      <c r="L34" s="31"/>
      <c r="M34" s="30"/>
      <c r="N34" s="31"/>
      <c r="O34" s="30"/>
      <c r="P34" s="31"/>
      <c r="Q34" s="30"/>
      <c r="R34" s="31"/>
      <c r="S34" s="30"/>
      <c r="T34" s="31"/>
      <c r="U34" s="30"/>
      <c r="V34" s="31"/>
      <c r="W34" s="30">
        <v>1</v>
      </c>
      <c r="X34" s="31">
        <v>1</v>
      </c>
      <c r="Y34" s="30"/>
      <c r="Z34" s="31"/>
      <c r="AA34" s="30"/>
      <c r="AB34" s="31"/>
      <c r="AC34" s="30"/>
      <c r="AD34" s="31"/>
      <c r="AE34" s="30"/>
      <c r="AF34" s="31"/>
      <c r="AG34" s="30"/>
      <c r="AH34" s="31"/>
      <c r="AI34" s="30"/>
      <c r="AJ34" s="31"/>
      <c r="AK34" s="87"/>
      <c r="AL34" s="374"/>
      <c r="AM34" s="375"/>
      <c r="AN34" s="375"/>
      <c r="AO34" s="376"/>
    </row>
    <row r="35" spans="1:41" ht="44.1" customHeight="1">
      <c r="A35" s="75">
        <v>13</v>
      </c>
      <c r="B35" s="226" t="s">
        <v>117</v>
      </c>
      <c r="C35" s="227"/>
      <c r="D35" s="372" t="s">
        <v>118</v>
      </c>
      <c r="E35" s="373"/>
      <c r="F35" s="210">
        <f t="shared" si="8"/>
        <v>1</v>
      </c>
      <c r="G35" s="211"/>
      <c r="H35" s="212"/>
      <c r="I35" s="28">
        <f t="shared" si="10"/>
        <v>1</v>
      </c>
      <c r="J35" s="33">
        <f t="shared" si="7"/>
        <v>1</v>
      </c>
      <c r="K35" s="30"/>
      <c r="L35" s="31"/>
      <c r="M35" s="30"/>
      <c r="N35" s="31"/>
      <c r="O35" s="30"/>
      <c r="P35" s="31"/>
      <c r="Q35" s="30"/>
      <c r="R35" s="31"/>
      <c r="S35" s="30"/>
      <c r="T35" s="31"/>
      <c r="U35" s="30"/>
      <c r="V35" s="31"/>
      <c r="W35" s="30"/>
      <c r="X35" s="31"/>
      <c r="Y35" s="30">
        <v>1</v>
      </c>
      <c r="Z35" s="31">
        <v>1</v>
      </c>
      <c r="AA35" s="30"/>
      <c r="AB35" s="31"/>
      <c r="AC35" s="30"/>
      <c r="AD35" s="31"/>
      <c r="AE35" s="30"/>
      <c r="AF35" s="31"/>
      <c r="AG35" s="30"/>
      <c r="AH35" s="31"/>
      <c r="AI35" s="30"/>
      <c r="AJ35" s="31"/>
      <c r="AK35" s="87"/>
      <c r="AL35" s="374"/>
      <c r="AM35" s="375"/>
      <c r="AN35" s="375"/>
      <c r="AO35" s="376"/>
    </row>
    <row r="36" spans="1:41" ht="44.1" customHeight="1">
      <c r="A36" s="75">
        <v>14</v>
      </c>
      <c r="B36" s="226" t="s">
        <v>119</v>
      </c>
      <c r="C36" s="227"/>
      <c r="D36" s="372" t="s">
        <v>39</v>
      </c>
      <c r="E36" s="373"/>
      <c r="F36" s="210">
        <f t="shared" si="8"/>
        <v>1</v>
      </c>
      <c r="G36" s="211"/>
      <c r="H36" s="212"/>
      <c r="I36" s="28">
        <f t="shared" si="10"/>
        <v>2</v>
      </c>
      <c r="J36" s="33">
        <f t="shared" si="7"/>
        <v>2</v>
      </c>
      <c r="K36" s="30"/>
      <c r="L36" s="31"/>
      <c r="M36" s="30"/>
      <c r="N36" s="31"/>
      <c r="O36" s="30"/>
      <c r="P36" s="31"/>
      <c r="Q36" s="30"/>
      <c r="R36" s="31"/>
      <c r="S36" s="30"/>
      <c r="T36" s="31"/>
      <c r="U36" s="30"/>
      <c r="V36" s="31"/>
      <c r="W36" s="30"/>
      <c r="X36" s="31"/>
      <c r="Y36" s="30"/>
      <c r="Z36" s="31"/>
      <c r="AA36" s="30">
        <v>1</v>
      </c>
      <c r="AB36" s="31">
        <v>1</v>
      </c>
      <c r="AC36" s="30">
        <v>1</v>
      </c>
      <c r="AD36" s="31">
        <v>1</v>
      </c>
      <c r="AE36" s="30"/>
      <c r="AF36" s="31"/>
      <c r="AG36" s="30"/>
      <c r="AH36" s="31"/>
      <c r="AI36" s="30"/>
      <c r="AJ36" s="31"/>
      <c r="AK36" s="87"/>
      <c r="AL36" s="374"/>
      <c r="AM36" s="375"/>
      <c r="AN36" s="375"/>
      <c r="AO36" s="376"/>
    </row>
    <row r="37" spans="1:41" ht="44.1" customHeight="1">
      <c r="A37" s="75">
        <v>15</v>
      </c>
      <c r="B37" s="226" t="s">
        <v>120</v>
      </c>
      <c r="C37" s="227"/>
      <c r="D37" s="372" t="s">
        <v>39</v>
      </c>
      <c r="E37" s="373"/>
      <c r="F37" s="210">
        <f t="shared" si="8"/>
        <v>1</v>
      </c>
      <c r="G37" s="211"/>
      <c r="H37" s="212"/>
      <c r="I37" s="28">
        <f t="shared" si="10"/>
        <v>1</v>
      </c>
      <c r="J37" s="33">
        <f t="shared" si="7"/>
        <v>1</v>
      </c>
      <c r="K37" s="30"/>
      <c r="L37" s="31"/>
      <c r="M37" s="30"/>
      <c r="N37" s="31"/>
      <c r="O37" s="30"/>
      <c r="P37" s="31"/>
      <c r="Q37" s="30"/>
      <c r="R37" s="31"/>
      <c r="S37" s="30"/>
      <c r="T37" s="31"/>
      <c r="U37" s="30"/>
      <c r="V37" s="31"/>
      <c r="W37" s="30"/>
      <c r="X37" s="31"/>
      <c r="Y37" s="30">
        <v>1</v>
      </c>
      <c r="Z37" s="31">
        <v>1</v>
      </c>
      <c r="AA37" s="30"/>
      <c r="AB37" s="31"/>
      <c r="AC37" s="30"/>
      <c r="AD37" s="31"/>
      <c r="AE37" s="30"/>
      <c r="AF37" s="31"/>
      <c r="AG37" s="30"/>
      <c r="AH37" s="31"/>
      <c r="AI37" s="30"/>
      <c r="AJ37" s="31"/>
      <c r="AK37" s="87"/>
      <c r="AL37" s="374"/>
      <c r="AM37" s="375"/>
      <c r="AN37" s="375"/>
      <c r="AO37" s="376"/>
    </row>
    <row r="38" spans="1:41" ht="44.1" customHeight="1">
      <c r="A38" s="75">
        <v>16</v>
      </c>
      <c r="B38" s="226" t="s">
        <v>121</v>
      </c>
      <c r="C38" s="227"/>
      <c r="D38" s="372" t="s">
        <v>122</v>
      </c>
      <c r="E38" s="373"/>
      <c r="F38" s="210">
        <f t="shared" si="8"/>
        <v>1</v>
      </c>
      <c r="G38" s="211"/>
      <c r="H38" s="212"/>
      <c r="I38" s="28">
        <f t="shared" si="10"/>
        <v>3</v>
      </c>
      <c r="J38" s="33">
        <f t="shared" si="7"/>
        <v>3</v>
      </c>
      <c r="K38" s="30"/>
      <c r="L38" s="31"/>
      <c r="M38" s="30"/>
      <c r="N38" s="31"/>
      <c r="O38" s="30"/>
      <c r="P38" s="31"/>
      <c r="Q38" s="30"/>
      <c r="R38" s="31"/>
      <c r="S38" s="30"/>
      <c r="T38" s="31"/>
      <c r="U38" s="30"/>
      <c r="V38" s="31"/>
      <c r="W38" s="30"/>
      <c r="X38" s="31"/>
      <c r="Y38" s="30"/>
      <c r="Z38" s="31"/>
      <c r="AA38" s="30">
        <v>3</v>
      </c>
      <c r="AB38" s="31">
        <v>3</v>
      </c>
      <c r="AC38" s="30"/>
      <c r="AD38" s="31"/>
      <c r="AE38" s="30"/>
      <c r="AF38" s="31"/>
      <c r="AG38" s="30"/>
      <c r="AH38" s="31"/>
      <c r="AI38" s="30"/>
      <c r="AJ38" s="31"/>
      <c r="AK38" s="87"/>
      <c r="AL38" s="374"/>
      <c r="AM38" s="375"/>
      <c r="AN38" s="375"/>
      <c r="AO38" s="376"/>
    </row>
    <row r="39" spans="1:41" ht="44.1" customHeight="1">
      <c r="A39" s="75">
        <v>17</v>
      </c>
      <c r="B39" s="213" t="s">
        <v>99</v>
      </c>
      <c r="C39" s="214"/>
      <c r="D39" s="228" t="s">
        <v>123</v>
      </c>
      <c r="E39" s="229"/>
      <c r="F39" s="210">
        <f t="shared" si="8"/>
        <v>1</v>
      </c>
      <c r="G39" s="211"/>
      <c r="H39" s="212"/>
      <c r="I39" s="28">
        <f t="shared" si="10"/>
        <v>2</v>
      </c>
      <c r="J39" s="33">
        <f t="shared" si="7"/>
        <v>2</v>
      </c>
      <c r="K39" s="30"/>
      <c r="L39" s="31"/>
      <c r="M39" s="30"/>
      <c r="N39" s="31"/>
      <c r="O39" s="30"/>
      <c r="P39" s="31"/>
      <c r="Q39" s="30"/>
      <c r="R39" s="31"/>
      <c r="S39" s="30"/>
      <c r="T39" s="31"/>
      <c r="U39" s="30">
        <v>1</v>
      </c>
      <c r="V39" s="31">
        <v>1</v>
      </c>
      <c r="W39" s="30"/>
      <c r="X39" s="31"/>
      <c r="Y39" s="30"/>
      <c r="Z39" s="31"/>
      <c r="AA39" s="30"/>
      <c r="AB39" s="31"/>
      <c r="AC39" s="30">
        <v>1</v>
      </c>
      <c r="AD39" s="31">
        <v>1</v>
      </c>
      <c r="AE39" s="30"/>
      <c r="AF39" s="31"/>
      <c r="AG39" s="30"/>
      <c r="AH39" s="31"/>
      <c r="AI39" s="30"/>
      <c r="AJ39" s="31"/>
      <c r="AK39" s="76">
        <f t="shared" ref="AK39" si="11">K39+M39+O39+Q39+S39+U39+W39+Y39+AA39+AC39+AE39+AG39+AI39</f>
        <v>2</v>
      </c>
      <c r="AL39" s="77"/>
      <c r="AM39" s="78"/>
      <c r="AN39" s="78"/>
      <c r="AO39" s="79"/>
    </row>
    <row r="40" spans="1:41" ht="44.1" customHeight="1">
      <c r="A40" s="75">
        <v>18</v>
      </c>
      <c r="B40" s="213" t="s">
        <v>124</v>
      </c>
      <c r="C40" s="214"/>
      <c r="D40" s="228" t="s">
        <v>125</v>
      </c>
      <c r="E40" s="229"/>
      <c r="F40" s="210">
        <f t="shared" si="8"/>
        <v>1</v>
      </c>
      <c r="G40" s="211"/>
      <c r="H40" s="212"/>
      <c r="I40" s="28">
        <f t="shared" si="10"/>
        <v>1</v>
      </c>
      <c r="J40" s="33">
        <f t="shared" si="7"/>
        <v>1</v>
      </c>
      <c r="K40" s="30"/>
      <c r="L40" s="31"/>
      <c r="M40" s="30"/>
      <c r="N40" s="31"/>
      <c r="O40" s="30"/>
      <c r="P40" s="31"/>
      <c r="Q40" s="30"/>
      <c r="R40" s="31"/>
      <c r="S40" s="30"/>
      <c r="T40" s="31"/>
      <c r="U40" s="30"/>
      <c r="V40" s="31"/>
      <c r="W40" s="30"/>
      <c r="X40" s="31"/>
      <c r="Y40" s="30"/>
      <c r="Z40" s="31"/>
      <c r="AA40" s="30"/>
      <c r="AB40" s="31"/>
      <c r="AC40" s="30">
        <v>1</v>
      </c>
      <c r="AD40" s="31">
        <v>1</v>
      </c>
      <c r="AE40" s="30"/>
      <c r="AF40" s="31"/>
      <c r="AG40" s="30"/>
      <c r="AH40" s="31"/>
      <c r="AI40" s="30"/>
      <c r="AJ40" s="31"/>
      <c r="AK40" s="76"/>
      <c r="AL40" s="77"/>
      <c r="AM40" s="78"/>
      <c r="AN40" s="78"/>
      <c r="AO40" s="79"/>
    </row>
    <row r="41" spans="1:41" ht="44.1" customHeight="1">
      <c r="A41" s="75">
        <v>19</v>
      </c>
      <c r="B41" s="213" t="s">
        <v>97</v>
      </c>
      <c r="C41" s="214"/>
      <c r="D41" s="228" t="s">
        <v>38</v>
      </c>
      <c r="E41" s="229"/>
      <c r="F41" s="210">
        <f t="shared" si="8"/>
        <v>1</v>
      </c>
      <c r="G41" s="211"/>
      <c r="H41" s="212"/>
      <c r="I41" s="28">
        <f t="shared" si="10"/>
        <v>1</v>
      </c>
      <c r="J41" s="33">
        <f t="shared" si="7"/>
        <v>1</v>
      </c>
      <c r="K41" s="30"/>
      <c r="L41" s="31"/>
      <c r="M41" s="30"/>
      <c r="N41" s="31"/>
      <c r="O41" s="30"/>
      <c r="P41" s="31"/>
      <c r="Q41" s="30"/>
      <c r="R41" s="31"/>
      <c r="S41" s="30"/>
      <c r="T41" s="31"/>
      <c r="U41" s="30"/>
      <c r="V41" s="31"/>
      <c r="W41" s="30"/>
      <c r="X41" s="31"/>
      <c r="Y41" s="30"/>
      <c r="Z41" s="31"/>
      <c r="AA41" s="30"/>
      <c r="AB41" s="31"/>
      <c r="AC41" s="30"/>
      <c r="AD41" s="31"/>
      <c r="AE41" s="30">
        <v>1</v>
      </c>
      <c r="AF41" s="31">
        <v>1</v>
      </c>
      <c r="AG41" s="30"/>
      <c r="AH41" s="31"/>
      <c r="AI41" s="30"/>
      <c r="AJ41" s="31"/>
      <c r="AK41" s="76"/>
      <c r="AL41" s="77"/>
      <c r="AM41" s="78"/>
      <c r="AN41" s="78"/>
      <c r="AO41" s="79"/>
    </row>
    <row r="42" spans="1:41" ht="44.1" customHeight="1">
      <c r="A42" s="75">
        <v>20</v>
      </c>
      <c r="B42" s="213" t="s">
        <v>126</v>
      </c>
      <c r="C42" s="214"/>
      <c r="D42" s="228" t="s">
        <v>127</v>
      </c>
      <c r="E42" s="229"/>
      <c r="F42" s="210">
        <f t="shared" si="8"/>
        <v>1</v>
      </c>
      <c r="G42" s="211"/>
      <c r="H42" s="212"/>
      <c r="I42" s="28">
        <f t="shared" si="10"/>
        <v>11</v>
      </c>
      <c r="J42" s="33">
        <f t="shared" si="7"/>
        <v>11</v>
      </c>
      <c r="K42" s="30"/>
      <c r="L42" s="31"/>
      <c r="M42" s="30"/>
      <c r="N42" s="31"/>
      <c r="O42" s="30"/>
      <c r="P42" s="31"/>
      <c r="Q42" s="30"/>
      <c r="R42" s="31"/>
      <c r="S42" s="30"/>
      <c r="T42" s="31"/>
      <c r="U42" s="30"/>
      <c r="V42" s="31"/>
      <c r="W42" s="30"/>
      <c r="X42" s="31"/>
      <c r="Y42" s="30"/>
      <c r="Z42" s="31"/>
      <c r="AA42" s="30"/>
      <c r="AB42" s="31"/>
      <c r="AC42" s="30"/>
      <c r="AD42" s="31"/>
      <c r="AE42" s="30"/>
      <c r="AF42" s="31"/>
      <c r="AG42" s="30">
        <v>11</v>
      </c>
      <c r="AH42" s="31">
        <v>11</v>
      </c>
      <c r="AI42" s="30"/>
      <c r="AJ42" s="31"/>
      <c r="AK42" s="76"/>
      <c r="AL42" s="77"/>
      <c r="AM42" s="78"/>
      <c r="AN42" s="78"/>
      <c r="AO42" s="79"/>
    </row>
    <row r="43" spans="1:41" ht="44.1" customHeight="1" thickBot="1">
      <c r="A43" s="80">
        <v>21</v>
      </c>
      <c r="B43" s="232" t="s">
        <v>68</v>
      </c>
      <c r="C43" s="232"/>
      <c r="D43" s="233" t="s">
        <v>69</v>
      </c>
      <c r="E43" s="234"/>
      <c r="F43" s="235">
        <f t="shared" si="8"/>
        <v>1</v>
      </c>
      <c r="G43" s="236"/>
      <c r="H43" s="237"/>
      <c r="I43" s="143">
        <f t="shared" si="10"/>
        <v>4</v>
      </c>
      <c r="J43" s="144">
        <f t="shared" si="7"/>
        <v>4</v>
      </c>
      <c r="K43" s="81"/>
      <c r="L43" s="82"/>
      <c r="M43" s="81"/>
      <c r="N43" s="82"/>
      <c r="O43" s="83"/>
      <c r="P43" s="84"/>
      <c r="Q43" s="83">
        <v>2</v>
      </c>
      <c r="R43" s="84">
        <v>2</v>
      </c>
      <c r="S43" s="85">
        <v>2</v>
      </c>
      <c r="T43" s="86">
        <v>2</v>
      </c>
      <c r="U43" s="85"/>
      <c r="V43" s="86"/>
      <c r="W43" s="85"/>
      <c r="X43" s="86"/>
      <c r="Y43" s="85"/>
      <c r="Z43" s="86"/>
      <c r="AA43" s="85"/>
      <c r="AB43" s="86"/>
      <c r="AC43" s="85"/>
      <c r="AD43" s="86"/>
      <c r="AE43" s="85"/>
      <c r="AF43" s="86"/>
      <c r="AG43" s="85"/>
      <c r="AH43" s="86"/>
      <c r="AI43" s="85"/>
      <c r="AJ43" s="86"/>
      <c r="AK43" s="87">
        <f t="shared" si="9"/>
        <v>4</v>
      </c>
      <c r="AL43" s="88"/>
      <c r="AM43" s="89"/>
      <c r="AN43" s="89"/>
      <c r="AO43" s="90"/>
    </row>
    <row r="44" spans="1:41" ht="30" customHeight="1" thickBot="1">
      <c r="A44"/>
      <c r="B44" s="2"/>
      <c r="C44" s="91"/>
      <c r="F44" s="92"/>
      <c r="G44" s="92"/>
      <c r="H44" s="238" t="s">
        <v>42</v>
      </c>
      <c r="I44" s="239"/>
      <c r="J44" s="240"/>
      <c r="K44" s="93">
        <f>SUM(K23:K43)</f>
        <v>6</v>
      </c>
      <c r="L44" s="94">
        <f>SUM(L23:L43)</f>
        <v>5</v>
      </c>
      <c r="M44" s="93">
        <f>SUM(M23:M43)</f>
        <v>3</v>
      </c>
      <c r="N44" s="94">
        <f>SUM(N23:N43)</f>
        <v>3</v>
      </c>
      <c r="O44" s="93">
        <f>SUM(O23:O43)</f>
        <v>4</v>
      </c>
      <c r="P44" s="94">
        <f>SUM(P23:P43)</f>
        <v>3</v>
      </c>
      <c r="Q44" s="93">
        <f>SUM(Q23:Q43)</f>
        <v>9</v>
      </c>
      <c r="R44" s="94">
        <f>SUM(R23:R43)</f>
        <v>9</v>
      </c>
      <c r="S44" s="93">
        <f>SUM(S23:S43)</f>
        <v>2</v>
      </c>
      <c r="T44" s="94">
        <f>SUM(T23:T43)</f>
        <v>2</v>
      </c>
      <c r="U44" s="93">
        <f>SUM(U23:U43)</f>
        <v>3</v>
      </c>
      <c r="V44" s="94">
        <f>SUM(V23:V43)</f>
        <v>3</v>
      </c>
      <c r="W44" s="93">
        <f>SUM(W23:W43)</f>
        <v>1</v>
      </c>
      <c r="X44" s="94">
        <f>SUM(X23:X43)</f>
        <v>1</v>
      </c>
      <c r="Y44" s="93">
        <f>SUM(Y23:Y43)</f>
        <v>8</v>
      </c>
      <c r="Z44" s="94">
        <f>SUM(Z23:Z43)</f>
        <v>8</v>
      </c>
      <c r="AA44" s="93">
        <f>SUM(AA23:AA43)</f>
        <v>5</v>
      </c>
      <c r="AB44" s="94">
        <f>SUM(AB23:AB43)</f>
        <v>5</v>
      </c>
      <c r="AC44" s="93">
        <f>SUM(AC23:AC43)</f>
        <v>4</v>
      </c>
      <c r="AD44" s="94">
        <f>SUM(AD23:AD43)</f>
        <v>4</v>
      </c>
      <c r="AE44" s="93">
        <f>SUM(AE23:AE43)</f>
        <v>1</v>
      </c>
      <c r="AF44" s="94">
        <f>SUM(AF23:AF43)</f>
        <v>1</v>
      </c>
      <c r="AG44" s="93">
        <f>SUM(AG23:AG43)</f>
        <v>11</v>
      </c>
      <c r="AH44" s="94">
        <f>SUM(AH23:AH43)</f>
        <v>11</v>
      </c>
      <c r="AI44" s="93">
        <f>SUM(AI23:AI43)</f>
        <v>0</v>
      </c>
      <c r="AJ44" s="94">
        <f>SUM(AJ23:AJ43)</f>
        <v>0</v>
      </c>
      <c r="AK44" s="95"/>
      <c r="AL44" s="96"/>
      <c r="AM44" s="96"/>
      <c r="AN44" s="96"/>
      <c r="AO44" s="97"/>
    </row>
    <row r="45" spans="1:41" ht="44.25" customHeight="1">
      <c r="A45"/>
      <c r="B45" s="2"/>
      <c r="C45" s="91"/>
      <c r="F45" s="92"/>
      <c r="G45" s="92"/>
      <c r="H45" s="92"/>
      <c r="I45" s="98"/>
      <c r="J45" s="98"/>
      <c r="AL45" s="91"/>
      <c r="AM45" s="91"/>
      <c r="AN45" s="91"/>
    </row>
    <row r="46" spans="1:41" ht="29.25" customHeight="1" thickBot="1">
      <c r="A46" s="99" t="s">
        <v>43</v>
      </c>
      <c r="B46" s="100"/>
      <c r="D46"/>
      <c r="E46"/>
      <c r="K46"/>
      <c r="L46"/>
      <c r="M46"/>
      <c r="N46"/>
      <c r="O46"/>
      <c r="P46"/>
      <c r="Q46"/>
      <c r="R46"/>
      <c r="S46"/>
      <c r="T46"/>
      <c r="U46"/>
      <c r="V46"/>
      <c r="W46"/>
      <c r="X46"/>
      <c r="Y46"/>
      <c r="Z46"/>
      <c r="AA46"/>
      <c r="AB46"/>
      <c r="AC46"/>
      <c r="AD46"/>
      <c r="AE46"/>
      <c r="AF46"/>
      <c r="AG46"/>
      <c r="AH46"/>
      <c r="AI46"/>
      <c r="AJ46"/>
      <c r="AK46"/>
      <c r="AL46" s="63"/>
      <c r="AM46" s="63"/>
      <c r="AN46" s="63"/>
      <c r="AO46" s="63"/>
    </row>
    <row r="47" spans="1:41" ht="21.75" customHeight="1">
      <c r="A47" s="241" t="s">
        <v>5</v>
      </c>
      <c r="B47" s="243" t="s">
        <v>34</v>
      </c>
      <c r="C47" s="244"/>
      <c r="D47" s="245"/>
      <c r="E47" s="243" t="s">
        <v>6</v>
      </c>
      <c r="F47" s="244"/>
      <c r="G47" s="244"/>
      <c r="H47" s="249"/>
      <c r="I47" s="251" t="s">
        <v>35</v>
      </c>
      <c r="J47" s="252"/>
      <c r="K47" s="263">
        <f>K7</f>
        <v>44197</v>
      </c>
      <c r="L47" s="264"/>
      <c r="M47" s="263">
        <f>M7</f>
        <v>44228</v>
      </c>
      <c r="N47" s="264"/>
      <c r="O47" s="263">
        <f>O7</f>
        <v>44256</v>
      </c>
      <c r="P47" s="264"/>
      <c r="Q47" s="263">
        <f>Q7</f>
        <v>44287</v>
      </c>
      <c r="R47" s="264"/>
      <c r="S47" s="263">
        <f>S7</f>
        <v>44317</v>
      </c>
      <c r="T47" s="264"/>
      <c r="U47" s="263">
        <f>U7</f>
        <v>44348</v>
      </c>
      <c r="V47" s="264"/>
      <c r="W47" s="263">
        <f>W7</f>
        <v>44378</v>
      </c>
      <c r="X47" s="264"/>
      <c r="Y47" s="263">
        <f>Y7</f>
        <v>44409</v>
      </c>
      <c r="Z47" s="264"/>
      <c r="AA47" s="263">
        <f>AA7</f>
        <v>44440</v>
      </c>
      <c r="AB47" s="264"/>
      <c r="AC47" s="263">
        <f>AC7</f>
        <v>44470</v>
      </c>
      <c r="AD47" s="264"/>
      <c r="AE47" s="263">
        <f>AE7</f>
        <v>44501</v>
      </c>
      <c r="AF47" s="264"/>
      <c r="AG47" s="263">
        <f>AG7</f>
        <v>44531</v>
      </c>
      <c r="AH47" s="264"/>
      <c r="AI47" s="263">
        <f>AI7</f>
        <v>44562</v>
      </c>
      <c r="AJ47" s="264"/>
      <c r="AK47" s="277" t="s">
        <v>36</v>
      </c>
      <c r="AL47" s="253" t="s">
        <v>11</v>
      </c>
      <c r="AM47" s="101"/>
      <c r="AN47" s="101"/>
      <c r="AO47" s="255" t="s">
        <v>14</v>
      </c>
    </row>
    <row r="48" spans="1:41" ht="27" customHeight="1" thickBot="1">
      <c r="A48" s="242"/>
      <c r="B48" s="246"/>
      <c r="C48" s="247"/>
      <c r="D48" s="248"/>
      <c r="E48" s="246"/>
      <c r="F48" s="247"/>
      <c r="G48" s="247"/>
      <c r="H48" s="250"/>
      <c r="I48" s="102" t="s">
        <v>15</v>
      </c>
      <c r="J48" s="103" t="s">
        <v>37</v>
      </c>
      <c r="K48" s="18" t="s">
        <v>15</v>
      </c>
      <c r="L48" s="19" t="s">
        <v>20</v>
      </c>
      <c r="M48" s="18" t="s">
        <v>15</v>
      </c>
      <c r="N48" s="19" t="s">
        <v>20</v>
      </c>
      <c r="O48" s="18" t="s">
        <v>15</v>
      </c>
      <c r="P48" s="19" t="s">
        <v>20</v>
      </c>
      <c r="Q48" s="18" t="s">
        <v>15</v>
      </c>
      <c r="R48" s="19" t="s">
        <v>20</v>
      </c>
      <c r="S48" s="18" t="s">
        <v>15</v>
      </c>
      <c r="T48" s="19" t="s">
        <v>20</v>
      </c>
      <c r="U48" s="18" t="s">
        <v>15</v>
      </c>
      <c r="V48" s="19" t="s">
        <v>20</v>
      </c>
      <c r="W48" s="18" t="s">
        <v>15</v>
      </c>
      <c r="X48" s="19" t="s">
        <v>20</v>
      </c>
      <c r="Y48" s="18" t="s">
        <v>15</v>
      </c>
      <c r="Z48" s="19" t="s">
        <v>20</v>
      </c>
      <c r="AA48" s="18" t="s">
        <v>15</v>
      </c>
      <c r="AB48" s="19" t="s">
        <v>20</v>
      </c>
      <c r="AC48" s="18" t="s">
        <v>15</v>
      </c>
      <c r="AD48" s="19" t="s">
        <v>20</v>
      </c>
      <c r="AE48" s="18" t="s">
        <v>15</v>
      </c>
      <c r="AF48" s="19" t="s">
        <v>20</v>
      </c>
      <c r="AG48" s="18" t="s">
        <v>15</v>
      </c>
      <c r="AH48" s="19" t="s">
        <v>20</v>
      </c>
      <c r="AI48" s="18" t="s">
        <v>15</v>
      </c>
      <c r="AJ48" s="19" t="s">
        <v>20</v>
      </c>
      <c r="AK48" s="278"/>
      <c r="AL48" s="254"/>
      <c r="AM48" s="104"/>
      <c r="AN48" s="104"/>
      <c r="AO48" s="256"/>
    </row>
    <row r="49" spans="1:50" ht="44.1" customHeight="1">
      <c r="A49" s="68">
        <v>1</v>
      </c>
      <c r="B49" s="257" t="s">
        <v>56</v>
      </c>
      <c r="C49" s="258"/>
      <c r="D49" s="259"/>
      <c r="E49" s="260"/>
      <c r="F49" s="261"/>
      <c r="G49" s="261"/>
      <c r="H49" s="262"/>
      <c r="I49" s="366">
        <f>K49+M49+O49+Q49+S49+U49+W49+Y49+AA49+AC49+AE49+AG49</f>
        <v>26</v>
      </c>
      <c r="J49" s="367">
        <f>L49+N49+P49+R49+T49+V49+X49+Z49+AB49+AD49+AF49+AH49</f>
        <v>69</v>
      </c>
      <c r="K49" s="360"/>
      <c r="L49" s="361">
        <v>8</v>
      </c>
      <c r="M49" s="360">
        <v>5</v>
      </c>
      <c r="N49" s="361">
        <v>11</v>
      </c>
      <c r="O49" s="105">
        <v>2</v>
      </c>
      <c r="P49" s="106">
        <v>4</v>
      </c>
      <c r="Q49" s="105">
        <v>2</v>
      </c>
      <c r="R49" s="106">
        <v>3</v>
      </c>
      <c r="S49" s="105"/>
      <c r="T49" s="106">
        <v>1</v>
      </c>
      <c r="U49" s="105">
        <v>3</v>
      </c>
      <c r="V49" s="106">
        <v>7</v>
      </c>
      <c r="W49" s="105">
        <v>2</v>
      </c>
      <c r="X49" s="106">
        <v>7</v>
      </c>
      <c r="Y49" s="105">
        <v>4</v>
      </c>
      <c r="Z49" s="106">
        <v>8</v>
      </c>
      <c r="AA49" s="105">
        <v>3</v>
      </c>
      <c r="AB49" s="106">
        <v>6</v>
      </c>
      <c r="AC49" s="105">
        <v>1</v>
      </c>
      <c r="AD49" s="106">
        <v>4</v>
      </c>
      <c r="AE49" s="105">
        <v>1</v>
      </c>
      <c r="AF49" s="106">
        <v>4</v>
      </c>
      <c r="AG49" s="105">
        <v>3</v>
      </c>
      <c r="AH49" s="106">
        <v>6</v>
      </c>
      <c r="AI49" s="105"/>
      <c r="AJ49" s="106"/>
      <c r="AK49" s="87">
        <f>K49+M49+O49+Q49+S49+U49+W49+Y49+AA49+AC49+AE49+AG49+AI49</f>
        <v>26</v>
      </c>
      <c r="AL49" s="107" t="s">
        <v>62</v>
      </c>
      <c r="AM49" s="108"/>
      <c r="AN49" s="108"/>
      <c r="AO49" s="109"/>
    </row>
    <row r="50" spans="1:50" ht="44.1" customHeight="1">
      <c r="A50" s="110">
        <v>2</v>
      </c>
      <c r="B50" s="265" t="s">
        <v>57</v>
      </c>
      <c r="C50" s="266"/>
      <c r="D50" s="267"/>
      <c r="E50" s="268"/>
      <c r="F50" s="269"/>
      <c r="G50" s="269"/>
      <c r="H50" s="270"/>
      <c r="I50" s="368">
        <f>K50+M50+O50+Q50+S50+U50+W50+Y50+AA50+AC50+AE50+AG50</f>
        <v>32</v>
      </c>
      <c r="J50" s="369">
        <f>L50+N50+P50+R50+T50+V50+X50+Z50+AB50+AD50+AF50+AH50</f>
        <v>52</v>
      </c>
      <c r="K50" s="362">
        <v>2</v>
      </c>
      <c r="L50" s="363">
        <v>4</v>
      </c>
      <c r="M50" s="362"/>
      <c r="N50" s="363">
        <v>2</v>
      </c>
      <c r="O50" s="111">
        <v>6</v>
      </c>
      <c r="P50" s="112">
        <v>8</v>
      </c>
      <c r="Q50" s="111">
        <v>2</v>
      </c>
      <c r="R50" s="112">
        <v>5</v>
      </c>
      <c r="S50" s="111">
        <v>6</v>
      </c>
      <c r="T50" s="112">
        <v>11</v>
      </c>
      <c r="U50" s="111">
        <v>3</v>
      </c>
      <c r="V50" s="112">
        <v>7</v>
      </c>
      <c r="W50" s="111">
        <v>10</v>
      </c>
      <c r="X50" s="112">
        <v>10</v>
      </c>
      <c r="Y50" s="111">
        <v>2</v>
      </c>
      <c r="Z50" s="112">
        <v>2</v>
      </c>
      <c r="AA50" s="111">
        <v>1</v>
      </c>
      <c r="AB50" s="112">
        <v>1</v>
      </c>
      <c r="AC50" s="111"/>
      <c r="AD50" s="112">
        <v>2</v>
      </c>
      <c r="AE50" s="111"/>
      <c r="AF50" s="112"/>
      <c r="AG50" s="111"/>
      <c r="AH50" s="112"/>
      <c r="AI50" s="111"/>
      <c r="AJ50" s="112"/>
      <c r="AK50" s="76">
        <f>K50+M50+O50+Q50+S50+U50+W50+Y50+AA50+AC50+AE50+AG50+AI50</f>
        <v>32</v>
      </c>
      <c r="AL50" s="150" t="s">
        <v>82</v>
      </c>
      <c r="AM50" s="114"/>
      <c r="AN50" s="114"/>
      <c r="AO50" s="115"/>
    </row>
    <row r="51" spans="1:50" ht="44.1" customHeight="1">
      <c r="A51" s="110">
        <v>3</v>
      </c>
      <c r="B51" s="265" t="s">
        <v>65</v>
      </c>
      <c r="C51" s="266"/>
      <c r="D51" s="267"/>
      <c r="E51" s="268"/>
      <c r="F51" s="269"/>
      <c r="G51" s="269"/>
      <c r="H51" s="270"/>
      <c r="I51" s="368">
        <f t="shared" ref="I51:J60" si="12">K51+M51+O51+Q51+S51+U51+W51+Y51+AA51+AC51+AE51+AG51</f>
        <v>2</v>
      </c>
      <c r="J51" s="369">
        <f t="shared" si="12"/>
        <v>2</v>
      </c>
      <c r="K51" s="362">
        <v>1</v>
      </c>
      <c r="L51" s="363">
        <v>1</v>
      </c>
      <c r="M51" s="362"/>
      <c r="N51" s="363"/>
      <c r="O51" s="111"/>
      <c r="P51" s="112"/>
      <c r="Q51" s="111">
        <v>1</v>
      </c>
      <c r="R51" s="112">
        <v>1</v>
      </c>
      <c r="S51" s="111"/>
      <c r="T51" s="112"/>
      <c r="U51" s="111"/>
      <c r="V51" s="112"/>
      <c r="W51" s="111"/>
      <c r="X51" s="112"/>
      <c r="Y51" s="111"/>
      <c r="Z51" s="112"/>
      <c r="AA51" s="111"/>
      <c r="AB51" s="112"/>
      <c r="AC51" s="111"/>
      <c r="AD51" s="112"/>
      <c r="AE51" s="111"/>
      <c r="AF51" s="112"/>
      <c r="AG51" s="111"/>
      <c r="AH51" s="112"/>
      <c r="AI51" s="111"/>
      <c r="AJ51" s="112"/>
      <c r="AK51" s="76">
        <f t="shared" ref="AK51:AK56" si="13">K51+M51+O51+Q51+S51+U51+W51+Y51+AA51+AC51+AE51+AG51+AI51</f>
        <v>2</v>
      </c>
      <c r="AL51" s="113"/>
      <c r="AM51" s="114"/>
      <c r="AN51" s="114"/>
      <c r="AO51" s="115"/>
    </row>
    <row r="52" spans="1:50" ht="44.1" customHeight="1">
      <c r="A52" s="110">
        <v>4</v>
      </c>
      <c r="B52" s="134" t="s">
        <v>59</v>
      </c>
      <c r="C52" s="135"/>
      <c r="D52" s="136"/>
      <c r="E52" s="268"/>
      <c r="F52" s="269"/>
      <c r="G52" s="269"/>
      <c r="H52" s="270"/>
      <c r="I52" s="368">
        <f t="shared" si="12"/>
        <v>2</v>
      </c>
      <c r="J52" s="369">
        <f t="shared" si="12"/>
        <v>2</v>
      </c>
      <c r="K52" s="362">
        <v>1</v>
      </c>
      <c r="L52" s="363">
        <v>1</v>
      </c>
      <c r="M52" s="362"/>
      <c r="N52" s="363"/>
      <c r="O52" s="111">
        <v>1</v>
      </c>
      <c r="P52" s="112">
        <v>1</v>
      </c>
      <c r="Q52" s="111"/>
      <c r="R52" s="112"/>
      <c r="S52" s="111"/>
      <c r="T52" s="112"/>
      <c r="U52" s="111"/>
      <c r="V52" s="112"/>
      <c r="W52" s="111"/>
      <c r="X52" s="112"/>
      <c r="Y52" s="111"/>
      <c r="Z52" s="112"/>
      <c r="AA52" s="111"/>
      <c r="AB52" s="112"/>
      <c r="AC52" s="111"/>
      <c r="AD52" s="112"/>
      <c r="AE52" s="111"/>
      <c r="AF52" s="112"/>
      <c r="AG52" s="111"/>
      <c r="AH52" s="112"/>
      <c r="AI52" s="111"/>
      <c r="AJ52" s="112"/>
      <c r="AK52" s="76">
        <f t="shared" si="13"/>
        <v>2</v>
      </c>
      <c r="AL52" s="113"/>
      <c r="AM52" s="114"/>
      <c r="AN52" s="114"/>
      <c r="AO52" s="115"/>
    </row>
    <row r="53" spans="1:50" ht="44.1" customHeight="1">
      <c r="A53" s="110">
        <v>5</v>
      </c>
      <c r="B53" s="271" t="s">
        <v>61</v>
      </c>
      <c r="C53" s="272"/>
      <c r="D53" s="273"/>
      <c r="E53" s="274"/>
      <c r="F53" s="275"/>
      <c r="G53" s="275"/>
      <c r="H53" s="276"/>
      <c r="I53" s="368">
        <f t="shared" si="12"/>
        <v>1</v>
      </c>
      <c r="J53" s="369">
        <f t="shared" si="12"/>
        <v>1</v>
      </c>
      <c r="K53" s="362"/>
      <c r="L53" s="363"/>
      <c r="M53" s="362">
        <v>1</v>
      </c>
      <c r="N53" s="363">
        <v>1</v>
      </c>
      <c r="O53" s="111"/>
      <c r="P53" s="112"/>
      <c r="Q53" s="111"/>
      <c r="R53" s="112"/>
      <c r="S53" s="111"/>
      <c r="T53" s="112"/>
      <c r="U53" s="111"/>
      <c r="V53" s="112"/>
      <c r="W53" s="111"/>
      <c r="X53" s="112"/>
      <c r="Y53" s="111"/>
      <c r="Z53" s="112"/>
      <c r="AA53" s="111"/>
      <c r="AB53" s="112"/>
      <c r="AC53" s="111"/>
      <c r="AD53" s="112"/>
      <c r="AE53" s="111"/>
      <c r="AF53" s="112"/>
      <c r="AG53" s="111"/>
      <c r="AH53" s="112"/>
      <c r="AI53" s="111"/>
      <c r="AJ53" s="112"/>
      <c r="AK53" s="76">
        <f t="shared" si="13"/>
        <v>1</v>
      </c>
      <c r="AL53" s="113"/>
      <c r="AM53" s="114"/>
      <c r="AN53" s="114"/>
      <c r="AO53" s="115"/>
    </row>
    <row r="54" spans="1:50" ht="44.1" customHeight="1">
      <c r="A54" s="110">
        <v>6</v>
      </c>
      <c r="B54" s="271" t="s">
        <v>70</v>
      </c>
      <c r="C54" s="272"/>
      <c r="D54" s="273"/>
      <c r="E54" s="289"/>
      <c r="F54" s="290"/>
      <c r="G54" s="290"/>
      <c r="H54" s="291"/>
      <c r="I54" s="368">
        <f t="shared" si="12"/>
        <v>1</v>
      </c>
      <c r="J54" s="369">
        <f t="shared" si="12"/>
        <v>1</v>
      </c>
      <c r="K54" s="362"/>
      <c r="L54" s="363"/>
      <c r="M54" s="362"/>
      <c r="N54" s="363"/>
      <c r="O54" s="111"/>
      <c r="P54" s="112"/>
      <c r="Q54" s="111"/>
      <c r="R54" s="112"/>
      <c r="S54" s="111">
        <v>1</v>
      </c>
      <c r="T54" s="112">
        <v>1</v>
      </c>
      <c r="U54" s="111"/>
      <c r="V54" s="112"/>
      <c r="W54" s="111"/>
      <c r="X54" s="112"/>
      <c r="Y54" s="111"/>
      <c r="Z54" s="112"/>
      <c r="AA54" s="111"/>
      <c r="AB54" s="112"/>
      <c r="AC54" s="111"/>
      <c r="AD54" s="112"/>
      <c r="AE54" s="111"/>
      <c r="AF54" s="112"/>
      <c r="AG54" s="111"/>
      <c r="AH54" s="112"/>
      <c r="AI54" s="111"/>
      <c r="AJ54" s="112"/>
      <c r="AK54" s="76">
        <f t="shared" si="13"/>
        <v>1</v>
      </c>
      <c r="AL54" s="116"/>
      <c r="AM54" s="117"/>
      <c r="AN54" s="117"/>
      <c r="AO54" s="118"/>
    </row>
    <row r="55" spans="1:50" ht="44.1" customHeight="1">
      <c r="A55" s="110">
        <v>7</v>
      </c>
      <c r="B55" s="265" t="s">
        <v>71</v>
      </c>
      <c r="C55" s="266"/>
      <c r="D55" s="267"/>
      <c r="E55" s="289" t="s">
        <v>68</v>
      </c>
      <c r="F55" s="290"/>
      <c r="G55" s="290"/>
      <c r="H55" s="291"/>
      <c r="I55" s="368">
        <f t="shared" si="12"/>
        <v>0</v>
      </c>
      <c r="J55" s="369">
        <f t="shared" si="12"/>
        <v>0</v>
      </c>
      <c r="K55" s="364"/>
      <c r="L55" s="365"/>
      <c r="M55" s="364"/>
      <c r="N55" s="365"/>
      <c r="O55" s="119"/>
      <c r="P55" s="120"/>
      <c r="Q55" s="119"/>
      <c r="R55" s="120"/>
      <c r="S55" s="119"/>
      <c r="T55" s="120"/>
      <c r="U55" s="119"/>
      <c r="V55" s="120"/>
      <c r="W55" s="119"/>
      <c r="X55" s="120"/>
      <c r="Y55" s="119"/>
      <c r="Z55" s="120"/>
      <c r="AA55" s="119"/>
      <c r="AB55" s="120"/>
      <c r="AC55" s="119"/>
      <c r="AD55" s="120"/>
      <c r="AE55" s="119"/>
      <c r="AF55" s="120"/>
      <c r="AG55" s="119"/>
      <c r="AH55" s="120"/>
      <c r="AI55" s="119"/>
      <c r="AJ55" s="120"/>
      <c r="AK55" s="76">
        <f t="shared" si="13"/>
        <v>0</v>
      </c>
      <c r="AL55" s="77"/>
      <c r="AM55" s="78"/>
      <c r="AN55" s="78"/>
      <c r="AO55" s="79"/>
    </row>
    <row r="56" spans="1:50" ht="44.1" customHeight="1">
      <c r="A56" s="110">
        <v>8</v>
      </c>
      <c r="B56" s="265" t="s">
        <v>72</v>
      </c>
      <c r="C56" s="266"/>
      <c r="D56" s="267"/>
      <c r="E56" s="289"/>
      <c r="F56" s="290"/>
      <c r="G56" s="290"/>
      <c r="H56" s="291"/>
      <c r="I56" s="368">
        <f t="shared" si="12"/>
        <v>3</v>
      </c>
      <c r="J56" s="369">
        <f t="shared" si="12"/>
        <v>3</v>
      </c>
      <c r="K56" s="364"/>
      <c r="L56" s="365"/>
      <c r="M56" s="364"/>
      <c r="N56" s="365"/>
      <c r="O56" s="119"/>
      <c r="P56" s="120"/>
      <c r="Q56" s="119"/>
      <c r="R56" s="120"/>
      <c r="S56" s="119">
        <v>1</v>
      </c>
      <c r="T56" s="120">
        <v>1</v>
      </c>
      <c r="U56" s="119">
        <v>1</v>
      </c>
      <c r="V56" s="120">
        <v>1</v>
      </c>
      <c r="W56" s="119"/>
      <c r="X56" s="120"/>
      <c r="Y56" s="119">
        <v>1</v>
      </c>
      <c r="Z56" s="120">
        <v>1</v>
      </c>
      <c r="AA56" s="119"/>
      <c r="AB56" s="120"/>
      <c r="AC56" s="119"/>
      <c r="AD56" s="120"/>
      <c r="AE56" s="119"/>
      <c r="AF56" s="120"/>
      <c r="AG56" s="119"/>
      <c r="AH56" s="120"/>
      <c r="AI56" s="119"/>
      <c r="AJ56" s="120"/>
      <c r="AK56" s="76">
        <f t="shared" si="13"/>
        <v>3</v>
      </c>
      <c r="AL56" s="77"/>
      <c r="AM56" s="78"/>
      <c r="AN56" s="78"/>
      <c r="AO56" s="79"/>
    </row>
    <row r="57" spans="1:50" ht="44.1" customHeight="1">
      <c r="A57" s="75">
        <v>9</v>
      </c>
      <c r="B57" s="145" t="s">
        <v>80</v>
      </c>
      <c r="C57" s="146"/>
      <c r="D57" s="147"/>
      <c r="E57" s="137"/>
      <c r="F57" s="138" t="s">
        <v>68</v>
      </c>
      <c r="G57" s="138"/>
      <c r="H57" s="139"/>
      <c r="I57" s="390"/>
      <c r="J57" s="391"/>
      <c r="K57" s="386"/>
      <c r="L57" s="387"/>
      <c r="M57" s="386"/>
      <c r="N57" s="387"/>
      <c r="O57" s="148"/>
      <c r="P57" s="149"/>
      <c r="Q57" s="148"/>
      <c r="R57" s="149"/>
      <c r="S57" s="148"/>
      <c r="T57" s="149"/>
      <c r="U57" s="148">
        <v>2</v>
      </c>
      <c r="V57" s="149">
        <v>2</v>
      </c>
      <c r="W57" s="148"/>
      <c r="X57" s="149"/>
      <c r="Y57" s="148"/>
      <c r="Z57" s="149"/>
      <c r="AA57" s="148"/>
      <c r="AB57" s="149"/>
      <c r="AC57" s="148"/>
      <c r="AD57" s="149"/>
      <c r="AE57" s="148"/>
      <c r="AF57" s="149"/>
      <c r="AG57" s="148"/>
      <c r="AH57" s="149"/>
      <c r="AI57" s="148"/>
      <c r="AJ57" s="149"/>
      <c r="AK57" s="76"/>
      <c r="AL57" s="43"/>
      <c r="AM57" s="36"/>
      <c r="AN57" s="36"/>
      <c r="AO57" s="37"/>
    </row>
    <row r="58" spans="1:50" ht="44.1" customHeight="1">
      <c r="A58" s="75">
        <v>10</v>
      </c>
      <c r="B58" s="145" t="s">
        <v>78</v>
      </c>
      <c r="C58" s="146"/>
      <c r="D58" s="147"/>
      <c r="E58" s="292" t="s">
        <v>79</v>
      </c>
      <c r="F58" s="293"/>
      <c r="G58" s="293"/>
      <c r="H58" s="294"/>
      <c r="I58" s="390"/>
      <c r="J58" s="391"/>
      <c r="K58" s="386"/>
      <c r="L58" s="387"/>
      <c r="M58" s="386"/>
      <c r="N58" s="387"/>
      <c r="O58" s="148"/>
      <c r="P58" s="149"/>
      <c r="Q58" s="148"/>
      <c r="R58" s="149"/>
      <c r="S58" s="148"/>
      <c r="T58" s="149"/>
      <c r="U58" s="148">
        <v>1</v>
      </c>
      <c r="V58" s="149">
        <v>1</v>
      </c>
      <c r="W58" s="148"/>
      <c r="X58" s="149"/>
      <c r="Y58" s="148"/>
      <c r="Z58" s="149"/>
      <c r="AA58" s="148"/>
      <c r="AB58" s="149"/>
      <c r="AC58" s="148"/>
      <c r="AD58" s="149"/>
      <c r="AE58" s="148"/>
      <c r="AF58" s="149"/>
      <c r="AG58" s="148"/>
      <c r="AH58" s="149"/>
      <c r="AI58" s="148"/>
      <c r="AJ58" s="149"/>
      <c r="AK58" s="76"/>
      <c r="AL58" s="43"/>
      <c r="AM58" s="36"/>
      <c r="AN58" s="36"/>
      <c r="AO58" s="37"/>
    </row>
    <row r="59" spans="1:50" ht="44.1" customHeight="1">
      <c r="A59" s="142">
        <v>11</v>
      </c>
      <c r="B59" s="145" t="s">
        <v>128</v>
      </c>
      <c r="C59" s="146"/>
      <c r="D59" s="147"/>
      <c r="E59" s="292" t="s">
        <v>129</v>
      </c>
      <c r="F59" s="293"/>
      <c r="G59" s="293"/>
      <c r="H59" s="294"/>
      <c r="I59" s="390"/>
      <c r="J59" s="391"/>
      <c r="K59" s="386"/>
      <c r="L59" s="387"/>
      <c r="M59" s="386"/>
      <c r="N59" s="387"/>
      <c r="O59" s="148"/>
      <c r="P59" s="149"/>
      <c r="Q59" s="148"/>
      <c r="R59" s="149"/>
      <c r="S59" s="148"/>
      <c r="T59" s="149"/>
      <c r="U59" s="148"/>
      <c r="V59" s="149"/>
      <c r="W59" s="148"/>
      <c r="X59" s="149"/>
      <c r="Y59" s="148"/>
      <c r="Z59" s="149"/>
      <c r="AA59" s="148">
        <v>1</v>
      </c>
      <c r="AB59" s="149">
        <v>1</v>
      </c>
      <c r="AC59" s="148"/>
      <c r="AD59" s="149"/>
      <c r="AE59" s="148"/>
      <c r="AF59" s="149"/>
      <c r="AG59" s="148"/>
      <c r="AH59" s="149"/>
      <c r="AI59" s="148"/>
      <c r="AJ59" s="149"/>
      <c r="AK59" s="76"/>
      <c r="AL59" s="43"/>
      <c r="AM59" s="36"/>
      <c r="AN59" s="36"/>
      <c r="AO59" s="37"/>
    </row>
    <row r="60" spans="1:50" ht="44.1" customHeight="1" thickBot="1">
      <c r="A60" s="121">
        <v>12</v>
      </c>
      <c r="B60" s="279" t="s">
        <v>76</v>
      </c>
      <c r="C60" s="280"/>
      <c r="D60" s="281"/>
      <c r="E60" s="282" t="s">
        <v>77</v>
      </c>
      <c r="F60" s="283"/>
      <c r="G60" s="283"/>
      <c r="H60" s="284"/>
      <c r="I60" s="392">
        <f t="shared" si="12"/>
        <v>1</v>
      </c>
      <c r="J60" s="393">
        <f t="shared" si="12"/>
        <v>1</v>
      </c>
      <c r="K60" s="388"/>
      <c r="L60" s="389"/>
      <c r="M60" s="388"/>
      <c r="N60" s="389"/>
      <c r="O60" s="122"/>
      <c r="P60" s="123"/>
      <c r="Q60" s="122"/>
      <c r="R60" s="123"/>
      <c r="S60" s="122"/>
      <c r="T60" s="123"/>
      <c r="U60" s="122">
        <v>1</v>
      </c>
      <c r="V60" s="123">
        <v>1</v>
      </c>
      <c r="W60" s="122"/>
      <c r="X60" s="123"/>
      <c r="Y60" s="122"/>
      <c r="Z60" s="123"/>
      <c r="AA60" s="122"/>
      <c r="AB60" s="123"/>
      <c r="AC60" s="122"/>
      <c r="AD60" s="123"/>
      <c r="AE60" s="122"/>
      <c r="AF60" s="123"/>
      <c r="AG60" s="122"/>
      <c r="AH60" s="123"/>
      <c r="AI60" s="122"/>
      <c r="AJ60" s="123"/>
      <c r="AK60" s="76">
        <f>K60+M60+O60+Q60+S60+U60+W60+Y60+AA60+AC60+AE60+AG60+AI60</f>
        <v>1</v>
      </c>
      <c r="AL60" s="124"/>
      <c r="AM60" s="125"/>
      <c r="AN60" s="125"/>
      <c r="AO60" s="126"/>
    </row>
    <row r="61" spans="1:50" ht="30" customHeight="1" thickBot="1">
      <c r="A61" s="127"/>
      <c r="B61" s="2"/>
      <c r="C61" s="91"/>
      <c r="F61" s="92"/>
      <c r="G61" s="92"/>
      <c r="H61" s="128"/>
      <c r="I61" s="285" t="s">
        <v>42</v>
      </c>
      <c r="J61" s="286"/>
      <c r="K61" s="93">
        <f>SUM(K49:K60)</f>
        <v>4</v>
      </c>
      <c r="L61" s="94">
        <f>SUM(L49:L60)</f>
        <v>14</v>
      </c>
      <c r="M61" s="93">
        <f>SUM(M49:M60)</f>
        <v>6</v>
      </c>
      <c r="N61" s="94">
        <f>SUM(N49:N60)</f>
        <v>14</v>
      </c>
      <c r="O61" s="93">
        <f>SUM(O49:O60)</f>
        <v>9</v>
      </c>
      <c r="P61" s="94">
        <f>SUM(P49:P60)</f>
        <v>13</v>
      </c>
      <c r="Q61" s="93">
        <f>SUM(Q49:Q60)</f>
        <v>5</v>
      </c>
      <c r="R61" s="94">
        <f>SUM(R49:R60)</f>
        <v>9</v>
      </c>
      <c r="S61" s="93">
        <f>SUM(S49:S60)</f>
        <v>8</v>
      </c>
      <c r="T61" s="94">
        <f>SUM(T49:T60)</f>
        <v>14</v>
      </c>
      <c r="U61" s="93">
        <f>SUM(U49:U60)</f>
        <v>11</v>
      </c>
      <c r="V61" s="94">
        <f>SUM(V49:V60)</f>
        <v>19</v>
      </c>
      <c r="W61" s="93">
        <f>SUM(W49:W60)</f>
        <v>12</v>
      </c>
      <c r="X61" s="94">
        <f>SUM(X49:X60)</f>
        <v>17</v>
      </c>
      <c r="Y61" s="93">
        <f>SUM(Y49:Y60)</f>
        <v>7</v>
      </c>
      <c r="Z61" s="94">
        <f>SUM(Z49:Z60)</f>
        <v>11</v>
      </c>
      <c r="AA61" s="93">
        <f>SUM(AA49:AA60)</f>
        <v>5</v>
      </c>
      <c r="AB61" s="94">
        <f>SUM(AB49:AB60)</f>
        <v>8</v>
      </c>
      <c r="AC61" s="93">
        <f>SUM(AC49:AC60)</f>
        <v>1</v>
      </c>
      <c r="AD61" s="94">
        <f>SUM(AD49:AD60)</f>
        <v>6</v>
      </c>
      <c r="AE61" s="93">
        <f>SUM(AE49:AE60)</f>
        <v>1</v>
      </c>
      <c r="AF61" s="94">
        <f>SUM(AF49:AF60)</f>
        <v>4</v>
      </c>
      <c r="AG61" s="93">
        <f>SUM(AG49:AG60)</f>
        <v>3</v>
      </c>
      <c r="AH61" s="94">
        <f>SUM(AH49:AH60)</f>
        <v>6</v>
      </c>
      <c r="AI61" s="93">
        <f>SUM(AI49:AI60)</f>
        <v>0</v>
      </c>
      <c r="AJ61" s="94">
        <f>SUM(AJ49:AJ60)</f>
        <v>0</v>
      </c>
      <c r="AK61" s="95"/>
      <c r="AL61" s="96"/>
      <c r="AM61" s="96"/>
      <c r="AN61" s="96"/>
      <c r="AO61" s="97"/>
    </row>
    <row r="62" spans="1:50" ht="44.1" customHeight="1">
      <c r="A62"/>
      <c r="B62" s="2"/>
      <c r="C62" s="129"/>
      <c r="D62" s="130"/>
      <c r="E62" s="130"/>
      <c r="F62" s="92"/>
      <c r="G62" s="92"/>
      <c r="H62" s="92"/>
      <c r="I62" s="98"/>
      <c r="J62" s="98"/>
      <c r="AK62" s="91"/>
      <c r="AL62" s="91"/>
      <c r="AM62" s="91"/>
      <c r="AN62" s="91"/>
    </row>
    <row r="63" spans="1:50" ht="29.25" customHeight="1" thickBot="1">
      <c r="A63" s="9" t="s">
        <v>44</v>
      </c>
      <c r="B63" s="10"/>
      <c r="D63"/>
      <c r="E63"/>
      <c r="K63"/>
      <c r="L63"/>
      <c r="M63"/>
      <c r="N63"/>
      <c r="O63"/>
      <c r="P63"/>
      <c r="Q63"/>
      <c r="R63"/>
      <c r="S63"/>
      <c r="T63"/>
      <c r="U63"/>
      <c r="V63"/>
      <c r="W63"/>
      <c r="X63"/>
      <c r="Y63"/>
      <c r="Z63"/>
      <c r="AA63"/>
      <c r="AB63"/>
      <c r="AC63"/>
      <c r="AD63"/>
      <c r="AE63"/>
      <c r="AF63"/>
      <c r="AG63"/>
      <c r="AH63"/>
      <c r="AI63"/>
      <c r="AJ63"/>
      <c r="AK63"/>
      <c r="AL63"/>
      <c r="AM63"/>
      <c r="AN63"/>
    </row>
    <row r="64" spans="1:50" ht="39" customHeight="1" thickBot="1">
      <c r="A64"/>
      <c r="B64" s="2"/>
      <c r="C64" s="91"/>
      <c r="E64" s="287" t="s">
        <v>45</v>
      </c>
      <c r="F64" s="288"/>
      <c r="G64" s="288"/>
      <c r="H64" s="288"/>
      <c r="I64" s="288"/>
      <c r="J64" s="288"/>
      <c r="K64" s="303">
        <f>K7</f>
        <v>44197</v>
      </c>
      <c r="L64" s="297"/>
      <c r="M64" s="303">
        <f>M7</f>
        <v>44228</v>
      </c>
      <c r="N64" s="297"/>
      <c r="O64" s="303">
        <f>O7</f>
        <v>44256</v>
      </c>
      <c r="P64" s="297"/>
      <c r="Q64" s="303">
        <f>Q7</f>
        <v>44287</v>
      </c>
      <c r="R64" s="297"/>
      <c r="S64" s="303">
        <f>S7</f>
        <v>44317</v>
      </c>
      <c r="T64" s="297"/>
      <c r="U64" s="303">
        <f>U7</f>
        <v>44348</v>
      </c>
      <c r="V64" s="297"/>
      <c r="W64" s="303">
        <f>W7</f>
        <v>44378</v>
      </c>
      <c r="X64" s="297"/>
      <c r="Y64" s="303">
        <f>Y7</f>
        <v>44409</v>
      </c>
      <c r="Z64" s="297"/>
      <c r="AA64" s="303">
        <f>AA7</f>
        <v>44440</v>
      </c>
      <c r="AB64" s="297"/>
      <c r="AC64" s="303">
        <f>AC7</f>
        <v>44470</v>
      </c>
      <c r="AD64" s="297"/>
      <c r="AE64" s="303">
        <f>AE7</f>
        <v>44501</v>
      </c>
      <c r="AF64" s="297"/>
      <c r="AG64" s="303">
        <f>AG7</f>
        <v>44531</v>
      </c>
      <c r="AH64" s="297"/>
      <c r="AI64" s="295">
        <f>AI7</f>
        <v>44562</v>
      </c>
      <c r="AJ64" s="296"/>
      <c r="AL64" s="91"/>
      <c r="AM64" s="91"/>
      <c r="AN64" s="91"/>
      <c r="AQ64" s="297">
        <v>43709</v>
      </c>
      <c r="AR64" s="298"/>
      <c r="AS64" s="297">
        <v>43739</v>
      </c>
      <c r="AT64" s="298"/>
      <c r="AU64" s="297">
        <v>43770</v>
      </c>
      <c r="AV64" s="298"/>
      <c r="AW64" s="297">
        <v>43800</v>
      </c>
      <c r="AX64" s="298"/>
    </row>
    <row r="65" spans="1:50" ht="26.25" customHeight="1" thickTop="1">
      <c r="A65"/>
      <c r="B65" s="394" t="s">
        <v>130</v>
      </c>
      <c r="C65" s="91"/>
      <c r="E65" s="299" t="s">
        <v>46</v>
      </c>
      <c r="F65" s="300"/>
      <c r="G65" s="300"/>
      <c r="H65" s="300"/>
      <c r="I65" s="300"/>
      <c r="J65" s="300"/>
      <c r="K65" s="301">
        <f>K18+K44+K61</f>
        <v>11</v>
      </c>
      <c r="L65" s="302"/>
      <c r="M65" s="302">
        <f>M18+M44+M61</f>
        <v>13</v>
      </c>
      <c r="N65" s="302"/>
      <c r="O65" s="302">
        <f>O18+O44+O61</f>
        <v>18</v>
      </c>
      <c r="P65" s="302"/>
      <c r="Q65" s="302">
        <f>Q18+Q44+Q61</f>
        <v>17</v>
      </c>
      <c r="R65" s="302"/>
      <c r="S65" s="302">
        <f>S18+S44+S61</f>
        <v>11</v>
      </c>
      <c r="T65" s="302"/>
      <c r="U65" s="302">
        <f>U18+U44+U61</f>
        <v>14</v>
      </c>
      <c r="V65" s="302"/>
      <c r="W65" s="302">
        <f>W18+W44+W61</f>
        <v>13</v>
      </c>
      <c r="X65" s="302"/>
      <c r="Y65" s="302">
        <f>Y18+Y44+Y61</f>
        <v>13</v>
      </c>
      <c r="Z65" s="302"/>
      <c r="AA65" s="302">
        <f>AA18+AA44+AA61</f>
        <v>18</v>
      </c>
      <c r="AB65" s="302"/>
      <c r="AC65" s="302">
        <f>AC18+AC44+AC61</f>
        <v>15</v>
      </c>
      <c r="AD65" s="302"/>
      <c r="AE65" s="302">
        <f>AE18+AE44+AE61</f>
        <v>19</v>
      </c>
      <c r="AF65" s="302"/>
      <c r="AG65" s="302">
        <f>AG18+AG44+AG61</f>
        <v>20</v>
      </c>
      <c r="AH65" s="302"/>
      <c r="AI65" s="304">
        <f>AI18+AI44+AI61</f>
        <v>0</v>
      </c>
      <c r="AJ65" s="305"/>
      <c r="AL65" s="91"/>
      <c r="AM65" s="91"/>
      <c r="AN65" s="91"/>
    </row>
    <row r="66" spans="1:50" ht="26.25" customHeight="1">
      <c r="A66"/>
      <c r="B66" s="395" t="s">
        <v>131</v>
      </c>
      <c r="C66" s="91"/>
      <c r="E66" s="306" t="s">
        <v>47</v>
      </c>
      <c r="F66" s="307"/>
      <c r="G66" s="307"/>
      <c r="H66" s="307"/>
      <c r="I66" s="307"/>
      <c r="J66" s="307"/>
      <c r="K66" s="308">
        <v>21</v>
      </c>
      <c r="L66" s="309"/>
      <c r="M66" s="309">
        <v>21</v>
      </c>
      <c r="N66" s="309"/>
      <c r="O66" s="309">
        <v>21</v>
      </c>
      <c r="P66" s="309"/>
      <c r="Q66" s="309">
        <v>21</v>
      </c>
      <c r="R66" s="309"/>
      <c r="S66" s="309">
        <v>17</v>
      </c>
      <c r="T66" s="309"/>
      <c r="U66" s="309">
        <v>21</v>
      </c>
      <c r="V66" s="309"/>
      <c r="W66" s="309">
        <v>20</v>
      </c>
      <c r="X66" s="309"/>
      <c r="Y66" s="309">
        <v>20</v>
      </c>
      <c r="Z66" s="309"/>
      <c r="AA66" s="309">
        <v>22</v>
      </c>
      <c r="AB66" s="309"/>
      <c r="AC66" s="309">
        <v>20</v>
      </c>
      <c r="AD66" s="309"/>
      <c r="AE66" s="309">
        <v>22</v>
      </c>
      <c r="AF66" s="309"/>
      <c r="AG66" s="309">
        <v>23</v>
      </c>
      <c r="AH66" s="309"/>
      <c r="AI66" s="310">
        <v>21</v>
      </c>
      <c r="AJ66" s="311"/>
      <c r="AL66" s="91"/>
      <c r="AM66" s="91"/>
      <c r="AN66" s="91"/>
    </row>
    <row r="67" spans="1:50" ht="26.25" customHeight="1">
      <c r="A67"/>
      <c r="B67" s="395" t="s">
        <v>132</v>
      </c>
      <c r="C67" s="91"/>
      <c r="E67" s="312" t="s">
        <v>48</v>
      </c>
      <c r="F67" s="313"/>
      <c r="G67" s="313"/>
      <c r="H67" s="313"/>
      <c r="I67" s="313"/>
      <c r="J67" s="313"/>
      <c r="K67" s="314">
        <f>K65/K66</f>
        <v>0.52380952380952384</v>
      </c>
      <c r="L67" s="315"/>
      <c r="M67" s="315">
        <f>M65/M66</f>
        <v>0.61904761904761907</v>
      </c>
      <c r="N67" s="315"/>
      <c r="O67" s="315">
        <f>O65/O66</f>
        <v>0.8571428571428571</v>
      </c>
      <c r="P67" s="315"/>
      <c r="Q67" s="315">
        <f>Q65/Q66</f>
        <v>0.80952380952380953</v>
      </c>
      <c r="R67" s="315"/>
      <c r="S67" s="315">
        <f>S65/S66</f>
        <v>0.6470588235294118</v>
      </c>
      <c r="T67" s="315"/>
      <c r="U67" s="315">
        <f>U65/U66</f>
        <v>0.66666666666666663</v>
      </c>
      <c r="V67" s="315"/>
      <c r="W67" s="315">
        <f>W65/W66</f>
        <v>0.65</v>
      </c>
      <c r="X67" s="315"/>
      <c r="Y67" s="315">
        <f>Y65/Y66</f>
        <v>0.65</v>
      </c>
      <c r="Z67" s="315"/>
      <c r="AA67" s="315">
        <f>AA65/AA66</f>
        <v>0.81818181818181823</v>
      </c>
      <c r="AB67" s="315"/>
      <c r="AC67" s="315">
        <f>AC65/AC66</f>
        <v>0.75</v>
      </c>
      <c r="AD67" s="315"/>
      <c r="AE67" s="315">
        <f>AE65/AE66</f>
        <v>0.86363636363636365</v>
      </c>
      <c r="AF67" s="315"/>
      <c r="AG67" s="315">
        <f>AG65/AG66</f>
        <v>0.86956521739130432</v>
      </c>
      <c r="AH67" s="315"/>
      <c r="AI67" s="321">
        <f>AI65/AI66</f>
        <v>0</v>
      </c>
      <c r="AJ67" s="322"/>
      <c r="AL67" s="91"/>
      <c r="AM67" s="91"/>
      <c r="AN67" s="91"/>
      <c r="AQ67" s="317">
        <v>21</v>
      </c>
      <c r="AR67" s="318"/>
      <c r="AS67" s="317">
        <v>23</v>
      </c>
      <c r="AT67" s="318"/>
      <c r="AU67" s="317">
        <v>21</v>
      </c>
      <c r="AV67" s="318"/>
      <c r="AW67" s="317">
        <v>21</v>
      </c>
      <c r="AX67" s="318"/>
    </row>
    <row r="68" spans="1:50" ht="26.25" customHeight="1">
      <c r="A68"/>
      <c r="B68" s="395" t="s">
        <v>133</v>
      </c>
      <c r="C68" s="91"/>
      <c r="E68" s="319" t="s">
        <v>49</v>
      </c>
      <c r="F68" s="320"/>
      <c r="G68" s="320"/>
      <c r="H68" s="320"/>
      <c r="I68" s="320"/>
      <c r="J68" s="320"/>
      <c r="K68" s="308">
        <f>L18+L44+L61</f>
        <v>20</v>
      </c>
      <c r="L68" s="309"/>
      <c r="M68" s="309">
        <f>N18+N44+N61</f>
        <v>21</v>
      </c>
      <c r="N68" s="309"/>
      <c r="O68" s="309">
        <f>P18+P44+P61</f>
        <v>19</v>
      </c>
      <c r="P68" s="309"/>
      <c r="Q68" s="309">
        <f>R18+R44+R61</f>
        <v>21</v>
      </c>
      <c r="R68" s="309"/>
      <c r="S68" s="309">
        <f>T18+T44+T61</f>
        <v>17</v>
      </c>
      <c r="T68" s="309"/>
      <c r="U68" s="309">
        <f>V18+V44+V61</f>
        <v>22</v>
      </c>
      <c r="V68" s="309"/>
      <c r="W68" s="309">
        <f>X18+X44+X61</f>
        <v>18</v>
      </c>
      <c r="X68" s="309"/>
      <c r="Y68" s="309">
        <f>Z18+Z44+Z61</f>
        <v>17</v>
      </c>
      <c r="Z68" s="309"/>
      <c r="AA68" s="309">
        <f>AB18+AB44+AB61</f>
        <v>20</v>
      </c>
      <c r="AB68" s="309"/>
      <c r="AC68" s="309">
        <f>AD18+AD44+AD61</f>
        <v>17</v>
      </c>
      <c r="AD68" s="309"/>
      <c r="AE68" s="309">
        <f>AF18+AF44+AF61</f>
        <v>21</v>
      </c>
      <c r="AF68" s="309"/>
      <c r="AG68" s="309">
        <f>AH18+AH44+AH61</f>
        <v>23</v>
      </c>
      <c r="AH68" s="309"/>
      <c r="AI68" s="317">
        <f>AJ18+AJ44+AJ61</f>
        <v>0</v>
      </c>
      <c r="AJ68" s="318"/>
      <c r="AL68" s="91"/>
      <c r="AM68" s="91"/>
      <c r="AN68" s="91"/>
    </row>
    <row r="69" spans="1:50" ht="26.25" customHeight="1">
      <c r="A69"/>
      <c r="B69" s="395" t="s">
        <v>134</v>
      </c>
      <c r="C69" s="91"/>
      <c r="E69" s="323" t="s">
        <v>50</v>
      </c>
      <c r="F69" s="324"/>
      <c r="G69" s="324"/>
      <c r="H69" s="324"/>
      <c r="I69" s="324"/>
      <c r="J69" s="324"/>
      <c r="K69" s="325">
        <f>K68/K66</f>
        <v>0.95238095238095233</v>
      </c>
      <c r="L69" s="326"/>
      <c r="M69" s="326">
        <f>M68/M65</f>
        <v>1.6153846153846154</v>
      </c>
      <c r="N69" s="326"/>
      <c r="O69" s="326">
        <f>O68/O65</f>
        <v>1.0555555555555556</v>
      </c>
      <c r="P69" s="326"/>
      <c r="Q69" s="326">
        <f>Q68/Q65</f>
        <v>1.2352941176470589</v>
      </c>
      <c r="R69" s="326"/>
      <c r="S69" s="326">
        <f>S68/S65</f>
        <v>1.5454545454545454</v>
      </c>
      <c r="T69" s="326"/>
      <c r="U69" s="326">
        <f>U68/U65</f>
        <v>1.5714285714285714</v>
      </c>
      <c r="V69" s="326"/>
      <c r="W69" s="326">
        <f>W68/W65</f>
        <v>1.3846153846153846</v>
      </c>
      <c r="X69" s="326"/>
      <c r="Y69" s="326">
        <f>Y68/Y65</f>
        <v>1.3076923076923077</v>
      </c>
      <c r="Z69" s="326"/>
      <c r="AA69" s="326">
        <f>AA68/AA65</f>
        <v>1.1111111111111112</v>
      </c>
      <c r="AB69" s="326"/>
      <c r="AC69" s="326">
        <f>AC68/AC65</f>
        <v>1.1333333333333333</v>
      </c>
      <c r="AD69" s="326"/>
      <c r="AE69" s="326">
        <f>AE68/AE65</f>
        <v>1.1052631578947369</v>
      </c>
      <c r="AF69" s="326"/>
      <c r="AG69" s="326">
        <f>AG68/AG65</f>
        <v>1.1499999999999999</v>
      </c>
      <c r="AH69" s="326"/>
      <c r="AI69" s="327" t="e">
        <f>AI68/AI65</f>
        <v>#DIV/0!</v>
      </c>
      <c r="AJ69" s="328"/>
      <c r="AL69" s="91"/>
      <c r="AM69" s="91"/>
      <c r="AN69" s="91"/>
    </row>
    <row r="70" spans="1:50" ht="26.25" customHeight="1">
      <c r="A70"/>
      <c r="B70" s="2"/>
      <c r="C70" s="91"/>
      <c r="E70" s="319" t="s">
        <v>51</v>
      </c>
      <c r="F70" s="320"/>
      <c r="G70" s="320"/>
      <c r="H70" s="320"/>
      <c r="I70" s="320"/>
      <c r="J70" s="320"/>
      <c r="K70" s="308">
        <f>L18+L44</f>
        <v>6</v>
      </c>
      <c r="L70" s="309"/>
      <c r="M70" s="309">
        <f>N18+N44</f>
        <v>7</v>
      </c>
      <c r="N70" s="309"/>
      <c r="O70" s="309">
        <f>P18+P44</f>
        <v>6</v>
      </c>
      <c r="P70" s="309"/>
      <c r="Q70" s="309">
        <f>R18+R44</f>
        <v>12</v>
      </c>
      <c r="R70" s="309"/>
      <c r="S70" s="309">
        <f>T18+T44</f>
        <v>3</v>
      </c>
      <c r="T70" s="309"/>
      <c r="U70" s="309">
        <f>V18+V44</f>
        <v>3</v>
      </c>
      <c r="V70" s="309"/>
      <c r="W70" s="309">
        <f>X18+X44</f>
        <v>1</v>
      </c>
      <c r="X70" s="309"/>
      <c r="Y70" s="309">
        <f>Z18+Z44</f>
        <v>6</v>
      </c>
      <c r="Z70" s="309"/>
      <c r="AA70" s="309">
        <f>AB18+AB44</f>
        <v>12</v>
      </c>
      <c r="AB70" s="309"/>
      <c r="AC70" s="309">
        <f>AD18+AD44</f>
        <v>11</v>
      </c>
      <c r="AD70" s="309"/>
      <c r="AE70" s="309">
        <f>AF18+AF44</f>
        <v>17</v>
      </c>
      <c r="AF70" s="309"/>
      <c r="AG70" s="309">
        <f>AH18+AH44</f>
        <v>17</v>
      </c>
      <c r="AH70" s="309"/>
      <c r="AI70" s="317">
        <f>AJ18+AJ44</f>
        <v>0</v>
      </c>
      <c r="AJ70" s="318"/>
      <c r="AL70" s="91"/>
      <c r="AM70" s="91"/>
      <c r="AN70" s="91"/>
    </row>
    <row r="71" spans="1:50" ht="26.25" customHeight="1">
      <c r="A71"/>
      <c r="B71" s="2"/>
      <c r="C71" s="91"/>
      <c r="E71" s="329" t="s">
        <v>52</v>
      </c>
      <c r="F71" s="330"/>
      <c r="G71" s="330"/>
      <c r="H71" s="330"/>
      <c r="I71" s="330"/>
      <c r="J71" s="330"/>
      <c r="K71" s="331">
        <f>K70/K66</f>
        <v>0.2857142857142857</v>
      </c>
      <c r="L71" s="332"/>
      <c r="M71" s="332">
        <f>M70/M66</f>
        <v>0.33333333333333331</v>
      </c>
      <c r="N71" s="332"/>
      <c r="O71" s="332">
        <f>O70/O66</f>
        <v>0.2857142857142857</v>
      </c>
      <c r="P71" s="332"/>
      <c r="Q71" s="332">
        <f>Q70/Q66</f>
        <v>0.5714285714285714</v>
      </c>
      <c r="R71" s="332"/>
      <c r="S71" s="332">
        <f>S70/S66</f>
        <v>0.17647058823529413</v>
      </c>
      <c r="T71" s="332"/>
      <c r="U71" s="332">
        <f>U70/U66</f>
        <v>0.14285714285714285</v>
      </c>
      <c r="V71" s="332"/>
      <c r="W71" s="332">
        <f>W70/W66</f>
        <v>0.05</v>
      </c>
      <c r="X71" s="332"/>
      <c r="Y71" s="332">
        <f>Y70/Y66</f>
        <v>0.3</v>
      </c>
      <c r="Z71" s="332"/>
      <c r="AA71" s="332">
        <f>AA70/AA66</f>
        <v>0.54545454545454541</v>
      </c>
      <c r="AB71" s="332"/>
      <c r="AC71" s="332">
        <f>AC70/AC66</f>
        <v>0.55000000000000004</v>
      </c>
      <c r="AD71" s="332"/>
      <c r="AE71" s="332">
        <f>AE70/AE66</f>
        <v>0.77272727272727271</v>
      </c>
      <c r="AF71" s="332"/>
      <c r="AG71" s="332">
        <f>AG70/AG66</f>
        <v>0.73913043478260865</v>
      </c>
      <c r="AH71" s="332"/>
      <c r="AI71" s="348">
        <f>AI70/AI66</f>
        <v>0</v>
      </c>
      <c r="AJ71" s="349"/>
      <c r="AL71" s="91"/>
      <c r="AM71" s="91"/>
      <c r="AN71" s="91"/>
    </row>
    <row r="72" spans="1:50" ht="26.25" customHeight="1" thickBot="1">
      <c r="A72"/>
      <c r="B72" s="2"/>
      <c r="C72" s="91"/>
      <c r="E72" s="333" t="s">
        <v>53</v>
      </c>
      <c r="F72" s="334"/>
      <c r="G72" s="334"/>
      <c r="H72" s="334"/>
      <c r="I72" s="334"/>
      <c r="J72" s="334"/>
      <c r="K72" s="335">
        <v>0.85</v>
      </c>
      <c r="L72" s="336"/>
      <c r="M72" s="337">
        <v>0.85</v>
      </c>
      <c r="N72" s="336"/>
      <c r="O72" s="337">
        <v>0.85</v>
      </c>
      <c r="P72" s="336"/>
      <c r="Q72" s="337">
        <v>0.85</v>
      </c>
      <c r="R72" s="336"/>
      <c r="S72" s="337">
        <v>0.85</v>
      </c>
      <c r="T72" s="336"/>
      <c r="U72" s="337">
        <v>0.85</v>
      </c>
      <c r="V72" s="336"/>
      <c r="W72" s="337">
        <v>0.85</v>
      </c>
      <c r="X72" s="336"/>
      <c r="Y72" s="337">
        <v>0.85</v>
      </c>
      <c r="Z72" s="336"/>
      <c r="AA72" s="337">
        <v>0.85</v>
      </c>
      <c r="AB72" s="336"/>
      <c r="AC72" s="337">
        <v>0.85</v>
      </c>
      <c r="AD72" s="336"/>
      <c r="AE72" s="337">
        <v>0.85</v>
      </c>
      <c r="AF72" s="336"/>
      <c r="AG72" s="337">
        <v>0.85</v>
      </c>
      <c r="AH72" s="336"/>
      <c r="AI72" s="337">
        <v>0.85</v>
      </c>
      <c r="AJ72" s="344"/>
      <c r="AL72" s="91"/>
      <c r="AM72" s="91"/>
      <c r="AN72" s="91"/>
    </row>
    <row r="73" spans="1:50">
      <c r="A73"/>
      <c r="D73"/>
      <c r="E73"/>
      <c r="K73"/>
      <c r="L73"/>
      <c r="M73"/>
      <c r="N73"/>
      <c r="O73"/>
      <c r="P73"/>
      <c r="Q73"/>
      <c r="R73"/>
      <c r="S73"/>
      <c r="T73"/>
      <c r="U73"/>
      <c r="V73"/>
      <c r="W73"/>
      <c r="X73"/>
      <c r="Y73"/>
      <c r="Z73"/>
      <c r="AA73"/>
      <c r="AB73"/>
      <c r="AC73"/>
      <c r="AD73"/>
      <c r="AE73"/>
      <c r="AF73"/>
      <c r="AG73"/>
      <c r="AH73"/>
      <c r="AI73"/>
      <c r="AJ73"/>
      <c r="AK73"/>
      <c r="AL73"/>
      <c r="AM73"/>
      <c r="AN73"/>
    </row>
    <row r="74" spans="1:50">
      <c r="A74"/>
      <c r="D74"/>
      <c r="E74"/>
      <c r="K74"/>
      <c r="L74"/>
      <c r="M74"/>
      <c r="N74"/>
      <c r="O74"/>
      <c r="P74"/>
      <c r="Q74"/>
      <c r="R74"/>
      <c r="S74"/>
      <c r="T74"/>
      <c r="U74"/>
      <c r="V74"/>
      <c r="W74"/>
      <c r="X74"/>
      <c r="Y74"/>
      <c r="Z74"/>
      <c r="AA74"/>
      <c r="AB74"/>
      <c r="AC74"/>
      <c r="AD74"/>
      <c r="AE74"/>
      <c r="AF74"/>
      <c r="AG74"/>
      <c r="AH74"/>
      <c r="AI74"/>
      <c r="AJ74"/>
      <c r="AK74"/>
      <c r="AL74"/>
      <c r="AM74"/>
      <c r="AN74"/>
    </row>
    <row r="75" spans="1:50">
      <c r="A75"/>
      <c r="D75"/>
      <c r="E75"/>
      <c r="K75"/>
      <c r="L75"/>
      <c r="M75"/>
      <c r="N75"/>
      <c r="O75"/>
      <c r="P75"/>
      <c r="Q75"/>
      <c r="R75"/>
      <c r="S75"/>
      <c r="T75"/>
      <c r="U75"/>
      <c r="V75"/>
      <c r="W75"/>
      <c r="X75"/>
      <c r="Y75"/>
      <c r="Z75"/>
      <c r="AA75"/>
      <c r="AB75"/>
      <c r="AC75"/>
      <c r="AD75"/>
      <c r="AE75"/>
      <c r="AF75"/>
      <c r="AG75"/>
      <c r="AH75"/>
      <c r="AI75"/>
      <c r="AJ75"/>
      <c r="AK75"/>
      <c r="AL75"/>
      <c r="AM75"/>
      <c r="AN75"/>
    </row>
    <row r="76" spans="1:50">
      <c r="F76" s="131"/>
      <c r="G76" s="131"/>
      <c r="H76" s="131"/>
      <c r="I76" s="132"/>
      <c r="J76" s="132"/>
    </row>
    <row r="81" spans="1:50">
      <c r="I81" s="133"/>
      <c r="J81" s="133"/>
    </row>
    <row r="89" spans="1:50" s="4" customFormat="1">
      <c r="A89" s="2"/>
      <c r="B89"/>
      <c r="C89"/>
      <c r="D89" s="2"/>
      <c r="E89" s="2"/>
      <c r="F89"/>
      <c r="G89"/>
      <c r="H89"/>
      <c r="I89"/>
      <c r="J89"/>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O89"/>
      <c r="AP89"/>
      <c r="AQ89"/>
      <c r="AR89"/>
      <c r="AS89"/>
      <c r="AT89"/>
      <c r="AU89"/>
      <c r="AV89"/>
      <c r="AW89"/>
      <c r="AX89"/>
    </row>
    <row r="90" spans="1:50" s="4" customFormat="1">
      <c r="A90" s="2"/>
      <c r="B90"/>
      <c r="C90"/>
      <c r="D90" s="2"/>
      <c r="E90" s="2"/>
      <c r="F90"/>
      <c r="G90"/>
      <c r="H90"/>
      <c r="I90"/>
      <c r="J90"/>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O90"/>
      <c r="AP90"/>
      <c r="AQ90"/>
      <c r="AR90"/>
      <c r="AS90"/>
      <c r="AT90"/>
      <c r="AU90"/>
      <c r="AV90"/>
      <c r="AW90"/>
      <c r="AX90"/>
    </row>
    <row r="91" spans="1:50" s="4" customFormat="1">
      <c r="A91" s="2"/>
      <c r="B91"/>
      <c r="C91"/>
      <c r="D91" s="2"/>
      <c r="E91" s="2"/>
      <c r="F91"/>
      <c r="G91"/>
      <c r="H91"/>
      <c r="I91"/>
      <c r="J9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O91"/>
      <c r="AP91"/>
      <c r="AQ91"/>
      <c r="AR91"/>
      <c r="AS91"/>
      <c r="AT91"/>
      <c r="AU91"/>
      <c r="AV91"/>
      <c r="AW91"/>
      <c r="AX91"/>
    </row>
    <row r="92" spans="1:50" s="4" customFormat="1">
      <c r="A92" s="2"/>
      <c r="B92"/>
      <c r="C92"/>
      <c r="D92" s="2"/>
      <c r="E92" s="2"/>
      <c r="F92"/>
      <c r="G92"/>
      <c r="H92"/>
      <c r="I92"/>
      <c r="J9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O92"/>
      <c r="AP92"/>
      <c r="AQ92"/>
      <c r="AR92"/>
      <c r="AS92"/>
      <c r="AT92"/>
      <c r="AU92"/>
      <c r="AV92"/>
      <c r="AW92"/>
      <c r="AX92"/>
    </row>
    <row r="93" spans="1:50" s="4" customFormat="1">
      <c r="A93" s="2"/>
      <c r="B93"/>
      <c r="C93"/>
      <c r="D93" s="2"/>
      <c r="E93" s="2"/>
      <c r="F93"/>
      <c r="G93"/>
      <c r="H93"/>
      <c r="I93"/>
      <c r="J93"/>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O93"/>
      <c r="AP93"/>
      <c r="AQ93"/>
      <c r="AR93"/>
      <c r="AS93"/>
      <c r="AT93"/>
      <c r="AU93"/>
      <c r="AV93"/>
      <c r="AW93"/>
      <c r="AX93"/>
    </row>
    <row r="94" spans="1:50" s="4" customFormat="1">
      <c r="A94" s="2"/>
      <c r="B94"/>
      <c r="C94"/>
      <c r="D94" s="2"/>
      <c r="E94" s="2"/>
      <c r="F94"/>
      <c r="G94"/>
      <c r="H94"/>
      <c r="I94"/>
      <c r="J94"/>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O94"/>
      <c r="AP94"/>
      <c r="AQ94"/>
      <c r="AR94"/>
      <c r="AS94"/>
      <c r="AT94"/>
      <c r="AU94"/>
      <c r="AV94"/>
      <c r="AW94"/>
      <c r="AX94"/>
    </row>
    <row r="95" spans="1:50" s="4" customFormat="1" ht="15.75">
      <c r="A95" s="2"/>
      <c r="B95"/>
      <c r="C95"/>
      <c r="D95" s="2"/>
      <c r="E95" s="2"/>
      <c r="F95"/>
      <c r="G95"/>
      <c r="H95"/>
      <c r="I95"/>
      <c r="J95"/>
      <c r="K95" s="2"/>
      <c r="L95" s="2"/>
      <c r="M95" s="2"/>
      <c r="N95" s="2"/>
      <c r="O95" s="2"/>
      <c r="P95" s="2"/>
      <c r="Q95" s="2"/>
      <c r="R95" s="2"/>
      <c r="S95" s="2"/>
      <c r="T95" s="2"/>
      <c r="U95" s="2"/>
      <c r="V95" s="2"/>
      <c r="W95" s="2"/>
      <c r="X95" s="2"/>
      <c r="Y95" s="2"/>
      <c r="Z95" s="2"/>
      <c r="AA95" s="2"/>
      <c r="AB95" s="2"/>
      <c r="AC95" s="345" t="s">
        <v>1</v>
      </c>
      <c r="AD95" s="346"/>
      <c r="AE95" s="346"/>
      <c r="AF95" s="346"/>
      <c r="AG95" s="346"/>
      <c r="AH95" s="346"/>
      <c r="AI95" s="346"/>
      <c r="AJ95" s="346"/>
      <c r="AK95" s="347"/>
      <c r="AO95"/>
      <c r="AP95"/>
      <c r="AQ95"/>
      <c r="AR95"/>
      <c r="AS95"/>
      <c r="AT95"/>
      <c r="AU95"/>
      <c r="AV95"/>
      <c r="AW95"/>
      <c r="AX95"/>
    </row>
    <row r="96" spans="1:50" s="4" customFormat="1">
      <c r="A96" s="2"/>
      <c r="B96"/>
      <c r="C96" s="371"/>
      <c r="D96" s="2"/>
      <c r="E96" s="2"/>
      <c r="F96"/>
      <c r="G96"/>
      <c r="H96"/>
      <c r="I96"/>
      <c r="J96"/>
      <c r="K96" s="2"/>
      <c r="L96" s="2"/>
      <c r="M96" s="2"/>
      <c r="N96" s="2"/>
      <c r="O96" s="2"/>
      <c r="P96" s="2"/>
      <c r="Q96" s="2"/>
      <c r="R96" s="2"/>
      <c r="S96" s="2"/>
      <c r="T96" s="2"/>
      <c r="U96" s="2"/>
      <c r="V96" s="2"/>
      <c r="W96" s="2"/>
      <c r="X96" s="2"/>
      <c r="Y96" s="2"/>
      <c r="Z96" s="2"/>
      <c r="AA96" s="2"/>
      <c r="AB96" s="2"/>
      <c r="AC96" s="338"/>
      <c r="AD96" s="339"/>
      <c r="AE96" s="339"/>
      <c r="AF96" s="339"/>
      <c r="AG96" s="339"/>
      <c r="AH96" s="339"/>
      <c r="AI96" s="339"/>
      <c r="AJ96" s="339"/>
      <c r="AK96" s="340"/>
      <c r="AO96"/>
      <c r="AP96"/>
      <c r="AQ96"/>
      <c r="AR96"/>
      <c r="AS96"/>
      <c r="AT96"/>
      <c r="AU96"/>
      <c r="AV96"/>
      <c r="AW96"/>
      <c r="AX96"/>
    </row>
    <row r="97" spans="1:50" s="4" customFormat="1">
      <c r="A97" s="2"/>
      <c r="B97"/>
      <c r="C97"/>
      <c r="D97" s="2"/>
      <c r="E97" s="2"/>
      <c r="F97"/>
      <c r="G97"/>
      <c r="H97"/>
      <c r="I97"/>
      <c r="J97"/>
      <c r="K97" s="2"/>
      <c r="L97" s="2"/>
      <c r="M97" s="2"/>
      <c r="N97" s="2"/>
      <c r="O97" s="2"/>
      <c r="P97" s="2"/>
      <c r="Q97" s="2"/>
      <c r="R97" s="2"/>
      <c r="S97" s="2"/>
      <c r="T97" s="2"/>
      <c r="U97" s="2"/>
      <c r="V97" s="2"/>
      <c r="W97" s="2"/>
      <c r="X97" s="2"/>
      <c r="Y97" s="2"/>
      <c r="Z97" s="2"/>
      <c r="AA97" s="2"/>
      <c r="AB97" s="2"/>
      <c r="AC97" s="338"/>
      <c r="AD97" s="339"/>
      <c r="AE97" s="339"/>
      <c r="AF97" s="339"/>
      <c r="AG97" s="339"/>
      <c r="AH97" s="339"/>
      <c r="AI97" s="339"/>
      <c r="AJ97" s="339"/>
      <c r="AK97" s="340"/>
      <c r="AO97"/>
      <c r="AP97"/>
      <c r="AQ97"/>
      <c r="AR97"/>
      <c r="AS97"/>
      <c r="AT97"/>
      <c r="AU97"/>
      <c r="AV97"/>
      <c r="AW97"/>
      <c r="AX97"/>
    </row>
    <row r="98" spans="1:50" s="4" customFormat="1">
      <c r="A98" s="2"/>
      <c r="B98"/>
      <c r="C98"/>
      <c r="D98" s="2"/>
      <c r="E98" s="2"/>
      <c r="F98"/>
      <c r="G98"/>
      <c r="H98"/>
      <c r="I98"/>
      <c r="J98"/>
      <c r="K98" s="2"/>
      <c r="L98" s="2"/>
      <c r="M98" s="2"/>
      <c r="N98" s="2"/>
      <c r="O98" s="2"/>
      <c r="P98" s="2"/>
      <c r="Q98" s="2"/>
      <c r="R98" s="2"/>
      <c r="S98" s="2"/>
      <c r="T98" s="2"/>
      <c r="U98" s="2"/>
      <c r="V98" s="2"/>
      <c r="W98" s="2"/>
      <c r="X98" s="2"/>
      <c r="Y98" s="2"/>
      <c r="Z98" s="2"/>
      <c r="AA98" s="2"/>
      <c r="AB98" s="2"/>
      <c r="AC98" s="338"/>
      <c r="AD98" s="339"/>
      <c r="AE98" s="339"/>
      <c r="AF98" s="339"/>
      <c r="AG98" s="339"/>
      <c r="AH98" s="339"/>
      <c r="AI98" s="339"/>
      <c r="AJ98" s="339"/>
      <c r="AK98" s="340"/>
      <c r="AO98"/>
      <c r="AP98"/>
      <c r="AQ98"/>
      <c r="AR98"/>
      <c r="AS98"/>
      <c r="AT98"/>
      <c r="AU98"/>
      <c r="AV98"/>
      <c r="AW98"/>
      <c r="AX98"/>
    </row>
    <row r="99" spans="1:50" s="4" customFormat="1">
      <c r="A99" s="2"/>
      <c r="B99"/>
      <c r="C99"/>
      <c r="D99" s="2"/>
      <c r="E99" s="2"/>
      <c r="F99"/>
      <c r="G99"/>
      <c r="H99"/>
      <c r="I99"/>
      <c r="J99"/>
      <c r="K99" s="2"/>
      <c r="L99" s="2"/>
      <c r="M99" s="2"/>
      <c r="N99" s="2"/>
      <c r="O99" s="2"/>
      <c r="P99" s="2"/>
      <c r="Q99" s="2"/>
      <c r="R99" s="2"/>
      <c r="S99" s="2"/>
      <c r="T99" s="2"/>
      <c r="U99" s="2"/>
      <c r="V99" s="2"/>
      <c r="W99" s="2"/>
      <c r="X99" s="2"/>
      <c r="Y99" s="2"/>
      <c r="Z99" s="2"/>
      <c r="AA99" s="2"/>
      <c r="AB99" s="2"/>
      <c r="AC99" s="338"/>
      <c r="AD99" s="339"/>
      <c r="AE99" s="339"/>
      <c r="AF99" s="339"/>
      <c r="AG99" s="339"/>
      <c r="AH99" s="339"/>
      <c r="AI99" s="339"/>
      <c r="AJ99" s="339"/>
      <c r="AK99" s="340"/>
      <c r="AO99"/>
      <c r="AP99"/>
      <c r="AQ99"/>
      <c r="AR99"/>
      <c r="AS99"/>
      <c r="AT99"/>
      <c r="AU99"/>
      <c r="AV99"/>
      <c r="AW99"/>
      <c r="AX99"/>
    </row>
    <row r="100" spans="1:50" s="4" customFormat="1" ht="15.75">
      <c r="A100" s="2"/>
      <c r="B100"/>
      <c r="C100"/>
      <c r="D100" s="2"/>
      <c r="E100" s="2"/>
      <c r="F100"/>
      <c r="G100"/>
      <c r="H100"/>
      <c r="I100"/>
      <c r="J100"/>
      <c r="K100" s="2"/>
      <c r="L100" s="2"/>
      <c r="M100" s="2"/>
      <c r="N100" s="2"/>
      <c r="O100" s="2"/>
      <c r="P100" s="2"/>
      <c r="Q100" s="2"/>
      <c r="R100" s="2"/>
      <c r="S100" s="2"/>
      <c r="T100" s="2"/>
      <c r="U100" s="2"/>
      <c r="V100" s="2"/>
      <c r="W100" s="2"/>
      <c r="X100" s="2"/>
      <c r="Y100" s="2"/>
      <c r="Z100" s="2"/>
      <c r="AA100" s="2"/>
      <c r="AB100" s="2"/>
      <c r="AC100" s="341" t="s">
        <v>54</v>
      </c>
      <c r="AD100" s="342"/>
      <c r="AE100" s="342"/>
      <c r="AF100" s="342"/>
      <c r="AG100" s="342"/>
      <c r="AH100" s="342"/>
      <c r="AI100" s="342"/>
      <c r="AJ100" s="342"/>
      <c r="AK100" s="343"/>
      <c r="AO100"/>
      <c r="AP100"/>
      <c r="AQ100"/>
      <c r="AR100"/>
      <c r="AS100"/>
      <c r="AT100"/>
      <c r="AU100"/>
      <c r="AV100"/>
      <c r="AW100"/>
      <c r="AX100"/>
    </row>
  </sheetData>
  <mergeCells count="303">
    <mergeCell ref="B15:C15"/>
    <mergeCell ref="D15:E15"/>
    <mergeCell ref="B12:C12"/>
    <mergeCell ref="D12:E12"/>
    <mergeCell ref="B13:C13"/>
    <mergeCell ref="D13:E13"/>
    <mergeCell ref="B14:C14"/>
    <mergeCell ref="D14:E14"/>
    <mergeCell ref="B9:C9"/>
    <mergeCell ref="D9:E9"/>
    <mergeCell ref="B10:C10"/>
    <mergeCell ref="D10:E10"/>
    <mergeCell ref="B11:C11"/>
    <mergeCell ref="D11:E11"/>
    <mergeCell ref="B40:C40"/>
    <mergeCell ref="D40:E40"/>
    <mergeCell ref="F40:H40"/>
    <mergeCell ref="B41:C41"/>
    <mergeCell ref="D41:E41"/>
    <mergeCell ref="B49:D49"/>
    <mergeCell ref="E49:H49"/>
    <mergeCell ref="B38:C38"/>
    <mergeCell ref="D38:E38"/>
    <mergeCell ref="F38:H38"/>
    <mergeCell ref="B39:C39"/>
    <mergeCell ref="D39:E39"/>
    <mergeCell ref="F39:H39"/>
    <mergeCell ref="B36:C36"/>
    <mergeCell ref="D36:E36"/>
    <mergeCell ref="F36:H36"/>
    <mergeCell ref="B37:C37"/>
    <mergeCell ref="D37:E37"/>
    <mergeCell ref="F37:H37"/>
    <mergeCell ref="D33:E33"/>
    <mergeCell ref="F33:H33"/>
    <mergeCell ref="B34:C34"/>
    <mergeCell ref="D34:E34"/>
    <mergeCell ref="F34:H34"/>
    <mergeCell ref="B35:C35"/>
    <mergeCell ref="D35:E35"/>
    <mergeCell ref="F35:H35"/>
    <mergeCell ref="B30:C30"/>
    <mergeCell ref="D30:E30"/>
    <mergeCell ref="F30:H30"/>
    <mergeCell ref="D31:E31"/>
    <mergeCell ref="F31:H31"/>
    <mergeCell ref="D32:E32"/>
    <mergeCell ref="F32:H32"/>
    <mergeCell ref="B28:C28"/>
    <mergeCell ref="D28:E28"/>
    <mergeCell ref="F28:H28"/>
    <mergeCell ref="B29:C29"/>
    <mergeCell ref="D29:E29"/>
    <mergeCell ref="F29:H29"/>
    <mergeCell ref="F25:H25"/>
    <mergeCell ref="B26:C26"/>
    <mergeCell ref="D26:E26"/>
    <mergeCell ref="F26:H26"/>
    <mergeCell ref="B27:C27"/>
    <mergeCell ref="D27:E27"/>
    <mergeCell ref="F27:H27"/>
    <mergeCell ref="B23:C23"/>
    <mergeCell ref="D23:E23"/>
    <mergeCell ref="F23:H23"/>
    <mergeCell ref="B24:C24"/>
    <mergeCell ref="D24:E24"/>
    <mergeCell ref="F24:H24"/>
    <mergeCell ref="B25:C25"/>
    <mergeCell ref="D25:E25"/>
    <mergeCell ref="E59:H59"/>
    <mergeCell ref="B60:D60"/>
    <mergeCell ref="E60:H60"/>
    <mergeCell ref="E58:H58"/>
    <mergeCell ref="B55:D55"/>
    <mergeCell ref="E55:H55"/>
    <mergeCell ref="B56:D56"/>
    <mergeCell ref="E56:H56"/>
    <mergeCell ref="B53:D53"/>
    <mergeCell ref="E53:H53"/>
    <mergeCell ref="B54:D54"/>
    <mergeCell ref="E54:H54"/>
    <mergeCell ref="B51:D51"/>
    <mergeCell ref="E51:H51"/>
    <mergeCell ref="E52:H52"/>
    <mergeCell ref="B50:D50"/>
    <mergeCell ref="E50:H50"/>
    <mergeCell ref="F41:H41"/>
    <mergeCell ref="B42:C42"/>
    <mergeCell ref="D42:E42"/>
    <mergeCell ref="F42:H42"/>
    <mergeCell ref="B43:C43"/>
    <mergeCell ref="D43:E43"/>
    <mergeCell ref="F43:H43"/>
    <mergeCell ref="AG72:AH72"/>
    <mergeCell ref="AI72:AJ72"/>
    <mergeCell ref="AC95:AK95"/>
    <mergeCell ref="AC96:AK99"/>
    <mergeCell ref="AC100:AK100"/>
    <mergeCell ref="U72:V72"/>
    <mergeCell ref="W72:X72"/>
    <mergeCell ref="Y72:Z72"/>
    <mergeCell ref="AA72:AB72"/>
    <mergeCell ref="AC72:AD72"/>
    <mergeCell ref="AE72:AF72"/>
    <mergeCell ref="E72:J72"/>
    <mergeCell ref="K72:L72"/>
    <mergeCell ref="M72:N72"/>
    <mergeCell ref="O72:P72"/>
    <mergeCell ref="Q72:R72"/>
    <mergeCell ref="S72:T72"/>
    <mergeCell ref="Y71:Z71"/>
    <mergeCell ref="AA71:AB71"/>
    <mergeCell ref="AC71:AD71"/>
    <mergeCell ref="AE71:AF71"/>
    <mergeCell ref="AG71:AH71"/>
    <mergeCell ref="AI71:AJ71"/>
    <mergeCell ref="AG70:AH70"/>
    <mergeCell ref="AI70:AJ70"/>
    <mergeCell ref="E71:J71"/>
    <mergeCell ref="K71:L71"/>
    <mergeCell ref="M71:N71"/>
    <mergeCell ref="O71:P71"/>
    <mergeCell ref="Q71:R71"/>
    <mergeCell ref="S71:T71"/>
    <mergeCell ref="U71:V71"/>
    <mergeCell ref="W71:X71"/>
    <mergeCell ref="U70:V70"/>
    <mergeCell ref="W70:X70"/>
    <mergeCell ref="Y70:Z70"/>
    <mergeCell ref="AA70:AB70"/>
    <mergeCell ref="AC70:AD70"/>
    <mergeCell ref="AE70:AF70"/>
    <mergeCell ref="E70:J70"/>
    <mergeCell ref="K70:L70"/>
    <mergeCell ref="M70:N70"/>
    <mergeCell ref="O70:P70"/>
    <mergeCell ref="Q70:R70"/>
    <mergeCell ref="S70:T70"/>
    <mergeCell ref="Y69:Z69"/>
    <mergeCell ref="AA69:AB69"/>
    <mergeCell ref="AC69:AD69"/>
    <mergeCell ref="AE69:AF69"/>
    <mergeCell ref="AG69:AH69"/>
    <mergeCell ref="AI69:AJ69"/>
    <mergeCell ref="AG68:AH68"/>
    <mergeCell ref="AI68:AJ68"/>
    <mergeCell ref="E69:J69"/>
    <mergeCell ref="K69:L69"/>
    <mergeCell ref="M69:N69"/>
    <mergeCell ref="O69:P69"/>
    <mergeCell ref="Q69:R69"/>
    <mergeCell ref="S69:T69"/>
    <mergeCell ref="U69:V69"/>
    <mergeCell ref="W69:X69"/>
    <mergeCell ref="U68:V68"/>
    <mergeCell ref="W68:X68"/>
    <mergeCell ref="Y68:Z68"/>
    <mergeCell ref="AA68:AB68"/>
    <mergeCell ref="AC68:AD68"/>
    <mergeCell ref="AE68:AF68"/>
    <mergeCell ref="E68:J68"/>
    <mergeCell ref="K68:L68"/>
    <mergeCell ref="M68:N68"/>
    <mergeCell ref="O68:P68"/>
    <mergeCell ref="Q68:R68"/>
    <mergeCell ref="S68:T68"/>
    <mergeCell ref="AG67:AH67"/>
    <mergeCell ref="AI67:AJ67"/>
    <mergeCell ref="AQ67:AR67"/>
    <mergeCell ref="AS67:AT67"/>
    <mergeCell ref="AU67:AV67"/>
    <mergeCell ref="AW67:AX67"/>
    <mergeCell ref="U67:V67"/>
    <mergeCell ref="W67:X67"/>
    <mergeCell ref="Y67:Z67"/>
    <mergeCell ref="AA67:AB67"/>
    <mergeCell ref="AC67:AD67"/>
    <mergeCell ref="AE67:AF67"/>
    <mergeCell ref="E67:J67"/>
    <mergeCell ref="K67:L67"/>
    <mergeCell ref="M67:N67"/>
    <mergeCell ref="O67:P67"/>
    <mergeCell ref="Q67:R67"/>
    <mergeCell ref="S67:T67"/>
    <mergeCell ref="Y66:Z66"/>
    <mergeCell ref="AA66:AB66"/>
    <mergeCell ref="AC66:AD66"/>
    <mergeCell ref="AE66:AF66"/>
    <mergeCell ref="AG66:AH66"/>
    <mergeCell ref="AI66:AJ66"/>
    <mergeCell ref="AG65:AH65"/>
    <mergeCell ref="AI65:AJ65"/>
    <mergeCell ref="E66:J66"/>
    <mergeCell ref="K66:L66"/>
    <mergeCell ref="M66:N66"/>
    <mergeCell ref="O66:P66"/>
    <mergeCell ref="Q66:R66"/>
    <mergeCell ref="S66:T66"/>
    <mergeCell ref="U66:V66"/>
    <mergeCell ref="W66:X66"/>
    <mergeCell ref="U65:V65"/>
    <mergeCell ref="W65:X65"/>
    <mergeCell ref="Y65:Z65"/>
    <mergeCell ref="AA65:AB65"/>
    <mergeCell ref="AC65:AD65"/>
    <mergeCell ref="AE65:AF65"/>
    <mergeCell ref="AQ64:AR64"/>
    <mergeCell ref="AS64:AT64"/>
    <mergeCell ref="AU64:AV64"/>
    <mergeCell ref="AW64:AX64"/>
    <mergeCell ref="E65:J65"/>
    <mergeCell ref="K65:L65"/>
    <mergeCell ref="M65:N65"/>
    <mergeCell ref="O65:P65"/>
    <mergeCell ref="Q65:R65"/>
    <mergeCell ref="S65:T65"/>
    <mergeCell ref="Y64:Z64"/>
    <mergeCell ref="AA64:AB64"/>
    <mergeCell ref="AC64:AD64"/>
    <mergeCell ref="AE64:AF64"/>
    <mergeCell ref="AG64:AH64"/>
    <mergeCell ref="AI64:AJ64"/>
    <mergeCell ref="M64:N64"/>
    <mergeCell ref="O64:P64"/>
    <mergeCell ref="Q64:R64"/>
    <mergeCell ref="S64:T64"/>
    <mergeCell ref="U64:V64"/>
    <mergeCell ref="W64:X64"/>
    <mergeCell ref="I61:J61"/>
    <mergeCell ref="E64:J64"/>
    <mergeCell ref="K64:L64"/>
    <mergeCell ref="AI47:AJ47"/>
    <mergeCell ref="AK47:AK48"/>
    <mergeCell ref="AL47:AL48"/>
    <mergeCell ref="AO47:AO48"/>
    <mergeCell ref="W47:X47"/>
    <mergeCell ref="Y47:Z47"/>
    <mergeCell ref="AA47:AB47"/>
    <mergeCell ref="AC47:AD47"/>
    <mergeCell ref="AE47:AF47"/>
    <mergeCell ref="AG47:AH47"/>
    <mergeCell ref="K47:L47"/>
    <mergeCell ref="M47:N47"/>
    <mergeCell ref="O47:P47"/>
    <mergeCell ref="Q47:R47"/>
    <mergeCell ref="S47:T47"/>
    <mergeCell ref="U47:V47"/>
    <mergeCell ref="H44:J44"/>
    <mergeCell ref="A47:A48"/>
    <mergeCell ref="B47:D48"/>
    <mergeCell ref="E47:H48"/>
    <mergeCell ref="I47:J47"/>
    <mergeCell ref="AK21:AK22"/>
    <mergeCell ref="AL21:AL22"/>
    <mergeCell ref="AO21:AO22"/>
    <mergeCell ref="Y21:Z21"/>
    <mergeCell ref="AA21:AB21"/>
    <mergeCell ref="AC21:AD21"/>
    <mergeCell ref="AE21:AF21"/>
    <mergeCell ref="AG21:AH21"/>
    <mergeCell ref="AI21:AJ21"/>
    <mergeCell ref="M21:N21"/>
    <mergeCell ref="O21:P21"/>
    <mergeCell ref="Q21:R21"/>
    <mergeCell ref="S21:T21"/>
    <mergeCell ref="U21:V21"/>
    <mergeCell ref="W21:X21"/>
    <mergeCell ref="A21:A22"/>
    <mergeCell ref="B21:C22"/>
    <mergeCell ref="D21:E22"/>
    <mergeCell ref="F21:H22"/>
    <mergeCell ref="I21:J21"/>
    <mergeCell ref="K21:L21"/>
    <mergeCell ref="F16:F18"/>
    <mergeCell ref="H16:J16"/>
    <mergeCell ref="H17:J17"/>
    <mergeCell ref="H18:J18"/>
    <mergeCell ref="AL7:AL8"/>
    <mergeCell ref="AM7:AM8"/>
    <mergeCell ref="AN7:AN8"/>
    <mergeCell ref="AO7:AO8"/>
    <mergeCell ref="AA7:AB7"/>
    <mergeCell ref="AC7:AD7"/>
    <mergeCell ref="AE7:AF7"/>
    <mergeCell ref="AG7:AH7"/>
    <mergeCell ref="AI7:AJ7"/>
    <mergeCell ref="AK7:AK8"/>
    <mergeCell ref="O7:P7"/>
    <mergeCell ref="Q7:R7"/>
    <mergeCell ref="S7:T7"/>
    <mergeCell ref="U7:V7"/>
    <mergeCell ref="W7:X7"/>
    <mergeCell ref="Y7:Z7"/>
    <mergeCell ref="A1:AO2"/>
    <mergeCell ref="A3:B3"/>
    <mergeCell ref="A4:B4"/>
    <mergeCell ref="A7:A8"/>
    <mergeCell ref="B7:C8"/>
    <mergeCell ref="D7:E8"/>
    <mergeCell ref="F7:H7"/>
    <mergeCell ref="I7:J7"/>
    <mergeCell ref="K7:L7"/>
    <mergeCell ref="M7:N7"/>
  </mergeCells>
  <printOptions horizontalCentered="1"/>
  <pageMargins left="0.39370078740157483" right="0.19685039370078741" top="0.39370078740157483" bottom="0.19685039370078741" header="0.19685039370078741" footer="0.19685039370078741"/>
  <pageSetup paperSize="9" scale="2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2022</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IP320s1</dc:creator>
  <cp:lastModifiedBy>Amdani</cp:lastModifiedBy>
  <dcterms:created xsi:type="dcterms:W3CDTF">2021-07-02T08:21:29Z</dcterms:created>
  <dcterms:modified xsi:type="dcterms:W3CDTF">2022-06-08T07:43:13Z</dcterms:modified>
</cp:coreProperties>
</file>