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 Control\Manual dan Peraturan Perusahaan\BSC\"/>
    </mc:Choice>
  </mc:AlternateContent>
  <xr:revisionPtr revIDLastSave="0" documentId="8_{FA13233B-1983-4E1A-901E-E4187E56284A}" xr6:coauthVersionLast="47" xr6:coauthVersionMax="47" xr10:uidLastSave="{00000000-0000-0000-0000-000000000000}"/>
  <bookViews>
    <workbookView xWindow="-120" yWindow="-120" windowWidth="20730" windowHeight="11040"/>
  </bookViews>
  <sheets>
    <sheet name="BSC" sheetId="1" r:id="rId1"/>
    <sheet name="Survey Konsultasi" sheetId="7" r:id="rId2"/>
    <sheet name="Kelebihan Mandays" sheetId="14" r:id="rId3"/>
    <sheet name="Ketepatan Projek" sheetId="1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1" l="1"/>
  <c r="Q17" i="1"/>
  <c r="U17" i="1"/>
  <c r="N18" i="14"/>
  <c r="M18" i="14"/>
  <c r="T17" i="1"/>
  <c r="L18" i="14"/>
  <c r="S17" i="1"/>
  <c r="K18" i="14"/>
  <c r="R17" i="1"/>
  <c r="J18" i="14"/>
  <c r="I18" i="14"/>
  <c r="P17" i="1"/>
  <c r="H18" i="14"/>
  <c r="O17" i="1"/>
  <c r="I17" i="1"/>
  <c r="G18" i="14"/>
  <c r="N17" i="1"/>
  <c r="F18" i="14"/>
  <c r="M17" i="1"/>
  <c r="E18" i="14"/>
  <c r="L17" i="1"/>
  <c r="D18" i="14"/>
  <c r="K17" i="1"/>
  <c r="C18" i="14"/>
  <c r="J17" i="1"/>
  <c r="K14" i="1"/>
  <c r="L14" i="1"/>
  <c r="M14" i="1"/>
  <c r="O14" i="1"/>
  <c r="P14" i="1"/>
  <c r="S14" i="1"/>
  <c r="U14" i="1"/>
  <c r="I14" i="1"/>
  <c r="D18" i="11"/>
  <c r="E18" i="11"/>
  <c r="F18" i="11"/>
  <c r="G18" i="11"/>
  <c r="N14" i="1"/>
  <c r="H18" i="11"/>
  <c r="I18" i="11"/>
  <c r="J18" i="11"/>
  <c r="Q14" i="1"/>
  <c r="K18" i="11"/>
  <c r="R14" i="1"/>
  <c r="L18" i="11"/>
  <c r="M18" i="11"/>
  <c r="T14" i="1"/>
  <c r="N18" i="11"/>
  <c r="C18" i="11"/>
  <c r="J14" i="1"/>
  <c r="V14" i="1"/>
  <c r="O4" i="7"/>
  <c r="O3" i="7"/>
  <c r="I15" i="1"/>
  <c r="V20" i="1"/>
  <c r="I20" i="1"/>
  <c r="V16" i="1"/>
  <c r="V12" i="1"/>
</calcChain>
</file>

<file path=xl/comments1.xml><?xml version="1.0" encoding="utf-8"?>
<comments xmlns="http://schemas.openxmlformats.org/spreadsheetml/2006/main">
  <authors>
    <author>Agus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Siix, hankook dan echo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Futaba, alcar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Guna Paramita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Geni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Nanbu &amp; Stanley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Dowa &amp; Araya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Leoco &amp; Nisseieco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OEI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Futaba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HMM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Agus:</t>
        </r>
        <r>
          <rPr>
            <sz val="9"/>
            <color indexed="81"/>
            <rFont val="Tahoma"/>
            <family val="2"/>
          </rPr>
          <t xml:space="preserve">
Yushiro,  Art Piston, perum Bulog &amp; Fujikura</t>
        </r>
      </text>
    </comment>
  </commentList>
</comments>
</file>

<file path=xl/sharedStrings.xml><?xml version="1.0" encoding="utf-8"?>
<sst xmlns="http://schemas.openxmlformats.org/spreadsheetml/2006/main" count="165" uniqueCount="85">
  <si>
    <t>Kriteria Penilaian</t>
  </si>
  <si>
    <t>Nilai</t>
  </si>
  <si>
    <t>Catatan</t>
  </si>
  <si>
    <t>Ketepatan waktu penyelesaian projek &lt; 3 minggu</t>
  </si>
  <si>
    <t>Kelebihan Mandays</t>
  </si>
  <si>
    <t>Article Website</t>
  </si>
  <si>
    <t>1/ Bulan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</si>
  <si>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</si>
  <si>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</si>
  <si>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</si>
  <si>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</si>
  <si>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</si>
  <si>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</si>
  <si>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</si>
  <si>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</si>
  <si>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</si>
  <si>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</si>
  <si>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</si>
  <si>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</si>
  <si>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Dokumen Terkait</t>
  </si>
  <si>
    <t>Laporan Akhir Project Konsultasi</t>
  </si>
  <si>
    <t>Laporan Artikel</t>
  </si>
  <si>
    <t>Target</t>
  </si>
  <si>
    <t>No</t>
  </si>
  <si>
    <t>May</t>
  </si>
  <si>
    <t>Aug</t>
  </si>
  <si>
    <t>Oct</t>
  </si>
  <si>
    <t>Nov</t>
  </si>
  <si>
    <t>Dec</t>
  </si>
  <si>
    <t>Client/Modul</t>
  </si>
  <si>
    <t>Fakta</t>
  </si>
  <si>
    <t>Kesimpulan Penyebab</t>
  </si>
  <si>
    <t>Rencana Perbaikan</t>
  </si>
  <si>
    <t>PIC</t>
  </si>
  <si>
    <t>Due date</t>
  </si>
  <si>
    <t>Status</t>
  </si>
  <si>
    <t>plan selesai - aktual selesai</t>
  </si>
  <si>
    <t>Rata-rata nilai</t>
  </si>
  <si>
    <t>Jumlah artikel setiap bulan</t>
  </si>
  <si>
    <t>Perhitungan</t>
  </si>
  <si>
    <t>Kepuasan Konsultasi</t>
  </si>
  <si>
    <t>Pencapaian</t>
  </si>
  <si>
    <t>LAPORAN PROJECT</t>
  </si>
  <si>
    <t>Nilai Kepuasan Konsultasi</t>
  </si>
  <si>
    <t>Survey Konsultasi (Result)</t>
  </si>
  <si>
    <t>Nama
Client</t>
  </si>
  <si>
    <t>Cahyadi</t>
  </si>
  <si>
    <t>BSC KONSULTAN 
ENVIRONMENTAL IMPROVEMENT (EVI)
Tahun 2020</t>
  </si>
  <si>
    <t>KONSULTAN EVI</t>
  </si>
  <si>
    <t>10 / tahun</t>
  </si>
  <si>
    <t>Claim</t>
  </si>
  <si>
    <t>Komplain Customer</t>
  </si>
  <si>
    <t>Jumlah komplain</t>
  </si>
  <si>
    <t>Jumlah mandays yang digunakan</t>
  </si>
  <si>
    <t>3 minggu</t>
  </si>
  <si>
    <t xml:space="preserve">PENGEMBANGAN PRODUK BARU </t>
  </si>
  <si>
    <t>Monitoring Pencapaian Sasaran</t>
  </si>
  <si>
    <t>Jumlah client PROPER</t>
  </si>
  <si>
    <t>Program PROPER Biru (1 client)</t>
  </si>
  <si>
    <t>Jumlah client / tahun</t>
  </si>
  <si>
    <t>Jumlah Projek / tahun</t>
  </si>
  <si>
    <t>PT AKS Presision Ball Indonesia</t>
  </si>
  <si>
    <t>PT CMWJ</t>
  </si>
  <si>
    <t>PT Indopoly Swakarsa</t>
  </si>
  <si>
    <t>PT IWWI (Plant Tangerang)</t>
  </si>
  <si>
    <t>PT IWWI (Plant Cikarang)</t>
  </si>
  <si>
    <t>PT ORCA Termal Utama</t>
  </si>
  <si>
    <t>PT PNE Indonesia</t>
  </si>
  <si>
    <t>PT PLP (Semester 1)</t>
  </si>
  <si>
    <t>PT PLP (Semester 2)</t>
  </si>
  <si>
    <t>PT Slickbar Indonesia</t>
  </si>
  <si>
    <t>PT Surya Energy Parahita</t>
  </si>
  <si>
    <t>PT Taiyo Sinar Raya Teknik</t>
  </si>
  <si>
    <t>Rata- Rata</t>
  </si>
  <si>
    <t>PT. AOP</t>
  </si>
  <si>
    <t>PT AOP (SPPLH)</t>
  </si>
  <si>
    <t>Penerbitan rekomendasi IPLC dan izin IPLC OSS tidak sesuai rencana</t>
  </si>
  <si>
    <t>Rekomendasi dari DLH 15 Nov 2019, namun efektif izin dalam OSS baru Juni 2020. Kemudian scope dan persyaratan perizinan tidak lengkap</t>
  </si>
  <si>
    <t>Kelengkapan data yang tidak tersedia</t>
  </si>
  <si>
    <t>Dinas Lingkungan Hidup meminta biaya administrasi yang cukup besar</t>
  </si>
  <si>
    <t>Approval OSS terhambat karena harus memili SLF</t>
  </si>
  <si>
    <t>Review Order saat pengajuan proposal (kelengkapan data)</t>
  </si>
  <si>
    <t>Close</t>
  </si>
  <si>
    <t>Bekerjasama dengan pihak ke 3 untuk pengajuan dan pengesahan</t>
  </si>
  <si>
    <t>Ruang lingkup pekerjaan menjadi bertambah dan DLH yang kurang kooperatif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</si>
</sst>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charset val="1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9" fontId="12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" xfId="1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3" applyNumberFormat="1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4" fillId="0" borderId="34" xfId="0" applyFont="1" applyFill="1" applyBorder="1" applyAlignment="1">
      <alignment vertical="center" wrapText="1"/>
    </xf>
    <xf numFmtId="0" fontId="3" fillId="0" borderId="34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2" fontId="3" fillId="0" borderId="34" xfId="0" applyNumberFormat="1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2" fontId="3" fillId="4" borderId="38" xfId="0" applyNumberFormat="1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vertical="center" wrapText="1"/>
    </xf>
    <xf numFmtId="0" fontId="3" fillId="0" borderId="40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2" fontId="14" fillId="5" borderId="1" xfId="3" applyNumberFormat="1" applyFont="1" applyFill="1" applyBorder="1" applyAlignment="1">
      <alignment horizontal="center" vertical="center"/>
    </xf>
    <xf numFmtId="2" fontId="15" fillId="5" borderId="1" xfId="3" applyNumberFormat="1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 vertical="center" wrapText="1"/>
    </xf>
    <xf numFmtId="2" fontId="3" fillId="0" borderId="38" xfId="0" applyNumberFormat="1" applyFont="1" applyFill="1" applyBorder="1" applyAlignment="1">
      <alignment horizontal="center" vertical="center" wrapText="1"/>
    </xf>
    <xf numFmtId="17" fontId="3" fillId="0" borderId="1" xfId="1" applyNumberFormat="1" applyBorder="1" applyAlignment="1">
      <alignment horizontal="center" vertical="center"/>
    </xf>
    <xf numFmtId="0" fontId="4" fillId="0" borderId="41" xfId="0" applyFont="1" applyFill="1" applyBorder="1" applyAlignment="1">
      <alignment vertical="center" wrapText="1"/>
    </xf>
    <xf numFmtId="0" fontId="4" fillId="0" borderId="42" xfId="0" applyFont="1" applyFill="1" applyBorder="1" applyAlignment="1">
      <alignment vertical="center" wrapText="1"/>
    </xf>
    <xf numFmtId="0" fontId="4" fillId="0" borderId="43" xfId="0" applyFont="1" applyFill="1" applyBorder="1" applyAlignment="1">
      <alignment vertical="center" wrapText="1"/>
    </xf>
    <xf numFmtId="0" fontId="4" fillId="0" borderId="45" xfId="0" applyFont="1" applyFill="1" applyBorder="1" applyAlignment="1">
      <alignment vertical="center" wrapText="1"/>
    </xf>
    <xf numFmtId="0" fontId="4" fillId="0" borderId="46" xfId="0" applyFont="1" applyFill="1" applyBorder="1" applyAlignment="1">
      <alignment vertical="center" wrapText="1"/>
    </xf>
    <xf numFmtId="0" fontId="4" fillId="0" borderId="47" xfId="0" applyFont="1" applyFill="1" applyBorder="1" applyAlignment="1">
      <alignment vertical="center" wrapText="1"/>
    </xf>
    <xf numFmtId="0" fontId="18" fillId="2" borderId="44" xfId="0" applyFont="1" applyFill="1" applyBorder="1" applyAlignment="1">
      <alignment vertical="top" wrapText="1"/>
    </xf>
    <xf numFmtId="0" fontId="18" fillId="2" borderId="42" xfId="0" applyFont="1" applyFill="1" applyBorder="1" applyAlignment="1">
      <alignment vertical="top" wrapText="1"/>
    </xf>
    <xf numFmtId="0" fontId="18" fillId="2" borderId="4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wrapText="1"/>
    </xf>
    <xf numFmtId="0" fontId="17" fillId="2" borderId="42" xfId="0" applyFont="1" applyFill="1" applyBorder="1" applyAlignment="1">
      <alignment wrapText="1"/>
    </xf>
    <xf numFmtId="0" fontId="17" fillId="2" borderId="43" xfId="0" applyFont="1" applyFill="1" applyBorder="1" applyAlignment="1">
      <alignment wrapText="1"/>
    </xf>
    <xf numFmtId="0" fontId="3" fillId="0" borderId="24" xfId="1" applyBorder="1" applyAlignment="1">
      <alignment horizontal="center"/>
    </xf>
    <xf numFmtId="0" fontId="3" fillId="0" borderId="25" xfId="1" applyBorder="1" applyAlignment="1">
      <alignment horizontal="center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1" xfId="1" applyFill="1" applyBorder="1" applyAlignment="1">
      <alignment horizontal="center"/>
    </xf>
    <xf numFmtId="0" fontId="3" fillId="0" borderId="1" xfId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24" xfId="1" applyBorder="1" applyAlignment="1">
      <alignment horizontal="center" vertical="center"/>
    </xf>
    <xf numFmtId="0" fontId="3" fillId="0" borderId="25" xfId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6" borderId="1" xfId="3" applyNumberFormat="1" applyFont="1" applyFill="1" applyBorder="1" applyAlignment="1">
      <alignment horizontal="center" vertical="center" wrapText="1"/>
    </xf>
    <xf numFmtId="0" fontId="15" fillId="6" borderId="1" xfId="3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3" fillId="0" borderId="1" xfId="1" quotePrefix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/>
    </xf>
    <xf numFmtId="0" fontId="3" fillId="0" borderId="27" xfId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9" xfId="1" applyBorder="1" applyAlignment="1">
      <alignment horizontal="left" vertical="center" wrapText="1"/>
    </xf>
    <xf numFmtId="0" fontId="3" fillId="0" borderId="30" xfId="1" applyBorder="1" applyAlignment="1">
      <alignment horizontal="left" vertical="center" wrapText="1"/>
    </xf>
    <xf numFmtId="0" fontId="3" fillId="0" borderId="3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8" xfId="1" applyBorder="1" applyAlignment="1">
      <alignment horizontal="left" vertical="center" wrapText="1"/>
    </xf>
    <xf numFmtId="0" fontId="3" fillId="0" borderId="10" xfId="1" applyBorder="1" applyAlignment="1">
      <alignment horizontal="left" vertical="center" wrapText="1"/>
    </xf>
    <xf numFmtId="0" fontId="3" fillId="0" borderId="29" xfId="1" applyFont="1" applyBorder="1" applyAlignment="1">
      <alignment horizontal="left" vertical="center" wrapText="1"/>
    </xf>
    <xf numFmtId="0" fontId="3" fillId="0" borderId="32" xfId="1" applyFont="1" applyBorder="1" applyAlignment="1">
      <alignment horizontal="left" vertical="center" wrapText="1"/>
    </xf>
    <xf numFmtId="0" fontId="3" fillId="0" borderId="30" xfId="1" applyFont="1" applyBorder="1" applyAlignment="1">
      <alignment horizontal="left" vertical="center" wrapText="1"/>
    </xf>
    <xf numFmtId="0" fontId="3" fillId="0" borderId="3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4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46188340807178E-2"/>
          <c:y val="4.4164037854889593E-2"/>
          <c:w val="0.94170403587443952"/>
          <c:h val="0.4511041009463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Konsultasi'!$A$2</c:f>
              <c:strCache>
                <c:ptCount val="1"/>
                <c:pt idx="0">
                  <c:v>Kepuasan Konsultasi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1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4D-46AB-B877-6F5DA300CCCD}"/>
                </c:ext>
              </c:extLst>
            </c:dLbl>
            <c:dLbl>
              <c:idx val="2"/>
              <c:spPr>
                <a:solidFill>
                  <a:srgbClr val="FF00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4D-46AB-B877-6F5DA300CCCD}"/>
                </c:ext>
              </c:extLst>
            </c:dLbl>
            <c:spPr>
              <a:solidFill>
                <a:srgbClr val="FFC000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'Survey Konsultasi'!$B$2:$N$2</c:f>
              <c:strCache>
                <c:ptCount val="13"/>
                <c:pt idx="0">
                  <c:v>PT AKS Presision Ball Indonesia</c:v>
                </c:pt>
                <c:pt idx="1">
                  <c:v>PT CMWJ</c:v>
                </c:pt>
                <c:pt idx="2">
                  <c:v>PT Indopoly Swakarsa</c:v>
                </c:pt>
                <c:pt idx="3">
                  <c:v>PT IWWI (Plant Tangerang)</c:v>
                </c:pt>
                <c:pt idx="4">
                  <c:v>PT IWWI (Plant Cikarang)</c:v>
                </c:pt>
                <c:pt idx="5">
                  <c:v>PT ORCA Termal Utama</c:v>
                </c:pt>
                <c:pt idx="6">
                  <c:v>PT PNE Indonesia</c:v>
                </c:pt>
                <c:pt idx="7">
                  <c:v>PT PLP (Semester 1)</c:v>
                </c:pt>
                <c:pt idx="8">
                  <c:v>PT PLP (Semester 2)</c:v>
                </c:pt>
                <c:pt idx="9">
                  <c:v>PT Slickbar Indonesia</c:v>
                </c:pt>
                <c:pt idx="10">
                  <c:v>PT Surya Energy Parahita</c:v>
                </c:pt>
                <c:pt idx="11">
                  <c:v>PT Taiyo Sinar Raya Teknik</c:v>
                </c:pt>
                <c:pt idx="12">
                  <c:v>PT AOP (SPPLH)</c:v>
                </c:pt>
              </c:strCache>
            </c:strRef>
          </c:cat>
          <c:val>
            <c:numRef>
              <c:f>'Survey Konsultasi'!$B$3:$N$3</c:f>
              <c:numCache>
                <c:formatCode>0.00</c:formatCode>
                <c:ptCount val="13"/>
                <c:pt idx="0">
                  <c:v>8.1999999999999993</c:v>
                </c:pt>
                <c:pt idx="1">
                  <c:v>8.1999999999999993</c:v>
                </c:pt>
                <c:pt idx="2">
                  <c:v>8</c:v>
                </c:pt>
                <c:pt idx="3">
                  <c:v>8.1</c:v>
                </c:pt>
                <c:pt idx="4">
                  <c:v>8.1</c:v>
                </c:pt>
                <c:pt idx="5">
                  <c:v>8</c:v>
                </c:pt>
                <c:pt idx="6">
                  <c:v>8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D-46AB-B877-6F5DA3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44975"/>
        <c:axId val="1"/>
      </c:barChart>
      <c:lineChart>
        <c:grouping val="standard"/>
        <c:varyColors val="0"/>
        <c:ser>
          <c:idx val="1"/>
          <c:order val="1"/>
          <c:tx>
            <c:strRef>
              <c:f>'Survey Konsultasi'!$A$4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'Survey Konsultasi'!$B$4:$N$4</c:f>
              <c:numCache>
                <c:formatCode>General</c:formatCode>
                <c:ptCount val="13"/>
                <c:pt idx="0">
                  <c:v>7.85</c:v>
                </c:pt>
                <c:pt idx="1">
                  <c:v>7.85</c:v>
                </c:pt>
                <c:pt idx="2">
                  <c:v>7.85</c:v>
                </c:pt>
                <c:pt idx="3">
                  <c:v>7.85</c:v>
                </c:pt>
                <c:pt idx="4">
                  <c:v>7.85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  <c:pt idx="8">
                  <c:v>7.85</c:v>
                </c:pt>
                <c:pt idx="9">
                  <c:v>7.85</c:v>
                </c:pt>
                <c:pt idx="10">
                  <c:v>7.85</c:v>
                </c:pt>
                <c:pt idx="11">
                  <c:v>7.85</c:v>
                </c:pt>
                <c:pt idx="12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6AB-B877-6F5DA3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4975"/>
        <c:axId val="1"/>
      </c:lineChart>
      <c:catAx>
        <c:axId val="941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44975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23</xdr:col>
      <xdr:colOff>95250</xdr:colOff>
      <xdr:row>5</xdr:row>
      <xdr:rowOff>28575</xdr:rowOff>
    </xdr:to>
    <xdr:sp macro="" textlink="">
      <xdr:nvSpPr>
        <xdr:cNvPr id="1501" name="Text Box 1">
          <a:extLst>
            <a:ext uri="{FF2B5EF4-FFF2-40B4-BE49-F238E27FC236}">
              <a16:creationId xmlns:a16="http://schemas.microsoft.com/office/drawing/2014/main" id="{E18DEF7B-5B23-6A51-E6D5-D0EC5216F4BE}"/>
            </a:ext>
          </a:extLst>
        </xdr:cNvPr>
        <xdr:cNvSpPr txBox="1">
          <a:spLocks noChangeArrowheads="1"/>
        </xdr:cNvSpPr>
      </xdr:nvSpPr>
      <xdr:spPr bwMode="auto">
        <a:xfrm>
          <a:off x="15935325" y="714375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152400</xdr:rowOff>
    </xdr:from>
    <xdr:to>
      <xdr:col>14</xdr:col>
      <xdr:colOff>0</xdr:colOff>
      <xdr:row>23</xdr:row>
      <xdr:rowOff>95250</xdr:rowOff>
    </xdr:to>
    <xdr:graphicFrame macro="">
      <xdr:nvGraphicFramePr>
        <xdr:cNvPr id="80042" name="Chart 1">
          <a:extLst>
            <a:ext uri="{FF2B5EF4-FFF2-40B4-BE49-F238E27FC236}">
              <a16:creationId xmlns:a16="http://schemas.microsoft.com/office/drawing/2014/main" id="{927B0386-ABC4-AE15-33DD-237C58F76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0"/>
  <sheetViews>
    <sheetView tabSelected="1" zoomScale="60" zoomScaleNormal="60" workbookViewId="0">
      <selection activeCell="J9" sqref="J9:U9"/>
    </sheetView>
  </sheetViews>
  <sheetFormatPr defaultRowHeight="12.75" x14ac:dyDescent="0.2"/>
  <cols>
    <col min="1" max="1" width="6.28515625" customWidth="1"/>
    <col min="2" max="2" width="5.140625" customWidth="1"/>
    <col min="3" max="3" width="5.5703125" customWidth="1"/>
    <col min="4" max="4" width="22.28515625" customWidth="1"/>
    <col min="5" max="5" width="9" customWidth="1"/>
    <col min="6" max="6" width="28.42578125" style="11" customWidth="1"/>
    <col min="7" max="7" width="34" style="9" customWidth="1"/>
    <col min="8" max="9" width="12.42578125" style="3" customWidth="1"/>
    <col min="10" max="21" width="7.5703125" style="3" customWidth="1"/>
    <col min="22" max="22" width="11" customWidth="1"/>
    <col min="23" max="23" width="1.5703125" customWidth="1"/>
    <col min="25" max="25" width="29.85546875" customWidth="1"/>
    <col min="26" max="26" width="1.28515625" customWidth="1"/>
  </cols>
  <sheetData>
    <row r="1" spans="1:25" ht="13.5" thickBot="1" x14ac:dyDescent="0.25"/>
    <row r="2" spans="1:25" ht="14.25" customHeight="1" x14ac:dyDescent="0.2">
      <c r="A2" s="63" t="s">
        <v>47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5"/>
    </row>
    <row r="3" spans="1:25" ht="14.25" customHeight="1" x14ac:dyDescent="0.2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</row>
    <row r="4" spans="1:25" ht="14.25" customHeight="1" x14ac:dyDescent="0.2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8"/>
    </row>
    <row r="5" spans="1:25" ht="15.75" customHeight="1" x14ac:dyDescent="0.2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</row>
    <row r="6" spans="1:25" ht="15.75" customHeight="1" x14ac:dyDescent="0.2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8"/>
    </row>
    <row r="7" spans="1:25" ht="14.25" customHeight="1" thickBot="1" x14ac:dyDescent="0.25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</row>
    <row r="8" spans="1:25" ht="15" thickBot="1" x14ac:dyDescent="0.25">
      <c r="A8" s="1"/>
      <c r="B8" s="1"/>
      <c r="C8" s="1"/>
      <c r="D8" s="1"/>
      <c r="E8" s="1"/>
      <c r="F8" s="10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2"/>
      <c r="Y8" s="1"/>
    </row>
    <row r="9" spans="1:25" ht="20.100000000000001" customHeight="1" x14ac:dyDescent="0.2">
      <c r="A9" s="87" t="s">
        <v>23</v>
      </c>
      <c r="B9" s="77" t="s">
        <v>0</v>
      </c>
      <c r="C9" s="78"/>
      <c r="D9" s="78"/>
      <c r="E9" s="85"/>
      <c r="F9" s="83" t="s">
        <v>19</v>
      </c>
      <c r="G9" s="83" t="s">
        <v>39</v>
      </c>
      <c r="H9" s="75" t="s">
        <v>22</v>
      </c>
      <c r="I9" s="75" t="s">
        <v>41</v>
      </c>
      <c r="J9" s="72">
        <v>2020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4"/>
      <c r="V9" s="75" t="s">
        <v>1</v>
      </c>
      <c r="W9" s="77" t="s">
        <v>2</v>
      </c>
      <c r="X9" s="78"/>
      <c r="Y9" s="79"/>
    </row>
    <row r="10" spans="1:25" ht="20.100000000000001" customHeight="1" thickBot="1" x14ac:dyDescent="0.25">
      <c r="A10" s="88"/>
      <c r="B10" s="80"/>
      <c r="C10" s="81"/>
      <c r="D10" s="81"/>
      <c r="E10" s="86"/>
      <c r="F10" s="84"/>
      <c r="G10" s="84"/>
      <c r="H10" s="76"/>
      <c r="I10" s="76"/>
      <c r="J10" s="33" t="s">
        <v>7</v>
      </c>
      <c r="K10" s="33" t="s">
        <v>8</v>
      </c>
      <c r="L10" s="33" t="s">
        <v>9</v>
      </c>
      <c r="M10" s="33" t="s">
        <v>10</v>
      </c>
      <c r="N10" s="33" t="s">
        <v>11</v>
      </c>
      <c r="O10" s="33" t="s">
        <v>12</v>
      </c>
      <c r="P10" s="33" t="s">
        <v>13</v>
      </c>
      <c r="Q10" s="33" t="s">
        <v>14</v>
      </c>
      <c r="R10" s="33" t="s">
        <v>15</v>
      </c>
      <c r="S10" s="33" t="s">
        <v>16</v>
      </c>
      <c r="T10" s="33" t="s">
        <v>17</v>
      </c>
      <c r="U10" s="33" t="s">
        <v>18</v>
      </c>
      <c r="V10" s="76"/>
      <c r="W10" s="80"/>
      <c r="X10" s="81"/>
      <c r="Y10" s="82"/>
    </row>
    <row r="11" spans="1:25" ht="15" customHeight="1" thickBot="1" x14ac:dyDescent="0.3">
      <c r="A11" s="92" t="s">
        <v>48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4"/>
      <c r="V11" s="21"/>
      <c r="W11" s="21"/>
      <c r="X11" s="21"/>
      <c r="Y11" s="36"/>
    </row>
    <row r="12" spans="1:25" s="32" customFormat="1" ht="44.1" customHeight="1" thickBot="1" x14ac:dyDescent="0.25">
      <c r="A12" s="37">
        <v>1</v>
      </c>
      <c r="B12" s="54" t="s">
        <v>60</v>
      </c>
      <c r="C12" s="55"/>
      <c r="D12" s="55"/>
      <c r="E12" s="56"/>
      <c r="F12" s="26" t="s">
        <v>20</v>
      </c>
      <c r="G12" s="27" t="s">
        <v>59</v>
      </c>
      <c r="H12" s="28" t="s">
        <v>49</v>
      </c>
      <c r="I12" s="29">
        <v>13</v>
      </c>
      <c r="J12" s="29">
        <v>2</v>
      </c>
      <c r="K12" s="29">
        <v>0</v>
      </c>
      <c r="L12" s="29">
        <v>1</v>
      </c>
      <c r="M12" s="29">
        <v>0</v>
      </c>
      <c r="N12" s="29">
        <v>2</v>
      </c>
      <c r="O12" s="29">
        <v>1</v>
      </c>
      <c r="P12" s="29">
        <v>0</v>
      </c>
      <c r="Q12" s="29">
        <v>2</v>
      </c>
      <c r="R12" s="29">
        <v>1</v>
      </c>
      <c r="S12" s="29">
        <v>1</v>
      </c>
      <c r="T12" s="29">
        <v>1</v>
      </c>
      <c r="U12" s="29">
        <v>2</v>
      </c>
      <c r="V12" s="30">
        <f>SUM(J12:U12)</f>
        <v>13</v>
      </c>
      <c r="W12" s="31"/>
      <c r="X12" s="31"/>
      <c r="Y12" s="38"/>
    </row>
    <row r="13" spans="1:25" ht="13.5" thickBot="1" x14ac:dyDescent="0.25">
      <c r="A13" s="60" t="s">
        <v>42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2"/>
      <c r="V13" s="21"/>
      <c r="W13" s="21"/>
      <c r="X13" s="21"/>
      <c r="Y13" s="36"/>
    </row>
    <row r="14" spans="1:25" s="34" customFormat="1" ht="48.95" customHeight="1" thickBot="1" x14ac:dyDescent="0.25">
      <c r="A14" s="37">
        <v>1</v>
      </c>
      <c r="B14" s="54" t="s">
        <v>3</v>
      </c>
      <c r="C14" s="55"/>
      <c r="D14" s="55"/>
      <c r="E14" s="56"/>
      <c r="F14" s="26" t="s">
        <v>20</v>
      </c>
      <c r="G14" s="26" t="s">
        <v>36</v>
      </c>
      <c r="H14" s="28" t="s">
        <v>54</v>
      </c>
      <c r="I14" s="51">
        <f>24/12</f>
        <v>2</v>
      </c>
      <c r="J14" s="29">
        <f>'Ketepatan Projek'!C18</f>
        <v>0</v>
      </c>
      <c r="K14" s="29">
        <f>'Ketepatan Projek'!D18</f>
        <v>0</v>
      </c>
      <c r="L14" s="29">
        <f>'Ketepatan Projek'!E18</f>
        <v>0</v>
      </c>
      <c r="M14" s="29">
        <f>'Ketepatan Projek'!F18</f>
        <v>0</v>
      </c>
      <c r="N14" s="29">
        <f>'Ketepatan Projek'!G18</f>
        <v>0</v>
      </c>
      <c r="O14" s="51">
        <f>'Ketepatan Projek'!H18</f>
        <v>24</v>
      </c>
      <c r="P14" s="29">
        <f>'Ketepatan Projek'!I18</f>
        <v>0</v>
      </c>
      <c r="Q14" s="29">
        <f>'Ketepatan Projek'!J18</f>
        <v>0</v>
      </c>
      <c r="R14" s="29">
        <f>'Ketepatan Projek'!K18</f>
        <v>0</v>
      </c>
      <c r="S14" s="29">
        <f>'Ketepatan Projek'!L18</f>
        <v>0</v>
      </c>
      <c r="T14" s="29">
        <f>'Ketepatan Projek'!M18</f>
        <v>0</v>
      </c>
      <c r="U14" s="29">
        <f>'Ketepatan Projek'!N18</f>
        <v>0</v>
      </c>
      <c r="V14" s="30">
        <f>AVERAGE(J14:U14)</f>
        <v>2</v>
      </c>
      <c r="W14" s="31"/>
      <c r="X14" s="31"/>
      <c r="Y14" s="38"/>
    </row>
    <row r="15" spans="1:25" s="34" customFormat="1" ht="48.95" customHeight="1" thickBot="1" x14ac:dyDescent="0.25">
      <c r="A15" s="37">
        <v>2</v>
      </c>
      <c r="B15" s="54" t="s">
        <v>43</v>
      </c>
      <c r="C15" s="55"/>
      <c r="D15" s="55"/>
      <c r="E15" s="56"/>
      <c r="F15" s="27" t="s">
        <v>44</v>
      </c>
      <c r="G15" s="26" t="s">
        <v>37</v>
      </c>
      <c r="H15" s="28">
        <v>7.85</v>
      </c>
      <c r="I15" s="35">
        <f>'Survey Konsultasi'!O3</f>
        <v>8.092307692307692</v>
      </c>
      <c r="J15" s="89">
        <v>8.09</v>
      </c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1"/>
      <c r="V15" s="30">
        <v>8.09</v>
      </c>
      <c r="W15" s="31"/>
      <c r="X15" s="31"/>
      <c r="Y15" s="38"/>
    </row>
    <row r="16" spans="1:25" s="34" customFormat="1" ht="48.95" customHeight="1" thickBot="1" x14ac:dyDescent="0.25">
      <c r="A16" s="37">
        <v>3</v>
      </c>
      <c r="B16" s="54" t="s">
        <v>50</v>
      </c>
      <c r="C16" s="55"/>
      <c r="D16" s="55"/>
      <c r="E16" s="56"/>
      <c r="F16" s="27" t="s">
        <v>51</v>
      </c>
      <c r="G16" s="26" t="s">
        <v>52</v>
      </c>
      <c r="H16" s="28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30">
        <f>SUM(J16:U16)</f>
        <v>0</v>
      </c>
      <c r="W16" s="31"/>
      <c r="X16" s="31"/>
      <c r="Y16" s="38"/>
    </row>
    <row r="17" spans="1:25" s="34" customFormat="1" ht="48.95" customHeight="1" thickBot="1" x14ac:dyDescent="0.25">
      <c r="A17" s="37">
        <v>4</v>
      </c>
      <c r="B17" s="54" t="s">
        <v>4</v>
      </c>
      <c r="C17" s="55"/>
      <c r="D17" s="55"/>
      <c r="E17" s="56"/>
      <c r="F17" s="26" t="s">
        <v>20</v>
      </c>
      <c r="G17" s="26" t="s">
        <v>53</v>
      </c>
      <c r="H17" s="28">
        <v>0</v>
      </c>
      <c r="I17" s="43">
        <f>O17/12</f>
        <v>0.33333333333333331</v>
      </c>
      <c r="J17" s="29">
        <f>'Kelebihan Mandays'!C18</f>
        <v>0</v>
      </c>
      <c r="K17" s="29">
        <f>'Kelebihan Mandays'!D18</f>
        <v>0</v>
      </c>
      <c r="L17" s="29">
        <f>'Kelebihan Mandays'!E18</f>
        <v>0</v>
      </c>
      <c r="M17" s="29">
        <f>'Kelebihan Mandays'!F18</f>
        <v>0</v>
      </c>
      <c r="N17" s="29">
        <f>'Kelebihan Mandays'!G18</f>
        <v>0</v>
      </c>
      <c r="O17" s="51">
        <f>'Kelebihan Mandays'!H18</f>
        <v>4</v>
      </c>
      <c r="P17" s="29">
        <f>'Kelebihan Mandays'!I18</f>
        <v>0</v>
      </c>
      <c r="Q17" s="29">
        <f>'Kelebihan Mandays'!J18</f>
        <v>0</v>
      </c>
      <c r="R17" s="29">
        <f>'Kelebihan Mandays'!K18</f>
        <v>0</v>
      </c>
      <c r="S17" s="29">
        <f>'Kelebihan Mandays'!L18</f>
        <v>0</v>
      </c>
      <c r="T17" s="29">
        <f>'Kelebihan Mandays'!M18</f>
        <v>0</v>
      </c>
      <c r="U17" s="29">
        <f>'Kelebihan Mandays'!N18</f>
        <v>0</v>
      </c>
      <c r="V17" s="52">
        <f>4/12</f>
        <v>0.33333333333333331</v>
      </c>
      <c r="W17" s="31"/>
      <c r="X17" s="31"/>
      <c r="Y17" s="38"/>
    </row>
    <row r="18" spans="1:25" ht="13.5" thickBot="1" x14ac:dyDescent="0.25">
      <c r="A18" s="60" t="s">
        <v>55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21"/>
      <c r="W18" s="21"/>
      <c r="X18" s="21"/>
      <c r="Y18" s="36"/>
    </row>
    <row r="19" spans="1:25" s="32" customFormat="1" ht="39.950000000000003" customHeight="1" thickBot="1" x14ac:dyDescent="0.25">
      <c r="A19" s="39">
        <v>1</v>
      </c>
      <c r="B19" s="54" t="s">
        <v>58</v>
      </c>
      <c r="C19" s="55"/>
      <c r="D19" s="55"/>
      <c r="E19" s="56"/>
      <c r="F19" s="26" t="s">
        <v>56</v>
      </c>
      <c r="G19" s="26" t="s">
        <v>57</v>
      </c>
      <c r="H19" s="28">
        <v>1</v>
      </c>
      <c r="I19" s="29">
        <v>1</v>
      </c>
      <c r="J19" s="29"/>
      <c r="K19" s="29"/>
      <c r="L19" s="29"/>
      <c r="M19" s="29"/>
      <c r="N19" s="29">
        <v>1</v>
      </c>
      <c r="O19" s="29"/>
      <c r="P19" s="29"/>
      <c r="Q19" s="29"/>
      <c r="R19" s="29"/>
      <c r="S19" s="29"/>
      <c r="T19" s="29"/>
      <c r="U19" s="29"/>
      <c r="V19" s="30">
        <v>1</v>
      </c>
      <c r="W19" s="31"/>
      <c r="X19" s="31"/>
      <c r="Y19" s="38"/>
    </row>
    <row r="20" spans="1:25" s="32" customFormat="1" ht="39.950000000000003" customHeight="1" thickBot="1" x14ac:dyDescent="0.25">
      <c r="A20" s="40">
        <v>2</v>
      </c>
      <c r="B20" s="57" t="s">
        <v>5</v>
      </c>
      <c r="C20" s="58"/>
      <c r="D20" s="58"/>
      <c r="E20" s="59"/>
      <c r="F20" s="41" t="s">
        <v>21</v>
      </c>
      <c r="G20" s="41" t="s">
        <v>38</v>
      </c>
      <c r="H20" s="42" t="s">
        <v>6</v>
      </c>
      <c r="I20" s="43">
        <f>V20/12</f>
        <v>0.33333333333333331</v>
      </c>
      <c r="J20" s="44"/>
      <c r="K20" s="44"/>
      <c r="L20" s="44"/>
      <c r="M20" s="44">
        <v>1</v>
      </c>
      <c r="N20" s="44"/>
      <c r="O20" s="44">
        <v>3</v>
      </c>
      <c r="P20" s="44"/>
      <c r="Q20" s="44"/>
      <c r="R20" s="44"/>
      <c r="S20" s="44"/>
      <c r="T20" s="44"/>
      <c r="U20" s="44"/>
      <c r="V20" s="45">
        <f>SUM(J20:U20)</f>
        <v>4</v>
      </c>
      <c r="W20" s="46"/>
      <c r="X20" s="46"/>
      <c r="Y20" s="47"/>
    </row>
  </sheetData>
  <mergeCells count="21">
    <mergeCell ref="A11:U11"/>
    <mergeCell ref="B14:E14"/>
    <mergeCell ref="A13:U13"/>
    <mergeCell ref="B15:E15"/>
    <mergeCell ref="F9:F10"/>
    <mergeCell ref="B9:E10"/>
    <mergeCell ref="A9:A10"/>
    <mergeCell ref="G9:G10"/>
    <mergeCell ref="J15:U15"/>
    <mergeCell ref="B12:E12"/>
    <mergeCell ref="I9:I10"/>
    <mergeCell ref="B17:E17"/>
    <mergeCell ref="B20:E20"/>
    <mergeCell ref="B19:E19"/>
    <mergeCell ref="A18:U18"/>
    <mergeCell ref="A2:Y7"/>
    <mergeCell ref="J9:U9"/>
    <mergeCell ref="V9:V10"/>
    <mergeCell ref="W9:Y10"/>
    <mergeCell ref="H9:H10"/>
    <mergeCell ref="B16:E16"/>
  </mergeCells>
  <pageMargins left="0.86614173228346458" right="0.39370078740157483" top="0.39370078740157483" bottom="0.47244094488188981" header="0.11811023622047245" footer="0.31496062992125984"/>
  <pageSetup paperSize="9" scale="75" orientation="landscape" horizontalDpi="4294967293" verticalDpi="4294967293" r:id="rId1"/>
  <headerFooter alignWithMargins="0">
    <oddHeader>&amp;L&amp;"Arial,Bold Italic"Sentral Sistem&amp;C&amp;"Arial,Bold"&amp;14PENILAIAN KARYAWAN</oddHeader>
    <oddFooter>&amp;L&amp;"Arial,Bold Italic"&amp;9SSPM/FR03/12/05 Rev00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32"/>
  <sheetViews>
    <sheetView zoomScale="106" zoomScaleNormal="106" workbookViewId="0">
      <selection activeCell="P9" sqref="P9"/>
    </sheetView>
  </sheetViews>
  <sheetFormatPr defaultRowHeight="12.75" x14ac:dyDescent="0.2"/>
  <cols>
    <col min="1" max="1" width="9.85546875" customWidth="1"/>
    <col min="2" max="2" width="15.42578125" customWidth="1"/>
  </cols>
  <sheetData>
    <row r="2" spans="1:15" ht="86.25" customHeight="1" x14ac:dyDescent="0.2">
      <c r="A2" s="102" t="s">
        <v>40</v>
      </c>
      <c r="B2" s="12" t="s">
        <v>61</v>
      </c>
      <c r="C2" s="12" t="s">
        <v>62</v>
      </c>
      <c r="D2" s="12" t="s">
        <v>63</v>
      </c>
      <c r="E2" s="12" t="s">
        <v>64</v>
      </c>
      <c r="F2" s="12" t="s">
        <v>65</v>
      </c>
      <c r="G2" s="12" t="s">
        <v>66</v>
      </c>
      <c r="H2" s="12" t="s">
        <v>67</v>
      </c>
      <c r="I2" s="12" t="s">
        <v>68</v>
      </c>
      <c r="J2" s="12" t="s">
        <v>69</v>
      </c>
      <c r="K2" s="12" t="s">
        <v>70</v>
      </c>
      <c r="L2" s="12" t="s">
        <v>71</v>
      </c>
      <c r="M2" s="12" t="s">
        <v>72</v>
      </c>
      <c r="N2" s="12" t="s">
        <v>75</v>
      </c>
      <c r="O2" s="12" t="s">
        <v>73</v>
      </c>
    </row>
    <row r="3" spans="1:15" ht="15.75" x14ac:dyDescent="0.2">
      <c r="A3" s="102"/>
      <c r="B3" s="16">
        <v>8.1999999999999993</v>
      </c>
      <c r="C3" s="17">
        <v>8.1999999999999993</v>
      </c>
      <c r="D3" s="17">
        <v>8</v>
      </c>
      <c r="E3" s="17">
        <v>8.1</v>
      </c>
      <c r="F3" s="17">
        <v>8.1</v>
      </c>
      <c r="G3" s="17">
        <v>8</v>
      </c>
      <c r="H3" s="18">
        <v>8</v>
      </c>
      <c r="I3" s="16">
        <v>8.1999999999999993</v>
      </c>
      <c r="J3" s="18">
        <v>8.1999999999999993</v>
      </c>
      <c r="K3" s="19">
        <v>8</v>
      </c>
      <c r="L3" s="17">
        <v>8</v>
      </c>
      <c r="M3" s="17">
        <v>8</v>
      </c>
      <c r="N3" s="17">
        <v>8.1999999999999993</v>
      </c>
      <c r="O3" s="25">
        <f>AVERAGE(B3:N3)</f>
        <v>8.092307692307692</v>
      </c>
    </row>
    <row r="4" spans="1:15" x14ac:dyDescent="0.2">
      <c r="A4" s="14" t="s">
        <v>22</v>
      </c>
      <c r="B4" s="13">
        <v>7.85</v>
      </c>
      <c r="C4" s="13">
        <v>7.85</v>
      </c>
      <c r="D4" s="13">
        <v>7.85</v>
      </c>
      <c r="E4" s="13">
        <v>7.85</v>
      </c>
      <c r="F4" s="13">
        <v>7.85</v>
      </c>
      <c r="G4" s="13">
        <v>7.85</v>
      </c>
      <c r="H4" s="13">
        <v>7.85</v>
      </c>
      <c r="I4" s="13">
        <v>7.85</v>
      </c>
      <c r="J4" s="13">
        <v>7.85</v>
      </c>
      <c r="K4" s="13">
        <v>7.85</v>
      </c>
      <c r="L4" s="13">
        <v>7.85</v>
      </c>
      <c r="M4" s="13">
        <v>7.85</v>
      </c>
      <c r="N4" s="13">
        <v>7.85</v>
      </c>
      <c r="O4" s="25">
        <f>AVERAGE(B4:N4)</f>
        <v>7.8499999999999988</v>
      </c>
    </row>
    <row r="27" spans="1:14" s="6" customFormat="1" ht="25.5" customHeight="1" x14ac:dyDescent="0.2">
      <c r="A27" s="5" t="s">
        <v>23</v>
      </c>
      <c r="B27" s="103" t="s">
        <v>29</v>
      </c>
      <c r="C27" s="104"/>
      <c r="D27" s="97" t="s">
        <v>30</v>
      </c>
      <c r="E27" s="98"/>
      <c r="F27" s="99"/>
      <c r="G27" s="105" t="s">
        <v>31</v>
      </c>
      <c r="H27" s="106"/>
      <c r="I27" s="106"/>
      <c r="J27" s="106"/>
      <c r="K27" s="106"/>
      <c r="L27" s="107" t="s">
        <v>32</v>
      </c>
      <c r="M27" s="107"/>
      <c r="N27" s="107"/>
    </row>
    <row r="28" spans="1:14" s="4" customFormat="1" ht="25.5" customHeight="1" x14ac:dyDescent="0.2">
      <c r="A28" s="7"/>
      <c r="B28" s="95"/>
      <c r="C28" s="96"/>
      <c r="D28" s="97"/>
      <c r="E28" s="98"/>
      <c r="F28" s="99"/>
      <c r="G28" s="100"/>
      <c r="H28" s="100"/>
      <c r="I28" s="100"/>
      <c r="J28" s="100"/>
      <c r="K28" s="100"/>
      <c r="L28" s="101"/>
      <c r="M28" s="101"/>
      <c r="N28" s="101"/>
    </row>
    <row r="29" spans="1:14" s="4" customFormat="1" ht="25.5" customHeight="1" x14ac:dyDescent="0.2">
      <c r="A29" s="7"/>
      <c r="B29" s="95"/>
      <c r="C29" s="96"/>
      <c r="D29" s="97"/>
      <c r="E29" s="98"/>
      <c r="F29" s="99"/>
      <c r="G29" s="100"/>
      <c r="H29" s="100"/>
      <c r="I29" s="100"/>
      <c r="J29" s="100"/>
      <c r="K29" s="100"/>
      <c r="L29" s="101"/>
      <c r="M29" s="101"/>
      <c r="N29" s="101"/>
    </row>
    <row r="30" spans="1:14" s="4" customFormat="1" ht="25.5" customHeight="1" x14ac:dyDescent="0.2">
      <c r="A30" s="7"/>
      <c r="B30" s="95"/>
      <c r="C30" s="96"/>
      <c r="D30" s="97"/>
      <c r="E30" s="98"/>
      <c r="F30" s="99"/>
      <c r="G30" s="100"/>
      <c r="H30" s="100"/>
      <c r="I30" s="100"/>
      <c r="J30" s="100"/>
      <c r="K30" s="100"/>
      <c r="L30" s="101"/>
      <c r="M30" s="101"/>
      <c r="N30" s="101"/>
    </row>
    <row r="31" spans="1:14" s="4" customFormat="1" ht="25.5" customHeight="1" x14ac:dyDescent="0.2">
      <c r="A31" s="7"/>
      <c r="B31" s="95"/>
      <c r="C31" s="96"/>
      <c r="D31" s="97"/>
      <c r="E31" s="98"/>
      <c r="F31" s="99"/>
      <c r="G31" s="100"/>
      <c r="H31" s="100"/>
      <c r="I31" s="100"/>
      <c r="J31" s="100"/>
      <c r="K31" s="100"/>
      <c r="L31" s="101"/>
      <c r="M31" s="101"/>
      <c r="N31" s="101"/>
    </row>
    <row r="32" spans="1:14" s="4" customFormat="1" ht="25.5" customHeight="1" x14ac:dyDescent="0.2">
      <c r="A32" s="7"/>
      <c r="B32" s="95"/>
      <c r="C32" s="96"/>
      <c r="D32" s="97"/>
      <c r="E32" s="98"/>
      <c r="F32" s="99"/>
      <c r="G32" s="100"/>
      <c r="H32" s="100"/>
      <c r="I32" s="100"/>
      <c r="J32" s="100"/>
      <c r="K32" s="100"/>
      <c r="L32" s="101"/>
      <c r="M32" s="101"/>
      <c r="N32" s="101"/>
    </row>
  </sheetData>
  <mergeCells count="25">
    <mergeCell ref="A2:A3"/>
    <mergeCell ref="B27:C27"/>
    <mergeCell ref="D27:F27"/>
    <mergeCell ref="G27:K27"/>
    <mergeCell ref="L27:N27"/>
    <mergeCell ref="B28:C28"/>
    <mergeCell ref="D28:F28"/>
    <mergeCell ref="G28:K28"/>
    <mergeCell ref="L28:N28"/>
    <mergeCell ref="B29:C29"/>
    <mergeCell ref="D29:F29"/>
    <mergeCell ref="G29:K29"/>
    <mergeCell ref="L29:N29"/>
    <mergeCell ref="B30:C30"/>
    <mergeCell ref="D30:F30"/>
    <mergeCell ref="G30:K30"/>
    <mergeCell ref="L30:N30"/>
    <mergeCell ref="B31:C31"/>
    <mergeCell ref="D31:F31"/>
    <mergeCell ref="G31:K31"/>
    <mergeCell ref="L31:N31"/>
    <mergeCell ref="B32:C32"/>
    <mergeCell ref="D32:F32"/>
    <mergeCell ref="G32:K32"/>
    <mergeCell ref="L32:N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C1" sqref="C1"/>
    </sheetView>
  </sheetViews>
  <sheetFormatPr defaultRowHeight="12.75" x14ac:dyDescent="0.2"/>
  <cols>
    <col min="1" max="1" width="3.42578125" customWidth="1"/>
    <col min="2" max="2" width="27.42578125" customWidth="1"/>
  </cols>
  <sheetData>
    <row r="2" spans="1:14" ht="22.5" customHeight="1" x14ac:dyDescent="0.2">
      <c r="A2" s="108" t="s">
        <v>23</v>
      </c>
      <c r="B2" s="110" t="s">
        <v>45</v>
      </c>
      <c r="C2" s="112">
        <v>2020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ht="22.5" customHeight="1" x14ac:dyDescent="0.2">
      <c r="A3" s="109"/>
      <c r="B3" s="111"/>
      <c r="C3" s="22" t="s">
        <v>7</v>
      </c>
      <c r="D3" s="22" t="s">
        <v>8</v>
      </c>
      <c r="E3" s="22" t="s">
        <v>9</v>
      </c>
      <c r="F3" s="22" t="s">
        <v>10</v>
      </c>
      <c r="G3" s="22" t="s">
        <v>24</v>
      </c>
      <c r="H3" s="22" t="s">
        <v>12</v>
      </c>
      <c r="I3" s="22" t="s">
        <v>13</v>
      </c>
      <c r="J3" s="22" t="s">
        <v>25</v>
      </c>
      <c r="K3" s="22" t="s">
        <v>15</v>
      </c>
      <c r="L3" s="22" t="s">
        <v>26</v>
      </c>
      <c r="M3" s="22" t="s">
        <v>27</v>
      </c>
      <c r="N3" s="22" t="s">
        <v>28</v>
      </c>
    </row>
    <row r="4" spans="1:14" ht="30" x14ac:dyDescent="0.2">
      <c r="A4" s="15">
        <v>1</v>
      </c>
      <c r="B4" s="48" t="s">
        <v>61</v>
      </c>
      <c r="C4" s="23">
        <v>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ht="15.75" x14ac:dyDescent="0.2">
      <c r="A5" s="15">
        <v>2</v>
      </c>
      <c r="B5" s="48" t="s">
        <v>62</v>
      </c>
      <c r="C5" s="49"/>
      <c r="D5" s="23">
        <v>0</v>
      </c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15.75" x14ac:dyDescent="0.2">
      <c r="A6" s="15">
        <v>3</v>
      </c>
      <c r="B6" s="48" t="s">
        <v>63</v>
      </c>
      <c r="C6" s="49"/>
      <c r="D6" s="49"/>
      <c r="E6" s="49"/>
      <c r="F6" s="49"/>
      <c r="G6" s="49"/>
      <c r="H6" s="49"/>
      <c r="I6" s="49"/>
      <c r="J6" s="49"/>
      <c r="K6" s="23">
        <v>0</v>
      </c>
      <c r="L6" s="49"/>
      <c r="M6" s="49"/>
      <c r="N6" s="49"/>
    </row>
    <row r="7" spans="1:14" ht="15.75" x14ac:dyDescent="0.2">
      <c r="A7" s="15">
        <v>4</v>
      </c>
      <c r="B7" s="48" t="s">
        <v>64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23">
        <v>0</v>
      </c>
    </row>
    <row r="8" spans="1:14" ht="15.75" x14ac:dyDescent="0.2">
      <c r="A8" s="15">
        <v>5</v>
      </c>
      <c r="B8" s="48" t="s">
        <v>65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23">
        <v>0</v>
      </c>
    </row>
    <row r="9" spans="1:14" ht="15.75" x14ac:dyDescent="0.2">
      <c r="A9" s="15">
        <v>6</v>
      </c>
      <c r="B9" s="48" t="s">
        <v>66</v>
      </c>
      <c r="C9" s="49"/>
      <c r="D9" s="49"/>
      <c r="E9" s="49"/>
      <c r="F9" s="49"/>
      <c r="G9" s="49"/>
      <c r="H9" s="49"/>
      <c r="I9" s="49"/>
      <c r="J9" s="49"/>
      <c r="K9" s="23">
        <v>0</v>
      </c>
      <c r="L9" s="49"/>
      <c r="M9" s="49"/>
      <c r="N9" s="49"/>
    </row>
    <row r="10" spans="1:14" ht="15.75" x14ac:dyDescent="0.2">
      <c r="A10" s="15">
        <v>7</v>
      </c>
      <c r="B10" s="48" t="s">
        <v>67</v>
      </c>
      <c r="C10" s="49"/>
      <c r="D10" s="49"/>
      <c r="E10" s="49"/>
      <c r="F10" s="49"/>
      <c r="G10" s="49"/>
      <c r="H10" s="23">
        <v>4</v>
      </c>
      <c r="I10" s="49"/>
      <c r="J10" s="49"/>
      <c r="K10" s="49"/>
      <c r="L10" s="49"/>
      <c r="M10" s="49"/>
      <c r="N10" s="49"/>
    </row>
    <row r="11" spans="1:14" ht="15.75" x14ac:dyDescent="0.2">
      <c r="A11" s="15">
        <v>8</v>
      </c>
      <c r="B11" s="48" t="s">
        <v>68</v>
      </c>
      <c r="C11" s="49"/>
      <c r="D11" s="49"/>
      <c r="E11" s="49"/>
      <c r="F11" s="49"/>
      <c r="G11" s="49"/>
      <c r="H11" s="49"/>
      <c r="I11" s="23">
        <v>0</v>
      </c>
      <c r="J11" s="49"/>
      <c r="K11" s="49"/>
      <c r="L11" s="49"/>
      <c r="M11" s="49"/>
      <c r="N11" s="49"/>
    </row>
    <row r="12" spans="1:14" ht="15.75" x14ac:dyDescent="0.2">
      <c r="A12" s="15">
        <v>9</v>
      </c>
      <c r="B12" s="48" t="s">
        <v>69</v>
      </c>
      <c r="C12" s="49"/>
      <c r="D12" s="49"/>
      <c r="E12" s="49"/>
      <c r="F12" s="49"/>
      <c r="G12" s="49"/>
      <c r="H12" s="49"/>
      <c r="I12" s="23">
        <v>0</v>
      </c>
      <c r="J12" s="49"/>
      <c r="K12" s="49"/>
      <c r="L12" s="49"/>
      <c r="M12" s="49"/>
      <c r="N12" s="49"/>
    </row>
    <row r="13" spans="1:14" ht="15.75" x14ac:dyDescent="0.2">
      <c r="A13" s="15">
        <v>10</v>
      </c>
      <c r="B13" s="48" t="s">
        <v>70</v>
      </c>
      <c r="C13" s="49"/>
      <c r="D13" s="49"/>
      <c r="E13" s="49"/>
      <c r="F13" s="49"/>
      <c r="G13" s="49"/>
      <c r="H13" s="49"/>
      <c r="I13" s="23">
        <v>0</v>
      </c>
      <c r="J13" s="49"/>
      <c r="K13" s="49"/>
      <c r="L13" s="49"/>
      <c r="M13" s="49"/>
      <c r="N13" s="49"/>
    </row>
    <row r="14" spans="1:14" ht="15.75" x14ac:dyDescent="0.2">
      <c r="A14" s="15">
        <v>11</v>
      </c>
      <c r="B14" s="48" t="s">
        <v>71</v>
      </c>
      <c r="C14" s="23">
        <v>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14" ht="15.75" x14ac:dyDescent="0.2">
      <c r="A15" s="15">
        <v>12</v>
      </c>
      <c r="B15" s="48" t="s">
        <v>72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23">
        <v>0</v>
      </c>
    </row>
    <row r="16" spans="1:14" ht="15.75" x14ac:dyDescent="0.2">
      <c r="A16" s="24">
        <v>13</v>
      </c>
      <c r="B16" s="48" t="s">
        <v>74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23">
        <v>0</v>
      </c>
    </row>
    <row r="17" spans="1:18" ht="15" x14ac:dyDescent="0.25"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8" ht="15.75" x14ac:dyDescent="0.2">
      <c r="B18" s="20" t="s">
        <v>22</v>
      </c>
      <c r="C18" s="23">
        <f>SUM(C4:C16)</f>
        <v>0</v>
      </c>
      <c r="D18" s="23">
        <f t="shared" ref="D18:N18" si="0">SUM(D4:D16)</f>
        <v>0</v>
      </c>
      <c r="E18" s="23">
        <f t="shared" si="0"/>
        <v>0</v>
      </c>
      <c r="F18" s="23">
        <f t="shared" si="0"/>
        <v>0</v>
      </c>
      <c r="G18" s="23">
        <f t="shared" si="0"/>
        <v>0</v>
      </c>
      <c r="H18" s="23">
        <f t="shared" si="0"/>
        <v>4</v>
      </c>
      <c r="I18" s="23">
        <f t="shared" si="0"/>
        <v>0</v>
      </c>
      <c r="J18" s="23">
        <f t="shared" si="0"/>
        <v>0</v>
      </c>
      <c r="K18" s="23">
        <f t="shared" si="0"/>
        <v>0</v>
      </c>
      <c r="L18" s="23">
        <f t="shared" si="0"/>
        <v>0</v>
      </c>
      <c r="M18" s="23">
        <f t="shared" si="0"/>
        <v>0</v>
      </c>
      <c r="N18" s="23">
        <f t="shared" si="0"/>
        <v>0</v>
      </c>
    </row>
    <row r="20" spans="1:18" ht="30" customHeight="1" x14ac:dyDescent="0.2">
      <c r="A20" s="5" t="s">
        <v>23</v>
      </c>
      <c r="B20" s="103" t="s">
        <v>29</v>
      </c>
      <c r="C20" s="104"/>
      <c r="D20" s="97" t="s">
        <v>30</v>
      </c>
      <c r="E20" s="98"/>
      <c r="F20" s="99"/>
      <c r="G20" s="105" t="s">
        <v>31</v>
      </c>
      <c r="H20" s="106"/>
      <c r="I20" s="106"/>
      <c r="J20" s="106"/>
      <c r="K20" s="106"/>
      <c r="L20" s="107" t="s">
        <v>32</v>
      </c>
      <c r="M20" s="107"/>
      <c r="N20" s="107"/>
      <c r="O20" s="107"/>
      <c r="P20" s="5" t="s">
        <v>33</v>
      </c>
      <c r="Q20" s="5" t="s">
        <v>34</v>
      </c>
      <c r="R20" s="5" t="s">
        <v>35</v>
      </c>
    </row>
    <row r="21" spans="1:18" ht="36.6" customHeight="1" x14ac:dyDescent="0.2">
      <c r="A21" s="107">
        <v>1</v>
      </c>
      <c r="B21" s="117" t="s">
        <v>76</v>
      </c>
      <c r="C21" s="117"/>
      <c r="D21" s="114" t="s">
        <v>84</v>
      </c>
      <c r="E21" s="114"/>
      <c r="F21" s="114"/>
      <c r="G21" s="118" t="s">
        <v>78</v>
      </c>
      <c r="H21" s="118"/>
      <c r="I21" s="118"/>
      <c r="J21" s="118"/>
      <c r="K21" s="118"/>
      <c r="L21" s="116" t="s">
        <v>81</v>
      </c>
      <c r="M21" s="117"/>
      <c r="N21" s="117"/>
      <c r="O21" s="117"/>
      <c r="P21" s="5" t="s">
        <v>46</v>
      </c>
      <c r="Q21" s="53">
        <v>43983</v>
      </c>
      <c r="R21" s="5" t="s">
        <v>82</v>
      </c>
    </row>
    <row r="22" spans="1:18" ht="36.6" customHeight="1" x14ac:dyDescent="0.2">
      <c r="A22" s="107"/>
      <c r="B22" s="117"/>
      <c r="C22" s="117"/>
      <c r="D22" s="114"/>
      <c r="E22" s="114"/>
      <c r="F22" s="114"/>
      <c r="G22" s="115" t="s">
        <v>79</v>
      </c>
      <c r="H22" s="115"/>
      <c r="I22" s="115"/>
      <c r="J22" s="115"/>
      <c r="K22" s="115"/>
      <c r="L22" s="116" t="s">
        <v>83</v>
      </c>
      <c r="M22" s="117"/>
      <c r="N22" s="117"/>
      <c r="O22" s="117"/>
      <c r="P22" s="5" t="s">
        <v>46</v>
      </c>
      <c r="Q22" s="53">
        <v>43983</v>
      </c>
      <c r="R22" s="5" t="s">
        <v>82</v>
      </c>
    </row>
  </sheetData>
  <mergeCells count="14">
    <mergeCell ref="A21:A22"/>
    <mergeCell ref="D21:F22"/>
    <mergeCell ref="G22:K22"/>
    <mergeCell ref="L22:O22"/>
    <mergeCell ref="G21:K21"/>
    <mergeCell ref="L21:O21"/>
    <mergeCell ref="B21:C22"/>
    <mergeCell ref="A2:A3"/>
    <mergeCell ref="B2:B3"/>
    <mergeCell ref="C2:N2"/>
    <mergeCell ref="B20:C20"/>
    <mergeCell ref="D20:F20"/>
    <mergeCell ref="G20:K20"/>
    <mergeCell ref="L20:O2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workbookViewId="0"/>
  </sheetViews>
  <sheetFormatPr defaultRowHeight="12.75" x14ac:dyDescent="0.2"/>
  <cols>
    <col min="1" max="1" width="3.42578125" customWidth="1"/>
    <col min="2" max="2" width="27.42578125" customWidth="1"/>
  </cols>
  <sheetData>
    <row r="2" spans="1:14" ht="22.5" customHeight="1" x14ac:dyDescent="0.2">
      <c r="A2" s="108" t="s">
        <v>23</v>
      </c>
      <c r="B2" s="110" t="s">
        <v>45</v>
      </c>
      <c r="C2" s="112">
        <v>2020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ht="22.5" customHeight="1" x14ac:dyDescent="0.2">
      <c r="A3" s="109"/>
      <c r="B3" s="111"/>
      <c r="C3" s="22" t="s">
        <v>7</v>
      </c>
      <c r="D3" s="22" t="s">
        <v>8</v>
      </c>
      <c r="E3" s="22" t="s">
        <v>9</v>
      </c>
      <c r="F3" s="22" t="s">
        <v>10</v>
      </c>
      <c r="G3" s="22" t="s">
        <v>24</v>
      </c>
      <c r="H3" s="22" t="s">
        <v>12</v>
      </c>
      <c r="I3" s="22" t="s">
        <v>13</v>
      </c>
      <c r="J3" s="22" t="s">
        <v>25</v>
      </c>
      <c r="K3" s="22" t="s">
        <v>15</v>
      </c>
      <c r="L3" s="22" t="s">
        <v>26</v>
      </c>
      <c r="M3" s="22" t="s">
        <v>27</v>
      </c>
      <c r="N3" s="22" t="s">
        <v>28</v>
      </c>
    </row>
    <row r="4" spans="1:14" ht="30" x14ac:dyDescent="0.2">
      <c r="A4" s="15">
        <v>1</v>
      </c>
      <c r="B4" s="48" t="s">
        <v>61</v>
      </c>
      <c r="C4" s="23">
        <v>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ht="15.75" x14ac:dyDescent="0.2">
      <c r="A5" s="15">
        <v>2</v>
      </c>
      <c r="B5" s="48" t="s">
        <v>62</v>
      </c>
      <c r="C5" s="49"/>
      <c r="D5" s="23">
        <v>0</v>
      </c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15.75" x14ac:dyDescent="0.2">
      <c r="A6" s="15">
        <v>3</v>
      </c>
      <c r="B6" s="48" t="s">
        <v>63</v>
      </c>
      <c r="C6" s="49"/>
      <c r="D6" s="49"/>
      <c r="E6" s="49"/>
      <c r="F6" s="49"/>
      <c r="G6" s="49"/>
      <c r="H6" s="49"/>
      <c r="I6" s="49"/>
      <c r="J6" s="49"/>
      <c r="K6" s="23">
        <v>0</v>
      </c>
      <c r="L6" s="49"/>
      <c r="M6" s="49"/>
      <c r="N6" s="49"/>
    </row>
    <row r="7" spans="1:14" ht="15.75" x14ac:dyDescent="0.2">
      <c r="A7" s="15">
        <v>4</v>
      </c>
      <c r="B7" s="48" t="s">
        <v>64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23">
        <v>0</v>
      </c>
    </row>
    <row r="8" spans="1:14" ht="15.75" x14ac:dyDescent="0.2">
      <c r="A8" s="15">
        <v>5</v>
      </c>
      <c r="B8" s="48" t="s">
        <v>65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23">
        <v>0</v>
      </c>
    </row>
    <row r="9" spans="1:14" ht="15.75" x14ac:dyDescent="0.2">
      <c r="A9" s="15">
        <v>6</v>
      </c>
      <c r="B9" s="48" t="s">
        <v>66</v>
      </c>
      <c r="C9" s="49"/>
      <c r="D9" s="49"/>
      <c r="E9" s="49"/>
      <c r="F9" s="49"/>
      <c r="G9" s="49"/>
      <c r="H9" s="49"/>
      <c r="I9" s="49"/>
      <c r="J9" s="49"/>
      <c r="K9" s="23">
        <v>0</v>
      </c>
      <c r="L9" s="49"/>
      <c r="M9" s="49"/>
      <c r="N9" s="49"/>
    </row>
    <row r="10" spans="1:14" ht="15.75" x14ac:dyDescent="0.2">
      <c r="A10" s="15">
        <v>7</v>
      </c>
      <c r="B10" s="48" t="s">
        <v>67</v>
      </c>
      <c r="C10" s="49"/>
      <c r="D10" s="49"/>
      <c r="E10" s="49"/>
      <c r="F10" s="49"/>
      <c r="G10" s="49"/>
      <c r="H10" s="23">
        <v>24</v>
      </c>
      <c r="I10" s="49"/>
      <c r="J10" s="49"/>
      <c r="K10" s="49"/>
      <c r="L10" s="49"/>
      <c r="M10" s="49"/>
      <c r="N10" s="49"/>
    </row>
    <row r="11" spans="1:14" ht="15.75" x14ac:dyDescent="0.2">
      <c r="A11" s="15">
        <v>8</v>
      </c>
      <c r="B11" s="48" t="s">
        <v>68</v>
      </c>
      <c r="C11" s="49"/>
      <c r="D11" s="49"/>
      <c r="E11" s="49"/>
      <c r="F11" s="49"/>
      <c r="G11" s="49"/>
      <c r="H11" s="49"/>
      <c r="I11" s="23">
        <v>0</v>
      </c>
      <c r="J11" s="49"/>
      <c r="K11" s="49"/>
      <c r="L11" s="49"/>
      <c r="M11" s="49"/>
      <c r="N11" s="49"/>
    </row>
    <row r="12" spans="1:14" ht="15.75" x14ac:dyDescent="0.2">
      <c r="A12" s="15">
        <v>9</v>
      </c>
      <c r="B12" s="48" t="s">
        <v>69</v>
      </c>
      <c r="C12" s="49"/>
      <c r="D12" s="49"/>
      <c r="E12" s="49"/>
      <c r="F12" s="49"/>
      <c r="G12" s="49"/>
      <c r="H12" s="49"/>
      <c r="I12" s="23">
        <v>0</v>
      </c>
      <c r="J12" s="49"/>
      <c r="K12" s="49"/>
      <c r="L12" s="49"/>
      <c r="M12" s="49"/>
      <c r="N12" s="49"/>
    </row>
    <row r="13" spans="1:14" ht="15.75" x14ac:dyDescent="0.2">
      <c r="A13" s="15">
        <v>10</v>
      </c>
      <c r="B13" s="48" t="s">
        <v>70</v>
      </c>
      <c r="C13" s="49"/>
      <c r="D13" s="49"/>
      <c r="E13" s="49"/>
      <c r="F13" s="49"/>
      <c r="G13" s="49"/>
      <c r="H13" s="49"/>
      <c r="I13" s="23">
        <v>0</v>
      </c>
      <c r="J13" s="49"/>
      <c r="K13" s="49"/>
      <c r="L13" s="49"/>
      <c r="M13" s="49"/>
      <c r="N13" s="49"/>
    </row>
    <row r="14" spans="1:14" ht="15.75" x14ac:dyDescent="0.2">
      <c r="A14" s="15">
        <v>11</v>
      </c>
      <c r="B14" s="48" t="s">
        <v>71</v>
      </c>
      <c r="C14" s="23">
        <v>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14" ht="15.75" x14ac:dyDescent="0.2">
      <c r="A15" s="15">
        <v>12</v>
      </c>
      <c r="B15" s="48" t="s">
        <v>72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23">
        <v>0</v>
      </c>
    </row>
    <row r="16" spans="1:14" ht="15.75" x14ac:dyDescent="0.2">
      <c r="A16" s="24">
        <v>13</v>
      </c>
      <c r="B16" s="48" t="s">
        <v>74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23">
        <v>0</v>
      </c>
    </row>
    <row r="17" spans="1:18" ht="15" x14ac:dyDescent="0.25"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8" ht="15.75" x14ac:dyDescent="0.2">
      <c r="B18" s="20" t="s">
        <v>22</v>
      </c>
      <c r="C18" s="23">
        <f>SUM(C4:C16)</f>
        <v>0</v>
      </c>
      <c r="D18" s="23">
        <f t="shared" ref="D18:N18" si="0">SUM(D4:D16)</f>
        <v>0</v>
      </c>
      <c r="E18" s="23">
        <f t="shared" si="0"/>
        <v>0</v>
      </c>
      <c r="F18" s="23">
        <f t="shared" si="0"/>
        <v>0</v>
      </c>
      <c r="G18" s="23">
        <f t="shared" si="0"/>
        <v>0</v>
      </c>
      <c r="H18" s="23">
        <f t="shared" si="0"/>
        <v>24</v>
      </c>
      <c r="I18" s="23">
        <f t="shared" si="0"/>
        <v>0</v>
      </c>
      <c r="J18" s="23">
        <f t="shared" si="0"/>
        <v>0</v>
      </c>
      <c r="K18" s="23">
        <f t="shared" si="0"/>
        <v>0</v>
      </c>
      <c r="L18" s="23">
        <f t="shared" si="0"/>
        <v>0</v>
      </c>
      <c r="M18" s="23">
        <f t="shared" si="0"/>
        <v>0</v>
      </c>
      <c r="N18" s="23">
        <f t="shared" si="0"/>
        <v>0</v>
      </c>
    </row>
    <row r="20" spans="1:18" ht="30" customHeight="1" x14ac:dyDescent="0.2">
      <c r="A20" s="5" t="s">
        <v>23</v>
      </c>
      <c r="B20" s="103" t="s">
        <v>29</v>
      </c>
      <c r="C20" s="104"/>
      <c r="D20" s="97" t="s">
        <v>30</v>
      </c>
      <c r="E20" s="98"/>
      <c r="F20" s="99"/>
      <c r="G20" s="105" t="s">
        <v>31</v>
      </c>
      <c r="H20" s="106"/>
      <c r="I20" s="106"/>
      <c r="J20" s="106"/>
      <c r="K20" s="106"/>
      <c r="L20" s="107" t="s">
        <v>32</v>
      </c>
      <c r="M20" s="107"/>
      <c r="N20" s="107"/>
      <c r="O20" s="107"/>
      <c r="P20" s="5" t="s">
        <v>33</v>
      </c>
      <c r="Q20" s="5" t="s">
        <v>34</v>
      </c>
      <c r="R20" s="5" t="s">
        <v>35</v>
      </c>
    </row>
    <row r="21" spans="1:18" ht="36.6" customHeight="1" x14ac:dyDescent="0.2">
      <c r="A21" s="119">
        <v>1</v>
      </c>
      <c r="B21" s="122" t="s">
        <v>76</v>
      </c>
      <c r="C21" s="123"/>
      <c r="D21" s="128" t="s">
        <v>77</v>
      </c>
      <c r="E21" s="129"/>
      <c r="F21" s="130"/>
      <c r="G21" s="118" t="s">
        <v>78</v>
      </c>
      <c r="H21" s="118"/>
      <c r="I21" s="118"/>
      <c r="J21" s="118"/>
      <c r="K21" s="118"/>
      <c r="L21" s="116" t="s">
        <v>81</v>
      </c>
      <c r="M21" s="117"/>
      <c r="N21" s="117"/>
      <c r="O21" s="117"/>
      <c r="P21" s="5" t="s">
        <v>46</v>
      </c>
      <c r="Q21" s="53">
        <v>43983</v>
      </c>
      <c r="R21" s="5" t="s">
        <v>82</v>
      </c>
    </row>
    <row r="22" spans="1:18" ht="36.6" customHeight="1" x14ac:dyDescent="0.2">
      <c r="A22" s="120"/>
      <c r="B22" s="124"/>
      <c r="C22" s="125"/>
      <c r="D22" s="131"/>
      <c r="E22" s="132"/>
      <c r="F22" s="133"/>
      <c r="G22" s="115" t="s">
        <v>79</v>
      </c>
      <c r="H22" s="115"/>
      <c r="I22" s="115"/>
      <c r="J22" s="115"/>
      <c r="K22" s="115"/>
      <c r="L22" s="116" t="s">
        <v>83</v>
      </c>
      <c r="M22" s="117"/>
      <c r="N22" s="117"/>
      <c r="O22" s="117"/>
      <c r="P22" s="5" t="s">
        <v>46</v>
      </c>
      <c r="Q22" s="53">
        <v>43983</v>
      </c>
      <c r="R22" s="5" t="s">
        <v>82</v>
      </c>
    </row>
    <row r="23" spans="1:18" ht="36.6" customHeight="1" x14ac:dyDescent="0.2">
      <c r="A23" s="121"/>
      <c r="B23" s="126"/>
      <c r="C23" s="127"/>
      <c r="D23" s="134"/>
      <c r="E23" s="135"/>
      <c r="F23" s="136"/>
      <c r="G23" s="118" t="s">
        <v>80</v>
      </c>
      <c r="H23" s="118"/>
      <c r="I23" s="118"/>
      <c r="J23" s="118"/>
      <c r="K23" s="118"/>
      <c r="L23" s="116" t="s">
        <v>81</v>
      </c>
      <c r="M23" s="117"/>
      <c r="N23" s="117"/>
      <c r="O23" s="117"/>
      <c r="P23" s="5" t="s">
        <v>46</v>
      </c>
      <c r="Q23" s="53">
        <v>43983</v>
      </c>
      <c r="R23" s="5" t="s">
        <v>82</v>
      </c>
    </row>
  </sheetData>
  <mergeCells count="16">
    <mergeCell ref="A21:A23"/>
    <mergeCell ref="B21:C23"/>
    <mergeCell ref="D21:F23"/>
    <mergeCell ref="G22:K22"/>
    <mergeCell ref="L22:O22"/>
    <mergeCell ref="A2:A3"/>
    <mergeCell ref="B20:C20"/>
    <mergeCell ref="D20:F20"/>
    <mergeCell ref="G20:K20"/>
    <mergeCell ref="L20:O20"/>
    <mergeCell ref="G23:K23"/>
    <mergeCell ref="L23:O23"/>
    <mergeCell ref="G21:K21"/>
    <mergeCell ref="L21:O21"/>
    <mergeCell ref="B2:B3"/>
    <mergeCell ref="C2:N2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BSC</vt:lpstr>
      <vt:lpstr>Survey Konsultasi</vt:lpstr>
      <vt:lpstr>Kelebihan Mandays</vt:lpstr>
      <vt:lpstr>Ketepatan Projek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lenovoip330 s2</cp:lastModifiedBy>
  <cp:lastPrinted>2021-05-06T04:08:11Z</cp:lastPrinted>
  <dcterms:created xsi:type="dcterms:W3CDTF">2014-03-05T03:05:53Z</dcterms:created>
  <dcterms:modified xsi:type="dcterms:W3CDTF">2022-08-25T06:44:33Z</dcterms:modified>
</cp:coreProperties>
</file>