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2.2 - Machines Required to Mee" sheetId="1" r:id="rId4"/>
    <sheet state="visible" name="Q2.3 - Optimising total demand " sheetId="2" r:id="rId5"/>
    <sheet state="hidden" name="__RiskSolver__" sheetId="3" r:id="rId6"/>
    <sheet state="hidden" name="__RiskSolver___conflict44279660" sheetId="4" r:id="rId7"/>
  </sheets>
  <definedNames/>
  <calcPr/>
</workbook>
</file>

<file path=xl/sharedStrings.xml><?xml version="1.0" encoding="utf-8"?>
<sst xmlns="http://schemas.openxmlformats.org/spreadsheetml/2006/main" count="90" uniqueCount="35">
  <si>
    <t>Machine Specifications (Transposed)</t>
  </si>
  <si>
    <t xml:space="preserve">Albatross </t>
  </si>
  <si>
    <t xml:space="preserve">Cattle </t>
  </si>
  <si>
    <t xml:space="preserve">Dragon </t>
  </si>
  <si>
    <t xml:space="preserve">Flamingo </t>
  </si>
  <si>
    <t xml:space="preserve">Grouse </t>
  </si>
  <si>
    <t xml:space="preserve">Herring </t>
  </si>
  <si>
    <t xml:space="preserve">Peacock </t>
  </si>
  <si>
    <t>Plovers</t>
  </si>
  <si>
    <t>Total RPT</t>
  </si>
  <si>
    <t>Utilisation (%)</t>
  </si>
  <si>
    <t>RPT Basis</t>
  </si>
  <si>
    <t>Machine Specifications</t>
  </si>
  <si>
    <t>Load Size</t>
  </si>
  <si>
    <t>Machine Type</t>
  </si>
  <si>
    <t>Availability</t>
  </si>
  <si>
    <t xml:space="preserve">Machine Capacity </t>
  </si>
  <si>
    <t>No. of Machines</t>
  </si>
  <si>
    <t>Week</t>
  </si>
  <si>
    <t>Demand</t>
  </si>
  <si>
    <t xml:space="preserve">Number of Machines Required (for each Machine Type) to Meet Forecasted Weekly Demand </t>
  </si>
  <si>
    <t xml:space="preserve">Machine Specifications </t>
  </si>
  <si>
    <t>Albatross</t>
  </si>
  <si>
    <t xml:space="preserve">Difference </t>
  </si>
  <si>
    <t>New Demand</t>
  </si>
  <si>
    <t>Cattle</t>
  </si>
  <si>
    <t>Dragon</t>
  </si>
  <si>
    <t>Flamingo</t>
  </si>
  <si>
    <t>Grouse</t>
  </si>
  <si>
    <t>Herring</t>
  </si>
  <si>
    <t>Peacock</t>
  </si>
  <si>
    <t>Difference</t>
  </si>
  <si>
    <t>Order Average</t>
  </si>
  <si>
    <t>SUM</t>
  </si>
  <si>
    <t>Basic version: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</si>
</sst>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/>
    <font>
      <b/>
      <sz val="10.0"/>
      <color theme="0"/>
      <name val="Arial"/>
    </font>
    <font>
      <b/>
      <color theme="1"/>
      <name val="Arial"/>
    </font>
    <font>
      <b/>
      <color theme="0"/>
      <name val="Arial"/>
    </font>
    <font>
      <color theme="1"/>
      <name val="Arial"/>
    </font>
    <font>
      <b/>
      <color rgb="FFFFFFFF"/>
      <name val="Arial"/>
    </font>
    <font>
      <b/>
      <i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6DCE4"/>
        <bgColor rgb="FFD6DCE4"/>
      </patternFill>
    </fill>
    <fill>
      <patternFill patternType="solid">
        <fgColor rgb="FF44546A"/>
        <bgColor rgb="FF44546A"/>
      </patternFill>
    </fill>
    <fill>
      <patternFill patternType="solid">
        <fgColor rgb="FFC9DAF8"/>
        <bgColor rgb="FFC9DAF8"/>
      </patternFill>
    </fill>
    <fill>
      <patternFill patternType="solid">
        <fgColor rgb="FFF4C7C3"/>
        <bgColor rgb="FFF4C7C3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3" fontId="2" numFmtId="0" xfId="0" applyAlignment="1" applyBorder="1" applyFill="1" applyFont="1">
      <alignment horizontal="center"/>
    </xf>
    <xf borderId="4" fillId="4" fontId="4" numFmtId="0" xfId="0" applyAlignment="1" applyBorder="1" applyFill="1" applyFont="1">
      <alignment horizontal="center"/>
    </xf>
    <xf borderId="4" fillId="0" fontId="1" numFmtId="164" xfId="0" applyAlignment="1" applyBorder="1" applyFont="1" applyNumberFormat="1">
      <alignment horizontal="center"/>
    </xf>
    <xf borderId="4" fillId="0" fontId="1" numFmtId="9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/>
    </xf>
    <xf borderId="4" fillId="0" fontId="1" numFmtId="1" xfId="0" applyAlignment="1" applyBorder="1" applyFont="1" applyNumberFormat="1">
      <alignment horizontal="center"/>
    </xf>
    <xf borderId="1" fillId="2" fontId="5" numFmtId="0" xfId="0" applyAlignment="1" applyBorder="1" applyFont="1">
      <alignment horizontal="center" readingOrder="0"/>
    </xf>
    <xf borderId="4" fillId="5" fontId="5" numFmtId="0" xfId="0" applyAlignment="1" applyBorder="1" applyFill="1" applyFont="1">
      <alignment horizontal="center" readingOrder="0"/>
    </xf>
    <xf borderId="4" fillId="5" fontId="5" numFmtId="0" xfId="0" applyAlignment="1" applyBorder="1" applyFont="1">
      <alignment horizontal="center"/>
    </xf>
    <xf borderId="4" fillId="4" fontId="6" numFmtId="0" xfId="0" applyAlignment="1" applyBorder="1" applyFont="1">
      <alignment horizontal="center"/>
    </xf>
    <xf borderId="4" fillId="0" fontId="7" numFmtId="164" xfId="0" applyAlignment="1" applyBorder="1" applyFont="1" applyNumberFormat="1">
      <alignment horizontal="center"/>
    </xf>
    <xf borderId="4" fillId="0" fontId="7" numFmtId="9" xfId="0" applyAlignment="1" applyBorder="1" applyFont="1" applyNumberFormat="1">
      <alignment horizontal="center"/>
    </xf>
    <xf borderId="4" fillId="0" fontId="7" numFmtId="0" xfId="0" applyAlignment="1" applyBorder="1" applyFont="1">
      <alignment horizontal="center"/>
    </xf>
    <xf borderId="4" fillId="0" fontId="7" numFmtId="2" xfId="0" applyAlignment="1" applyBorder="1" applyFont="1" applyNumberFormat="1">
      <alignment horizontal="center"/>
    </xf>
    <xf borderId="4" fillId="0" fontId="1" numFmtId="2" xfId="0" applyAlignment="1" applyBorder="1" applyFont="1" applyNumberFormat="1">
      <alignment horizontal="center"/>
    </xf>
    <xf borderId="4" fillId="0" fontId="7" numFmtId="0" xfId="0" applyAlignment="1" applyBorder="1" applyFont="1">
      <alignment horizontal="center"/>
    </xf>
    <xf borderId="4" fillId="4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 readingOrder="0"/>
    </xf>
    <xf borderId="6" fillId="3" fontId="0" numFmtId="0" xfId="0" applyAlignment="1" applyBorder="1" applyFont="1">
      <alignment horizontal="center" readingOrder="0" shrinkToFit="0" vertical="bottom" wrapText="0"/>
    </xf>
    <xf borderId="6" fillId="0" fontId="1" numFmtId="1" xfId="0" applyAlignment="1" applyBorder="1" applyFont="1" applyNumberFormat="1">
      <alignment horizontal="center"/>
    </xf>
    <xf borderId="7" fillId="0" fontId="1" numFmtId="1" xfId="0" applyAlignment="1" applyBorder="1" applyFont="1" applyNumberFormat="1">
      <alignment horizontal="center"/>
    </xf>
    <xf borderId="8" fillId="3" fontId="1" numFmtId="0" xfId="0" applyAlignment="1" applyBorder="1" applyFont="1">
      <alignment horizontal="center"/>
    </xf>
    <xf borderId="0" fillId="3" fontId="0" numFmtId="0" xfId="0" applyAlignment="1" applyFont="1">
      <alignment horizontal="center" readingOrder="0" shrinkToFit="0" vertical="bottom" wrapText="0"/>
    </xf>
    <xf borderId="0" fillId="0" fontId="1" numFmtId="1" xfId="0" applyAlignment="1" applyFont="1" applyNumberFormat="1">
      <alignment horizontal="center"/>
    </xf>
    <xf borderId="9" fillId="0" fontId="1" numFmtId="1" xfId="0" applyAlignment="1" applyBorder="1" applyFont="1" applyNumberFormat="1">
      <alignment horizontal="center"/>
    </xf>
    <xf borderId="4" fillId="0" fontId="7" numFmtId="1" xfId="0" applyAlignment="1" applyBorder="1" applyFont="1" applyNumberFormat="1">
      <alignment horizontal="center"/>
    </xf>
    <xf borderId="4" fillId="4" fontId="6" numFmtId="0" xfId="0" applyAlignment="1" applyBorder="1" applyFont="1">
      <alignment horizontal="center" readingOrder="0"/>
    </xf>
    <xf borderId="4" fillId="0" fontId="7" numFmtId="164" xfId="0" applyAlignment="1" applyBorder="1" applyFont="1" applyNumberFormat="1">
      <alignment horizontal="center" readingOrder="0"/>
    </xf>
    <xf borderId="4" fillId="0" fontId="7" numFmtId="9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 readingOrder="0"/>
    </xf>
    <xf borderId="4" fillId="0" fontId="7" numFmtId="2" xfId="0" applyAlignment="1" applyBorder="1" applyFont="1" applyNumberFormat="1">
      <alignment horizontal="center" readingOrder="0"/>
    </xf>
    <xf borderId="4" fillId="4" fontId="8" numFmtId="0" xfId="0" applyAlignment="1" applyBorder="1" applyFont="1">
      <alignment horizontal="center" readingOrder="0"/>
    </xf>
    <xf borderId="10" fillId="2" fontId="2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3" fillId="3" fontId="2" numFmtId="0" xfId="0" applyAlignment="1" applyBorder="1" applyFont="1">
      <alignment horizontal="center"/>
    </xf>
    <xf borderId="14" fillId="3" fontId="2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14" fillId="0" fontId="1" numFmtId="164" xfId="0" applyAlignment="1" applyBorder="1" applyFont="1" applyNumberFormat="1">
      <alignment horizontal="center"/>
    </xf>
    <xf borderId="14" fillId="0" fontId="1" numFmtId="9" xfId="0" applyAlignment="1" applyBorder="1" applyFont="1" applyNumberFormat="1">
      <alignment horizontal="center"/>
    </xf>
    <xf borderId="14" fillId="0" fontId="1" numFmtId="0" xfId="0" applyAlignment="1" applyBorder="1" applyFont="1">
      <alignment horizontal="center"/>
    </xf>
    <xf borderId="14" fillId="0" fontId="1" numFmtId="2" xfId="0" applyAlignment="1" applyBorder="1" applyFont="1" applyNumberFormat="1">
      <alignment horizontal="center"/>
    </xf>
    <xf borderId="15" fillId="4" fontId="4" numFmtId="0" xfId="0" applyAlignment="1" applyBorder="1" applyFont="1">
      <alignment horizontal="center" readingOrder="0"/>
    </xf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3" fontId="1" numFmtId="0" xfId="0" applyAlignment="1" applyBorder="1" applyFont="1">
      <alignment horizontal="center"/>
    </xf>
    <xf borderId="19" fillId="3" fontId="0" numFmtId="0" xfId="0" applyAlignment="1" applyBorder="1" applyFont="1">
      <alignment horizontal="center" readingOrder="0" shrinkToFit="0" vertical="bottom" wrapText="0"/>
    </xf>
    <xf borderId="19" fillId="0" fontId="1" numFmtId="1" xfId="0" applyAlignment="1" applyBorder="1" applyFont="1" applyNumberFormat="1">
      <alignment horizontal="center"/>
    </xf>
    <xf borderId="20" fillId="0" fontId="1" numFmtId="1" xfId="0" applyAlignment="1" applyBorder="1" applyFont="1" applyNumberFormat="1">
      <alignment horizontal="center"/>
    </xf>
    <xf borderId="0" fillId="0" fontId="7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7" numFmtId="0" xfId="0" applyFont="1"/>
    <xf borderId="0" fillId="6" fontId="7" numFmtId="0" xfId="0" applyFill="1" applyFont="1"/>
    <xf borderId="21" fillId="0" fontId="7" numFmtId="0" xfId="0" applyBorder="1" applyFont="1"/>
    <xf borderId="21" fillId="0" fontId="7" numFmtId="0" xfId="0" applyAlignment="1" applyBorder="1" applyFont="1">
      <alignment readingOrder="0"/>
    </xf>
    <xf borderId="19" fillId="0" fontId="7" numFmtId="0" xfId="0" applyBorder="1" applyFont="1"/>
    <xf borderId="19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6" fillId="0" fontId="7" numFmtId="0" xfId="0" applyBorder="1" applyFont="1"/>
    <xf borderId="6" fillId="0" fontId="7" numFmtId="0" xfId="0" applyAlignment="1" applyBorder="1" applyFont="1">
      <alignment readingOrder="0"/>
    </xf>
    <xf borderId="22" fillId="0" fontId="7" numFmtId="0" xfId="0" applyBorder="1" applyFont="1"/>
    <xf borderId="6" fillId="0" fontId="7" numFmtId="0" xfId="0" applyAlignment="1" applyBorder="1" applyFont="1">
      <alignment readingOrder="0"/>
    </xf>
    <xf borderId="23" fillId="0" fontId="7" numFmtId="0" xfId="0" applyBorder="1" applyFont="1"/>
  </cellXfs>
  <cellStyles count="1">
    <cellStyle xfId="0" name="Normal" builtinId="0"/>
  </cellStyles>
  <dxfs count="6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none"/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16" max="16" width="14.14"/>
    <col customWidth="1" min="17" max="17" width="17.0"/>
    <col customWidth="1" min="23" max="23" width="16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</row>
    <row r="2">
      <c r="A2" s="1"/>
      <c r="B2" s="5" t="str">
        <f t="array" ref="B2:J8">TRANSPOSE(Q6:W14)</f>
        <v>Machine Type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>
      <c r="A3" s="1"/>
      <c r="B3" s="6" t="s">
        <v>9</v>
      </c>
      <c r="C3" s="7">
        <v>6120.4</v>
      </c>
      <c r="D3" s="7">
        <v>90.23</v>
      </c>
      <c r="E3" s="7">
        <v>25.8</v>
      </c>
      <c r="F3" s="7">
        <v>143.4</v>
      </c>
      <c r="G3" s="7">
        <v>41.1</v>
      </c>
      <c r="H3" s="7">
        <v>3083.7</v>
      </c>
      <c r="I3" s="7">
        <v>188.1</v>
      </c>
      <c r="J3" s="7">
        <v>96.4</v>
      </c>
    </row>
    <row r="4">
      <c r="A4" s="1"/>
      <c r="B4" s="6" t="s">
        <v>10</v>
      </c>
      <c r="C4" s="8">
        <v>0.8</v>
      </c>
      <c r="D4" s="8">
        <v>0.8</v>
      </c>
      <c r="E4" s="8">
        <v>0.7</v>
      </c>
      <c r="F4" s="8">
        <v>0.65</v>
      </c>
      <c r="G4" s="8">
        <v>0.69</v>
      </c>
      <c r="H4" s="8">
        <v>0.83</v>
      </c>
      <c r="I4" s="8">
        <v>0.73</v>
      </c>
      <c r="J4" s="8">
        <v>0.81</v>
      </c>
    </row>
    <row r="5">
      <c r="A5" s="1"/>
      <c r="B5" s="6" t="s">
        <v>11</v>
      </c>
      <c r="C5" s="9">
        <v>1.0</v>
      </c>
      <c r="D5" s="9">
        <v>2.0</v>
      </c>
      <c r="E5" s="9">
        <v>2.0</v>
      </c>
      <c r="F5" s="9">
        <v>5.0</v>
      </c>
      <c r="G5" s="9">
        <v>4.0</v>
      </c>
      <c r="H5" s="10">
        <v>3.0</v>
      </c>
      <c r="I5" s="9">
        <v>3.0</v>
      </c>
      <c r="J5" s="9">
        <v>1.0</v>
      </c>
      <c r="Q5" s="11" t="s">
        <v>12</v>
      </c>
      <c r="R5" s="3"/>
      <c r="S5" s="3"/>
      <c r="T5" s="3"/>
      <c r="U5" s="3"/>
      <c r="V5" s="3"/>
      <c r="W5" s="4"/>
    </row>
    <row r="6">
      <c r="A6" s="1"/>
      <c r="B6" s="6" t="s">
        <v>13</v>
      </c>
      <c r="C6" s="9">
        <v>200.0</v>
      </c>
      <c r="D6" s="9">
        <v>1.0</v>
      </c>
      <c r="E6" s="9">
        <v>1.0</v>
      </c>
      <c r="F6" s="9">
        <v>1.0</v>
      </c>
      <c r="G6" s="9">
        <v>1.0</v>
      </c>
      <c r="H6" s="9">
        <v>50.0</v>
      </c>
      <c r="I6" s="9">
        <v>1.0</v>
      </c>
      <c r="J6" s="9">
        <v>1.0</v>
      </c>
      <c r="Q6" s="12" t="s">
        <v>14</v>
      </c>
      <c r="R6" s="13" t="s">
        <v>9</v>
      </c>
      <c r="S6" s="13" t="s">
        <v>10</v>
      </c>
      <c r="T6" s="13" t="s">
        <v>11</v>
      </c>
      <c r="U6" s="13" t="s">
        <v>13</v>
      </c>
      <c r="V6" s="13" t="s">
        <v>15</v>
      </c>
      <c r="W6" s="13" t="s">
        <v>16</v>
      </c>
    </row>
    <row r="7">
      <c r="A7" s="1"/>
      <c r="B7" s="6" t="s">
        <v>15</v>
      </c>
      <c r="C7" s="8">
        <v>0.9</v>
      </c>
      <c r="D7" s="8">
        <v>0.9</v>
      </c>
      <c r="E7" s="8">
        <v>0.8</v>
      </c>
      <c r="F7" s="8">
        <v>0.75</v>
      </c>
      <c r="G7" s="8">
        <v>0.79</v>
      </c>
      <c r="H7" s="8">
        <v>0.93</v>
      </c>
      <c r="I7" s="8">
        <v>0.83</v>
      </c>
      <c r="J7" s="8">
        <v>0.91</v>
      </c>
      <c r="Q7" s="14" t="s">
        <v>1</v>
      </c>
      <c r="R7" s="15">
        <v>6120.4</v>
      </c>
      <c r="S7" s="16">
        <v>0.8</v>
      </c>
      <c r="T7" s="17">
        <v>1.0</v>
      </c>
      <c r="U7" s="17">
        <v>200.0</v>
      </c>
      <c r="V7" s="16">
        <v>0.9</v>
      </c>
      <c r="W7" s="18">
        <f t="shared" ref="W7:W14" si="1">V7*(T7*(10080*S7/R7)*U7)</f>
        <v>237.1609699</v>
      </c>
    </row>
    <row r="8">
      <c r="A8" s="1"/>
      <c r="B8" s="6" t="s">
        <v>16</v>
      </c>
      <c r="C8" s="19">
        <v>237.1609698712503</v>
      </c>
      <c r="D8" s="19">
        <v>160.86889061287818</v>
      </c>
      <c r="E8" s="19">
        <v>437.58139534883725</v>
      </c>
      <c r="F8" s="19">
        <v>171.3389121338912</v>
      </c>
      <c r="G8" s="19">
        <v>534.7550364963504</v>
      </c>
      <c r="H8" s="19">
        <v>378.47806206829466</v>
      </c>
      <c r="I8" s="19">
        <v>97.40784688995214</v>
      </c>
      <c r="J8" s="19">
        <v>77.07435684647302</v>
      </c>
      <c r="Q8" s="14" t="s">
        <v>2</v>
      </c>
      <c r="R8" s="15">
        <v>90.23</v>
      </c>
      <c r="S8" s="16">
        <v>0.8</v>
      </c>
      <c r="T8" s="20">
        <v>2.0</v>
      </c>
      <c r="U8" s="20">
        <v>1.0</v>
      </c>
      <c r="V8" s="16">
        <v>0.9</v>
      </c>
      <c r="W8" s="18">
        <f t="shared" si="1"/>
        <v>160.8688906</v>
      </c>
    </row>
    <row r="9">
      <c r="A9" s="1"/>
      <c r="B9" s="21" t="s">
        <v>17</v>
      </c>
      <c r="C9" s="22">
        <v>191.0</v>
      </c>
      <c r="D9" s="22">
        <v>282.0</v>
      </c>
      <c r="E9" s="22">
        <v>93.0</v>
      </c>
      <c r="F9" s="22">
        <v>221.0</v>
      </c>
      <c r="G9" s="22">
        <v>75.0</v>
      </c>
      <c r="H9" s="22">
        <v>440.0</v>
      </c>
      <c r="I9" s="22">
        <v>553.0</v>
      </c>
      <c r="J9" s="22">
        <v>595.0</v>
      </c>
      <c r="Q9" s="14" t="s">
        <v>3</v>
      </c>
      <c r="R9" s="15">
        <v>25.8</v>
      </c>
      <c r="S9" s="16">
        <v>0.7</v>
      </c>
      <c r="T9" s="17">
        <v>2.0</v>
      </c>
      <c r="U9" s="17">
        <v>1.0</v>
      </c>
      <c r="V9" s="16">
        <v>0.8</v>
      </c>
      <c r="W9" s="18">
        <f t="shared" si="1"/>
        <v>437.5813953</v>
      </c>
    </row>
    <row r="10">
      <c r="A10" s="23" t="s">
        <v>18</v>
      </c>
      <c r="B10" s="23" t="s">
        <v>19</v>
      </c>
      <c r="C10" s="2" t="s">
        <v>20</v>
      </c>
      <c r="D10" s="3"/>
      <c r="E10" s="3"/>
      <c r="F10" s="3"/>
      <c r="G10" s="3"/>
      <c r="H10" s="3"/>
      <c r="I10" s="3"/>
      <c r="J10" s="4"/>
      <c r="Q10" s="14" t="s">
        <v>4</v>
      </c>
      <c r="R10" s="15">
        <v>143.4</v>
      </c>
      <c r="S10" s="16">
        <v>0.65</v>
      </c>
      <c r="T10" s="17">
        <v>5.0</v>
      </c>
      <c r="U10" s="17">
        <v>1.0</v>
      </c>
      <c r="V10" s="16">
        <v>0.75</v>
      </c>
      <c r="W10" s="18">
        <f t="shared" si="1"/>
        <v>171.3389121</v>
      </c>
    </row>
    <row r="11">
      <c r="A11" s="24">
        <v>1.0</v>
      </c>
      <c r="B11" s="25">
        <v>44315.0</v>
      </c>
      <c r="C11" s="26">
        <f t="shared" ref="C11:C114" si="2">ROUNDUP(B11/$C$8,0)</f>
        <v>187</v>
      </c>
      <c r="D11" s="26">
        <f t="shared" ref="D11:D114" si="3">ROUNDUP(B11/$D$8,0)</f>
        <v>276</v>
      </c>
      <c r="E11" s="26">
        <f t="shared" ref="E11:E114" si="4">ROUNDUP(B11/$E$8,0)</f>
        <v>102</v>
      </c>
      <c r="F11" s="26">
        <f t="shared" ref="F11:F114" si="5">ROUNDUP(B11/$F$8,0)</f>
        <v>259</v>
      </c>
      <c r="G11" s="26">
        <f t="shared" ref="G11:G114" si="6">ROUNDUP(B11/$G$8,0)</f>
        <v>83</v>
      </c>
      <c r="H11" s="26">
        <f t="shared" ref="H11:H114" si="7">ROUNDUP(B11/$H$8,0)</f>
        <v>118</v>
      </c>
      <c r="I11" s="26">
        <f t="shared" ref="I11:I114" si="8">ROUNDUP(B11/$I$8,0)</f>
        <v>455</v>
      </c>
      <c r="J11" s="27">
        <f t="shared" ref="J11:J114" si="9">ROUNDUP(B11/$J$8,0)</f>
        <v>575</v>
      </c>
      <c r="Q11" s="14" t="s">
        <v>5</v>
      </c>
      <c r="R11" s="15">
        <v>41.1</v>
      </c>
      <c r="S11" s="16">
        <v>0.69</v>
      </c>
      <c r="T11" s="20">
        <v>4.0</v>
      </c>
      <c r="U11" s="20">
        <v>1.0</v>
      </c>
      <c r="V11" s="16">
        <v>0.79</v>
      </c>
      <c r="W11" s="18">
        <f t="shared" si="1"/>
        <v>534.7550365</v>
      </c>
    </row>
    <row r="12">
      <c r="A12" s="28">
        <f t="shared" ref="A12:A114" si="10">A11+1</f>
        <v>2</v>
      </c>
      <c r="B12" s="29">
        <v>44586.0</v>
      </c>
      <c r="C12" s="30">
        <f t="shared" si="2"/>
        <v>188</v>
      </c>
      <c r="D12" s="30">
        <f t="shared" si="3"/>
        <v>278</v>
      </c>
      <c r="E12" s="30">
        <f t="shared" si="4"/>
        <v>102</v>
      </c>
      <c r="F12" s="30">
        <f t="shared" si="5"/>
        <v>261</v>
      </c>
      <c r="G12" s="30">
        <f t="shared" si="6"/>
        <v>84</v>
      </c>
      <c r="H12" s="30">
        <f t="shared" si="7"/>
        <v>118</v>
      </c>
      <c r="I12" s="30">
        <f t="shared" si="8"/>
        <v>458</v>
      </c>
      <c r="J12" s="31">
        <f t="shared" si="9"/>
        <v>579</v>
      </c>
      <c r="Q12" s="14" t="s">
        <v>6</v>
      </c>
      <c r="R12" s="15">
        <v>3083.7</v>
      </c>
      <c r="S12" s="16">
        <v>0.83</v>
      </c>
      <c r="T12" s="32">
        <v>3.0</v>
      </c>
      <c r="U12" s="20">
        <v>50.0</v>
      </c>
      <c r="V12" s="16">
        <v>0.93</v>
      </c>
      <c r="W12" s="18">
        <f t="shared" si="1"/>
        <v>378.4780621</v>
      </c>
    </row>
    <row r="13">
      <c r="A13" s="28">
        <f t="shared" si="10"/>
        <v>3</v>
      </c>
      <c r="B13" s="29">
        <v>45126.0</v>
      </c>
      <c r="C13" s="30">
        <f t="shared" si="2"/>
        <v>191</v>
      </c>
      <c r="D13" s="30">
        <f t="shared" si="3"/>
        <v>281</v>
      </c>
      <c r="E13" s="30">
        <f t="shared" si="4"/>
        <v>104</v>
      </c>
      <c r="F13" s="30">
        <f t="shared" si="5"/>
        <v>264</v>
      </c>
      <c r="G13" s="30">
        <f t="shared" si="6"/>
        <v>85</v>
      </c>
      <c r="H13" s="30">
        <f t="shared" si="7"/>
        <v>120</v>
      </c>
      <c r="I13" s="30">
        <f t="shared" si="8"/>
        <v>464</v>
      </c>
      <c r="J13" s="31">
        <f t="shared" si="9"/>
        <v>586</v>
      </c>
      <c r="Q13" s="33" t="s">
        <v>7</v>
      </c>
      <c r="R13" s="34">
        <v>188.1</v>
      </c>
      <c r="S13" s="35">
        <v>0.73</v>
      </c>
      <c r="T13" s="36">
        <v>3.0</v>
      </c>
      <c r="U13" s="36">
        <v>1.0</v>
      </c>
      <c r="V13" s="35">
        <v>0.83</v>
      </c>
      <c r="W13" s="37">
        <f t="shared" si="1"/>
        <v>97.40784689</v>
      </c>
    </row>
    <row r="14">
      <c r="A14" s="28">
        <f t="shared" si="10"/>
        <v>4</v>
      </c>
      <c r="B14" s="29">
        <v>44901.0</v>
      </c>
      <c r="C14" s="30">
        <f t="shared" si="2"/>
        <v>190</v>
      </c>
      <c r="D14" s="30">
        <f t="shared" si="3"/>
        <v>280</v>
      </c>
      <c r="E14" s="30">
        <f t="shared" si="4"/>
        <v>103</v>
      </c>
      <c r="F14" s="30">
        <f t="shared" si="5"/>
        <v>263</v>
      </c>
      <c r="G14" s="30">
        <f t="shared" si="6"/>
        <v>84</v>
      </c>
      <c r="H14" s="30">
        <f t="shared" si="7"/>
        <v>119</v>
      </c>
      <c r="I14" s="30">
        <f t="shared" si="8"/>
        <v>461</v>
      </c>
      <c r="J14" s="31">
        <f t="shared" si="9"/>
        <v>583</v>
      </c>
      <c r="Q14" s="38" t="s">
        <v>8</v>
      </c>
      <c r="R14" s="34">
        <v>96.4</v>
      </c>
      <c r="S14" s="35">
        <v>0.81</v>
      </c>
      <c r="T14" s="36">
        <v>1.0</v>
      </c>
      <c r="U14" s="36">
        <v>1.0</v>
      </c>
      <c r="V14" s="35">
        <v>0.91</v>
      </c>
      <c r="W14" s="18">
        <f t="shared" si="1"/>
        <v>77.07435685</v>
      </c>
    </row>
    <row r="15">
      <c r="A15" s="28">
        <f t="shared" si="10"/>
        <v>5</v>
      </c>
      <c r="B15" s="29">
        <v>44696.0</v>
      </c>
      <c r="C15" s="30">
        <f t="shared" si="2"/>
        <v>189</v>
      </c>
      <c r="D15" s="30">
        <f t="shared" si="3"/>
        <v>278</v>
      </c>
      <c r="E15" s="30">
        <f t="shared" si="4"/>
        <v>103</v>
      </c>
      <c r="F15" s="30">
        <f t="shared" si="5"/>
        <v>261</v>
      </c>
      <c r="G15" s="30">
        <f t="shared" si="6"/>
        <v>84</v>
      </c>
      <c r="H15" s="30">
        <f t="shared" si="7"/>
        <v>119</v>
      </c>
      <c r="I15" s="30">
        <f t="shared" si="8"/>
        <v>459</v>
      </c>
      <c r="J15" s="31">
        <f t="shared" si="9"/>
        <v>580</v>
      </c>
    </row>
    <row r="16">
      <c r="A16" s="28">
        <f t="shared" si="10"/>
        <v>6</v>
      </c>
      <c r="B16" s="29">
        <v>45194.0</v>
      </c>
      <c r="C16" s="30">
        <f t="shared" si="2"/>
        <v>191</v>
      </c>
      <c r="D16" s="30">
        <f t="shared" si="3"/>
        <v>281</v>
      </c>
      <c r="E16" s="30">
        <f t="shared" si="4"/>
        <v>104</v>
      </c>
      <c r="F16" s="30">
        <f t="shared" si="5"/>
        <v>264</v>
      </c>
      <c r="G16" s="30">
        <f t="shared" si="6"/>
        <v>85</v>
      </c>
      <c r="H16" s="30">
        <f t="shared" si="7"/>
        <v>120</v>
      </c>
      <c r="I16" s="30">
        <f t="shared" si="8"/>
        <v>464</v>
      </c>
      <c r="J16" s="31">
        <f t="shared" si="9"/>
        <v>587</v>
      </c>
    </row>
    <row r="17">
      <c r="A17" s="28">
        <f t="shared" si="10"/>
        <v>7</v>
      </c>
      <c r="B17" s="29">
        <v>45564.0</v>
      </c>
      <c r="C17" s="30">
        <f t="shared" si="2"/>
        <v>193</v>
      </c>
      <c r="D17" s="30">
        <f t="shared" si="3"/>
        <v>284</v>
      </c>
      <c r="E17" s="30">
        <f t="shared" si="4"/>
        <v>105</v>
      </c>
      <c r="F17" s="30">
        <f t="shared" si="5"/>
        <v>266</v>
      </c>
      <c r="G17" s="30">
        <f t="shared" si="6"/>
        <v>86</v>
      </c>
      <c r="H17" s="30">
        <f t="shared" si="7"/>
        <v>121</v>
      </c>
      <c r="I17" s="30">
        <f t="shared" si="8"/>
        <v>468</v>
      </c>
      <c r="J17" s="31">
        <f t="shared" si="9"/>
        <v>592</v>
      </c>
    </row>
    <row r="18">
      <c r="A18" s="28">
        <f t="shared" si="10"/>
        <v>8</v>
      </c>
      <c r="B18" s="29">
        <v>45892.0</v>
      </c>
      <c r="C18" s="30">
        <f t="shared" si="2"/>
        <v>194</v>
      </c>
      <c r="D18" s="30">
        <f t="shared" si="3"/>
        <v>286</v>
      </c>
      <c r="E18" s="30">
        <f t="shared" si="4"/>
        <v>105</v>
      </c>
      <c r="F18" s="30">
        <f t="shared" si="5"/>
        <v>268</v>
      </c>
      <c r="G18" s="30">
        <f t="shared" si="6"/>
        <v>86</v>
      </c>
      <c r="H18" s="30">
        <f t="shared" si="7"/>
        <v>122</v>
      </c>
      <c r="I18" s="30">
        <f t="shared" si="8"/>
        <v>472</v>
      </c>
      <c r="J18" s="31">
        <f t="shared" si="9"/>
        <v>596</v>
      </c>
    </row>
    <row r="19">
      <c r="A19" s="28">
        <f t="shared" si="10"/>
        <v>9</v>
      </c>
      <c r="B19" s="29">
        <v>46463.0</v>
      </c>
      <c r="C19" s="30">
        <f t="shared" si="2"/>
        <v>196</v>
      </c>
      <c r="D19" s="30">
        <f t="shared" si="3"/>
        <v>289</v>
      </c>
      <c r="E19" s="30">
        <f t="shared" si="4"/>
        <v>107</v>
      </c>
      <c r="F19" s="30">
        <f t="shared" si="5"/>
        <v>272</v>
      </c>
      <c r="G19" s="30">
        <f t="shared" si="6"/>
        <v>87</v>
      </c>
      <c r="H19" s="30">
        <f t="shared" si="7"/>
        <v>123</v>
      </c>
      <c r="I19" s="30">
        <f t="shared" si="8"/>
        <v>477</v>
      </c>
      <c r="J19" s="31">
        <f t="shared" si="9"/>
        <v>603</v>
      </c>
      <c r="Q19" s="5" t="s">
        <v>14</v>
      </c>
      <c r="R19" s="5" t="s">
        <v>1</v>
      </c>
      <c r="S19" s="5" t="s">
        <v>2</v>
      </c>
      <c r="T19" s="5" t="s">
        <v>3</v>
      </c>
      <c r="U19" s="5" t="s">
        <v>4</v>
      </c>
      <c r="V19" s="5" t="s">
        <v>5</v>
      </c>
      <c r="W19" s="5" t="s">
        <v>6</v>
      </c>
      <c r="X19" s="5" t="s">
        <v>7</v>
      </c>
      <c r="Y19" s="5" t="s">
        <v>8</v>
      </c>
    </row>
    <row r="20">
      <c r="A20" s="28">
        <f t="shared" si="10"/>
        <v>10</v>
      </c>
      <c r="B20" s="29">
        <v>46680.0</v>
      </c>
      <c r="C20" s="30">
        <f t="shared" si="2"/>
        <v>197</v>
      </c>
      <c r="D20" s="30">
        <f t="shared" si="3"/>
        <v>291</v>
      </c>
      <c r="E20" s="30">
        <f t="shared" si="4"/>
        <v>107</v>
      </c>
      <c r="F20" s="30">
        <f t="shared" si="5"/>
        <v>273</v>
      </c>
      <c r="G20" s="30">
        <f t="shared" si="6"/>
        <v>88</v>
      </c>
      <c r="H20" s="30">
        <f t="shared" si="7"/>
        <v>124</v>
      </c>
      <c r="I20" s="30">
        <f t="shared" si="8"/>
        <v>480</v>
      </c>
      <c r="J20" s="31">
        <f t="shared" si="9"/>
        <v>606</v>
      </c>
      <c r="Q20" s="6" t="s">
        <v>16</v>
      </c>
      <c r="R20" s="19">
        <v>237.1609698712503</v>
      </c>
      <c r="S20" s="19">
        <v>160.86889061287818</v>
      </c>
      <c r="T20" s="19">
        <v>437.58139534883725</v>
      </c>
      <c r="U20" s="19">
        <v>171.3389121338912</v>
      </c>
      <c r="V20" s="19">
        <v>534.7550364963504</v>
      </c>
      <c r="W20" s="19">
        <v>378.47806206829466</v>
      </c>
      <c r="X20" s="19">
        <v>97.40784688995214</v>
      </c>
      <c r="Y20" s="19">
        <v>77.07435684647302</v>
      </c>
    </row>
    <row r="21">
      <c r="A21" s="28">
        <f t="shared" si="10"/>
        <v>11</v>
      </c>
      <c r="B21" s="29">
        <v>46694.0</v>
      </c>
      <c r="C21" s="30">
        <f t="shared" si="2"/>
        <v>197</v>
      </c>
      <c r="D21" s="30">
        <f t="shared" si="3"/>
        <v>291</v>
      </c>
      <c r="E21" s="30">
        <f t="shared" si="4"/>
        <v>107</v>
      </c>
      <c r="F21" s="30">
        <f t="shared" si="5"/>
        <v>273</v>
      </c>
      <c r="G21" s="30">
        <f t="shared" si="6"/>
        <v>88</v>
      </c>
      <c r="H21" s="30">
        <f t="shared" si="7"/>
        <v>124</v>
      </c>
      <c r="I21" s="30">
        <f t="shared" si="8"/>
        <v>480</v>
      </c>
      <c r="J21" s="31">
        <f t="shared" si="9"/>
        <v>606</v>
      </c>
    </row>
    <row r="22">
      <c r="A22" s="28">
        <f t="shared" si="10"/>
        <v>12</v>
      </c>
      <c r="B22" s="29">
        <v>47222.0</v>
      </c>
      <c r="C22" s="30">
        <f t="shared" si="2"/>
        <v>200</v>
      </c>
      <c r="D22" s="30">
        <f t="shared" si="3"/>
        <v>294</v>
      </c>
      <c r="E22" s="30">
        <f t="shared" si="4"/>
        <v>108</v>
      </c>
      <c r="F22" s="30">
        <f t="shared" si="5"/>
        <v>276</v>
      </c>
      <c r="G22" s="30">
        <f t="shared" si="6"/>
        <v>89</v>
      </c>
      <c r="H22" s="30">
        <f t="shared" si="7"/>
        <v>125</v>
      </c>
      <c r="I22" s="30">
        <f t="shared" si="8"/>
        <v>485</v>
      </c>
      <c r="J22" s="31">
        <f t="shared" si="9"/>
        <v>613</v>
      </c>
    </row>
    <row r="23">
      <c r="A23" s="28">
        <f t="shared" si="10"/>
        <v>13</v>
      </c>
      <c r="B23" s="29">
        <v>47524.0</v>
      </c>
      <c r="C23" s="30">
        <f t="shared" si="2"/>
        <v>201</v>
      </c>
      <c r="D23" s="30">
        <f t="shared" si="3"/>
        <v>296</v>
      </c>
      <c r="E23" s="30">
        <f t="shared" si="4"/>
        <v>109</v>
      </c>
      <c r="F23" s="30">
        <f t="shared" si="5"/>
        <v>278</v>
      </c>
      <c r="G23" s="30">
        <f t="shared" si="6"/>
        <v>89</v>
      </c>
      <c r="H23" s="30">
        <f t="shared" si="7"/>
        <v>126</v>
      </c>
      <c r="I23" s="30">
        <f t="shared" si="8"/>
        <v>488</v>
      </c>
      <c r="J23" s="31">
        <f t="shared" si="9"/>
        <v>617</v>
      </c>
      <c r="Q23" s="39" t="s">
        <v>21</v>
      </c>
      <c r="R23" s="40"/>
      <c r="S23" s="40"/>
      <c r="T23" s="40"/>
      <c r="U23" s="40"/>
      <c r="V23" s="40"/>
      <c r="W23" s="40"/>
      <c r="X23" s="40"/>
      <c r="Y23" s="41"/>
    </row>
    <row r="24">
      <c r="A24" s="28">
        <f t="shared" si="10"/>
        <v>14</v>
      </c>
      <c r="B24" s="29">
        <v>47230.0</v>
      </c>
      <c r="C24" s="30">
        <f t="shared" si="2"/>
        <v>200</v>
      </c>
      <c r="D24" s="30">
        <f t="shared" si="3"/>
        <v>294</v>
      </c>
      <c r="E24" s="30">
        <f t="shared" si="4"/>
        <v>108</v>
      </c>
      <c r="F24" s="30">
        <f t="shared" si="5"/>
        <v>276</v>
      </c>
      <c r="G24" s="30">
        <f t="shared" si="6"/>
        <v>89</v>
      </c>
      <c r="H24" s="30">
        <f t="shared" si="7"/>
        <v>125</v>
      </c>
      <c r="I24" s="30">
        <f t="shared" si="8"/>
        <v>485</v>
      </c>
      <c r="J24" s="31">
        <f t="shared" si="9"/>
        <v>613</v>
      </c>
      <c r="Q24" s="42" t="s">
        <v>14</v>
      </c>
      <c r="R24" s="5" t="s">
        <v>1</v>
      </c>
      <c r="S24" s="5" t="s">
        <v>2</v>
      </c>
      <c r="T24" s="5" t="s">
        <v>3</v>
      </c>
      <c r="U24" s="5" t="s">
        <v>4</v>
      </c>
      <c r="V24" s="5" t="s">
        <v>5</v>
      </c>
      <c r="W24" s="5" t="s">
        <v>6</v>
      </c>
      <c r="X24" s="5" t="s">
        <v>7</v>
      </c>
      <c r="Y24" s="43" t="s">
        <v>8</v>
      </c>
    </row>
    <row r="25">
      <c r="A25" s="28">
        <f t="shared" si="10"/>
        <v>15</v>
      </c>
      <c r="B25" s="29">
        <v>47308.0</v>
      </c>
      <c r="C25" s="30">
        <f t="shared" si="2"/>
        <v>200</v>
      </c>
      <c r="D25" s="30">
        <f t="shared" si="3"/>
        <v>295</v>
      </c>
      <c r="E25" s="30">
        <f t="shared" si="4"/>
        <v>109</v>
      </c>
      <c r="F25" s="30">
        <f t="shared" si="5"/>
        <v>277</v>
      </c>
      <c r="G25" s="30">
        <f t="shared" si="6"/>
        <v>89</v>
      </c>
      <c r="H25" s="30">
        <f t="shared" si="7"/>
        <v>125</v>
      </c>
      <c r="I25" s="30">
        <f t="shared" si="8"/>
        <v>486</v>
      </c>
      <c r="J25" s="31">
        <f t="shared" si="9"/>
        <v>614</v>
      </c>
      <c r="Q25" s="44" t="s">
        <v>9</v>
      </c>
      <c r="R25" s="7">
        <v>6120.4</v>
      </c>
      <c r="S25" s="7">
        <v>90.23</v>
      </c>
      <c r="T25" s="7">
        <v>25.8</v>
      </c>
      <c r="U25" s="7">
        <v>143.4</v>
      </c>
      <c r="V25" s="7">
        <v>41.1</v>
      </c>
      <c r="W25" s="7">
        <v>3083.7</v>
      </c>
      <c r="X25" s="7">
        <v>188.1</v>
      </c>
      <c r="Y25" s="45">
        <v>96.4</v>
      </c>
    </row>
    <row r="26">
      <c r="A26" s="28">
        <f t="shared" si="10"/>
        <v>16</v>
      </c>
      <c r="B26" s="29">
        <v>47004.0</v>
      </c>
      <c r="C26" s="30">
        <f t="shared" si="2"/>
        <v>199</v>
      </c>
      <c r="D26" s="30">
        <f t="shared" si="3"/>
        <v>293</v>
      </c>
      <c r="E26" s="30">
        <f t="shared" si="4"/>
        <v>108</v>
      </c>
      <c r="F26" s="30">
        <f t="shared" si="5"/>
        <v>275</v>
      </c>
      <c r="G26" s="30">
        <f t="shared" si="6"/>
        <v>88</v>
      </c>
      <c r="H26" s="30">
        <f t="shared" si="7"/>
        <v>125</v>
      </c>
      <c r="I26" s="30">
        <f t="shared" si="8"/>
        <v>483</v>
      </c>
      <c r="J26" s="31">
        <f t="shared" si="9"/>
        <v>610</v>
      </c>
      <c r="Q26" s="44" t="s">
        <v>10</v>
      </c>
      <c r="R26" s="8">
        <v>0.8</v>
      </c>
      <c r="S26" s="8">
        <v>0.8</v>
      </c>
      <c r="T26" s="8">
        <v>0.7</v>
      </c>
      <c r="U26" s="8">
        <v>0.65</v>
      </c>
      <c r="V26" s="8">
        <v>0.69</v>
      </c>
      <c r="W26" s="8">
        <v>0.83</v>
      </c>
      <c r="X26" s="8">
        <v>0.73</v>
      </c>
      <c r="Y26" s="46">
        <v>0.81</v>
      </c>
    </row>
    <row r="27">
      <c r="A27" s="28">
        <f t="shared" si="10"/>
        <v>17</v>
      </c>
      <c r="B27" s="29">
        <v>46537.0</v>
      </c>
      <c r="C27" s="30">
        <f t="shared" si="2"/>
        <v>197</v>
      </c>
      <c r="D27" s="30">
        <f t="shared" si="3"/>
        <v>290</v>
      </c>
      <c r="E27" s="30">
        <f t="shared" si="4"/>
        <v>107</v>
      </c>
      <c r="F27" s="30">
        <f t="shared" si="5"/>
        <v>272</v>
      </c>
      <c r="G27" s="30">
        <f t="shared" si="6"/>
        <v>88</v>
      </c>
      <c r="H27" s="30">
        <f t="shared" si="7"/>
        <v>123</v>
      </c>
      <c r="I27" s="30">
        <f t="shared" si="8"/>
        <v>478</v>
      </c>
      <c r="J27" s="31">
        <f t="shared" si="9"/>
        <v>604</v>
      </c>
      <c r="Q27" s="44" t="s">
        <v>11</v>
      </c>
      <c r="R27" s="9">
        <v>1.0</v>
      </c>
      <c r="S27" s="9">
        <v>2.0</v>
      </c>
      <c r="T27" s="9">
        <v>2.0</v>
      </c>
      <c r="U27" s="9">
        <v>5.0</v>
      </c>
      <c r="V27" s="9">
        <v>4.0</v>
      </c>
      <c r="W27" s="10">
        <v>3.0</v>
      </c>
      <c r="X27" s="9">
        <v>3.0</v>
      </c>
      <c r="Y27" s="47">
        <v>1.0</v>
      </c>
    </row>
    <row r="28">
      <c r="A28" s="28">
        <f t="shared" si="10"/>
        <v>18</v>
      </c>
      <c r="B28" s="29">
        <v>46469.0</v>
      </c>
      <c r="C28" s="30">
        <f t="shared" si="2"/>
        <v>196</v>
      </c>
      <c r="D28" s="30">
        <f t="shared" si="3"/>
        <v>289</v>
      </c>
      <c r="E28" s="30">
        <f t="shared" si="4"/>
        <v>107</v>
      </c>
      <c r="F28" s="30">
        <f t="shared" si="5"/>
        <v>272</v>
      </c>
      <c r="G28" s="30">
        <f t="shared" si="6"/>
        <v>87</v>
      </c>
      <c r="H28" s="30">
        <f t="shared" si="7"/>
        <v>123</v>
      </c>
      <c r="I28" s="30">
        <f t="shared" si="8"/>
        <v>478</v>
      </c>
      <c r="J28" s="31">
        <f t="shared" si="9"/>
        <v>603</v>
      </c>
      <c r="Q28" s="44" t="s">
        <v>13</v>
      </c>
      <c r="R28" s="9">
        <v>200.0</v>
      </c>
      <c r="S28" s="9">
        <v>1.0</v>
      </c>
      <c r="T28" s="9">
        <v>1.0</v>
      </c>
      <c r="U28" s="9">
        <v>1.0</v>
      </c>
      <c r="V28" s="9">
        <v>1.0</v>
      </c>
      <c r="W28" s="9">
        <v>50.0</v>
      </c>
      <c r="X28" s="9">
        <v>1.0</v>
      </c>
      <c r="Y28" s="47">
        <v>1.0</v>
      </c>
    </row>
    <row r="29">
      <c r="A29" s="28">
        <f t="shared" si="10"/>
        <v>19</v>
      </c>
      <c r="B29" s="29">
        <v>46320.0</v>
      </c>
      <c r="C29" s="30">
        <f t="shared" si="2"/>
        <v>196</v>
      </c>
      <c r="D29" s="30">
        <f t="shared" si="3"/>
        <v>288</v>
      </c>
      <c r="E29" s="30">
        <f t="shared" si="4"/>
        <v>106</v>
      </c>
      <c r="F29" s="30">
        <f t="shared" si="5"/>
        <v>271</v>
      </c>
      <c r="G29" s="30">
        <f t="shared" si="6"/>
        <v>87</v>
      </c>
      <c r="H29" s="30">
        <f t="shared" si="7"/>
        <v>123</v>
      </c>
      <c r="I29" s="30">
        <f t="shared" si="8"/>
        <v>476</v>
      </c>
      <c r="J29" s="31">
        <f t="shared" si="9"/>
        <v>601</v>
      </c>
      <c r="Q29" s="44" t="s">
        <v>15</v>
      </c>
      <c r="R29" s="8">
        <v>0.9</v>
      </c>
      <c r="S29" s="8">
        <v>0.9</v>
      </c>
      <c r="T29" s="8">
        <v>0.8</v>
      </c>
      <c r="U29" s="8">
        <v>0.75</v>
      </c>
      <c r="V29" s="8">
        <v>0.79</v>
      </c>
      <c r="W29" s="8">
        <v>0.93</v>
      </c>
      <c r="X29" s="8">
        <v>0.83</v>
      </c>
      <c r="Y29" s="46">
        <v>0.91</v>
      </c>
    </row>
    <row r="30">
      <c r="A30" s="28">
        <f t="shared" si="10"/>
        <v>20</v>
      </c>
      <c r="B30" s="29">
        <v>45940.0</v>
      </c>
      <c r="C30" s="30">
        <f t="shared" si="2"/>
        <v>194</v>
      </c>
      <c r="D30" s="30">
        <f t="shared" si="3"/>
        <v>286</v>
      </c>
      <c r="E30" s="30">
        <f t="shared" si="4"/>
        <v>105</v>
      </c>
      <c r="F30" s="30">
        <f t="shared" si="5"/>
        <v>269</v>
      </c>
      <c r="G30" s="30">
        <f t="shared" si="6"/>
        <v>86</v>
      </c>
      <c r="H30" s="30">
        <f t="shared" si="7"/>
        <v>122</v>
      </c>
      <c r="I30" s="30">
        <f t="shared" si="8"/>
        <v>472</v>
      </c>
      <c r="J30" s="31">
        <f t="shared" si="9"/>
        <v>597</v>
      </c>
      <c r="Q30" s="44" t="s">
        <v>16</v>
      </c>
      <c r="R30" s="19">
        <v>237.1609698712503</v>
      </c>
      <c r="S30" s="19">
        <v>160.86889061287818</v>
      </c>
      <c r="T30" s="19">
        <v>437.58139534883725</v>
      </c>
      <c r="U30" s="19">
        <v>171.3389121338912</v>
      </c>
      <c r="V30" s="19">
        <v>534.7550364963504</v>
      </c>
      <c r="W30" s="19">
        <v>378.47806206829466</v>
      </c>
      <c r="X30" s="19">
        <v>97.40784688995214</v>
      </c>
      <c r="Y30" s="48">
        <v>77.07435684647302</v>
      </c>
    </row>
    <row r="31">
      <c r="A31" s="28">
        <f t="shared" si="10"/>
        <v>21</v>
      </c>
      <c r="B31" s="29">
        <v>45331.0</v>
      </c>
      <c r="C31" s="30">
        <f t="shared" si="2"/>
        <v>192</v>
      </c>
      <c r="D31" s="30">
        <f t="shared" si="3"/>
        <v>282</v>
      </c>
      <c r="E31" s="30">
        <f t="shared" si="4"/>
        <v>104</v>
      </c>
      <c r="F31" s="30">
        <f t="shared" si="5"/>
        <v>265</v>
      </c>
      <c r="G31" s="30">
        <f t="shared" si="6"/>
        <v>85</v>
      </c>
      <c r="H31" s="30">
        <f t="shared" si="7"/>
        <v>120</v>
      </c>
      <c r="I31" s="30">
        <f t="shared" si="8"/>
        <v>466</v>
      </c>
      <c r="J31" s="31">
        <f t="shared" si="9"/>
        <v>589</v>
      </c>
      <c r="Q31" s="49" t="s">
        <v>17</v>
      </c>
      <c r="R31" s="50">
        <v>191.0</v>
      </c>
      <c r="S31" s="50">
        <v>282.0</v>
      </c>
      <c r="T31" s="50">
        <v>93.0</v>
      </c>
      <c r="U31" s="50">
        <v>221.0</v>
      </c>
      <c r="V31" s="50">
        <v>75.0</v>
      </c>
      <c r="W31" s="50">
        <v>440.0</v>
      </c>
      <c r="X31" s="50">
        <v>553.0</v>
      </c>
      <c r="Y31" s="51">
        <v>595.0</v>
      </c>
    </row>
    <row r="32">
      <c r="A32" s="28">
        <f t="shared" si="10"/>
        <v>22</v>
      </c>
      <c r="B32" s="29">
        <v>44592.0</v>
      </c>
      <c r="C32" s="30">
        <f t="shared" si="2"/>
        <v>189</v>
      </c>
      <c r="D32" s="30">
        <f t="shared" si="3"/>
        <v>278</v>
      </c>
      <c r="E32" s="30">
        <f t="shared" si="4"/>
        <v>102</v>
      </c>
      <c r="F32" s="30">
        <f t="shared" si="5"/>
        <v>261</v>
      </c>
      <c r="G32" s="30">
        <f t="shared" si="6"/>
        <v>84</v>
      </c>
      <c r="H32" s="30">
        <f t="shared" si="7"/>
        <v>118</v>
      </c>
      <c r="I32" s="30">
        <f t="shared" si="8"/>
        <v>458</v>
      </c>
      <c r="J32" s="31">
        <f t="shared" si="9"/>
        <v>579</v>
      </c>
    </row>
    <row r="33">
      <c r="A33" s="28">
        <f t="shared" si="10"/>
        <v>23</v>
      </c>
      <c r="B33" s="29">
        <v>44203.0</v>
      </c>
      <c r="C33" s="30">
        <f t="shared" si="2"/>
        <v>187</v>
      </c>
      <c r="D33" s="30">
        <f t="shared" si="3"/>
        <v>275</v>
      </c>
      <c r="E33" s="30">
        <f t="shared" si="4"/>
        <v>102</v>
      </c>
      <c r="F33" s="30">
        <f t="shared" si="5"/>
        <v>258</v>
      </c>
      <c r="G33" s="30">
        <f t="shared" si="6"/>
        <v>83</v>
      </c>
      <c r="H33" s="30">
        <f t="shared" si="7"/>
        <v>117</v>
      </c>
      <c r="I33" s="30">
        <f t="shared" si="8"/>
        <v>454</v>
      </c>
      <c r="J33" s="31">
        <f t="shared" si="9"/>
        <v>574</v>
      </c>
    </row>
    <row r="34">
      <c r="A34" s="28">
        <f t="shared" si="10"/>
        <v>24</v>
      </c>
      <c r="B34" s="29">
        <v>43745.0</v>
      </c>
      <c r="C34" s="30">
        <f t="shared" si="2"/>
        <v>185</v>
      </c>
      <c r="D34" s="30">
        <f t="shared" si="3"/>
        <v>272</v>
      </c>
      <c r="E34" s="30">
        <f t="shared" si="4"/>
        <v>100</v>
      </c>
      <c r="F34" s="30">
        <f t="shared" si="5"/>
        <v>256</v>
      </c>
      <c r="G34" s="30">
        <f t="shared" si="6"/>
        <v>82</v>
      </c>
      <c r="H34" s="30">
        <f t="shared" si="7"/>
        <v>116</v>
      </c>
      <c r="I34" s="30">
        <f t="shared" si="8"/>
        <v>450</v>
      </c>
      <c r="J34" s="31">
        <f t="shared" si="9"/>
        <v>568</v>
      </c>
    </row>
    <row r="35">
      <c r="A35" s="28">
        <f t="shared" si="10"/>
        <v>25</v>
      </c>
      <c r="B35" s="29">
        <v>43558.0</v>
      </c>
      <c r="C35" s="30">
        <f t="shared" si="2"/>
        <v>184</v>
      </c>
      <c r="D35" s="30">
        <f t="shared" si="3"/>
        <v>271</v>
      </c>
      <c r="E35" s="30">
        <f t="shared" si="4"/>
        <v>100</v>
      </c>
      <c r="F35" s="30">
        <f t="shared" si="5"/>
        <v>255</v>
      </c>
      <c r="G35" s="30">
        <f t="shared" si="6"/>
        <v>82</v>
      </c>
      <c r="H35" s="30">
        <f t="shared" si="7"/>
        <v>116</v>
      </c>
      <c r="I35" s="30">
        <f t="shared" si="8"/>
        <v>448</v>
      </c>
      <c r="J35" s="31">
        <f t="shared" si="9"/>
        <v>566</v>
      </c>
    </row>
    <row r="36">
      <c r="A36" s="28">
        <f t="shared" si="10"/>
        <v>26</v>
      </c>
      <c r="B36" s="29">
        <v>43604.0</v>
      </c>
      <c r="C36" s="30">
        <f t="shared" si="2"/>
        <v>184</v>
      </c>
      <c r="D36" s="30">
        <f t="shared" si="3"/>
        <v>272</v>
      </c>
      <c r="E36" s="30">
        <f t="shared" si="4"/>
        <v>100</v>
      </c>
      <c r="F36" s="30">
        <f t="shared" si="5"/>
        <v>255</v>
      </c>
      <c r="G36" s="30">
        <f t="shared" si="6"/>
        <v>82</v>
      </c>
      <c r="H36" s="30">
        <f t="shared" si="7"/>
        <v>116</v>
      </c>
      <c r="I36" s="30">
        <f t="shared" si="8"/>
        <v>448</v>
      </c>
      <c r="J36" s="31">
        <f t="shared" si="9"/>
        <v>566</v>
      </c>
    </row>
    <row r="37">
      <c r="A37" s="28">
        <f t="shared" si="10"/>
        <v>27</v>
      </c>
      <c r="B37" s="29">
        <v>42648.0</v>
      </c>
      <c r="C37" s="30">
        <f t="shared" si="2"/>
        <v>180</v>
      </c>
      <c r="D37" s="30">
        <f t="shared" si="3"/>
        <v>266</v>
      </c>
      <c r="E37" s="30">
        <f t="shared" si="4"/>
        <v>98</v>
      </c>
      <c r="F37" s="30">
        <f t="shared" si="5"/>
        <v>249</v>
      </c>
      <c r="G37" s="30">
        <f t="shared" si="6"/>
        <v>80</v>
      </c>
      <c r="H37" s="30">
        <f t="shared" si="7"/>
        <v>113</v>
      </c>
      <c r="I37" s="30">
        <f t="shared" si="8"/>
        <v>438</v>
      </c>
      <c r="J37" s="31">
        <f t="shared" si="9"/>
        <v>554</v>
      </c>
    </row>
    <row r="38">
      <c r="A38" s="28">
        <f t="shared" si="10"/>
        <v>28</v>
      </c>
      <c r="B38" s="29">
        <v>42178.0</v>
      </c>
      <c r="C38" s="30">
        <f t="shared" si="2"/>
        <v>178</v>
      </c>
      <c r="D38" s="30">
        <f t="shared" si="3"/>
        <v>263</v>
      </c>
      <c r="E38" s="30">
        <f t="shared" si="4"/>
        <v>97</v>
      </c>
      <c r="F38" s="30">
        <f t="shared" si="5"/>
        <v>247</v>
      </c>
      <c r="G38" s="30">
        <f t="shared" si="6"/>
        <v>79</v>
      </c>
      <c r="H38" s="30">
        <f t="shared" si="7"/>
        <v>112</v>
      </c>
      <c r="I38" s="30">
        <f t="shared" si="8"/>
        <v>434</v>
      </c>
      <c r="J38" s="31">
        <f t="shared" si="9"/>
        <v>548</v>
      </c>
    </row>
    <row r="39">
      <c r="A39" s="28">
        <f t="shared" si="10"/>
        <v>29</v>
      </c>
      <c r="B39" s="29">
        <v>41607.0</v>
      </c>
      <c r="C39" s="30">
        <f t="shared" si="2"/>
        <v>176</v>
      </c>
      <c r="D39" s="30">
        <f t="shared" si="3"/>
        <v>259</v>
      </c>
      <c r="E39" s="30">
        <f t="shared" si="4"/>
        <v>96</v>
      </c>
      <c r="F39" s="30">
        <f t="shared" si="5"/>
        <v>243</v>
      </c>
      <c r="G39" s="30">
        <f t="shared" si="6"/>
        <v>78</v>
      </c>
      <c r="H39" s="30">
        <f t="shared" si="7"/>
        <v>110</v>
      </c>
      <c r="I39" s="30">
        <f t="shared" si="8"/>
        <v>428</v>
      </c>
      <c r="J39" s="31">
        <f t="shared" si="9"/>
        <v>540</v>
      </c>
    </row>
    <row r="40">
      <c r="A40" s="28">
        <f t="shared" si="10"/>
        <v>30</v>
      </c>
      <c r="B40" s="29">
        <v>41029.0</v>
      </c>
      <c r="C40" s="30">
        <f t="shared" si="2"/>
        <v>174</v>
      </c>
      <c r="D40" s="30">
        <f t="shared" si="3"/>
        <v>256</v>
      </c>
      <c r="E40" s="30">
        <f t="shared" si="4"/>
        <v>94</v>
      </c>
      <c r="F40" s="30">
        <f t="shared" si="5"/>
        <v>240</v>
      </c>
      <c r="G40" s="30">
        <f t="shared" si="6"/>
        <v>77</v>
      </c>
      <c r="H40" s="30">
        <f t="shared" si="7"/>
        <v>109</v>
      </c>
      <c r="I40" s="30">
        <f t="shared" si="8"/>
        <v>422</v>
      </c>
      <c r="J40" s="31">
        <f t="shared" si="9"/>
        <v>533</v>
      </c>
    </row>
    <row r="41">
      <c r="A41" s="28">
        <f t="shared" si="10"/>
        <v>31</v>
      </c>
      <c r="B41" s="29">
        <v>40951.0</v>
      </c>
      <c r="C41" s="30">
        <f t="shared" si="2"/>
        <v>173</v>
      </c>
      <c r="D41" s="30">
        <f t="shared" si="3"/>
        <v>255</v>
      </c>
      <c r="E41" s="30">
        <f t="shared" si="4"/>
        <v>94</v>
      </c>
      <c r="F41" s="30">
        <f t="shared" si="5"/>
        <v>240</v>
      </c>
      <c r="G41" s="30">
        <f t="shared" si="6"/>
        <v>77</v>
      </c>
      <c r="H41" s="30">
        <f t="shared" si="7"/>
        <v>109</v>
      </c>
      <c r="I41" s="30">
        <f t="shared" si="8"/>
        <v>421</v>
      </c>
      <c r="J41" s="31">
        <f t="shared" si="9"/>
        <v>532</v>
      </c>
    </row>
    <row r="42">
      <c r="A42" s="28">
        <f t="shared" si="10"/>
        <v>32</v>
      </c>
      <c r="B42" s="29">
        <v>40467.0</v>
      </c>
      <c r="C42" s="30">
        <f t="shared" si="2"/>
        <v>171</v>
      </c>
      <c r="D42" s="30">
        <f t="shared" si="3"/>
        <v>252</v>
      </c>
      <c r="E42" s="30">
        <f t="shared" si="4"/>
        <v>93</v>
      </c>
      <c r="F42" s="30">
        <f t="shared" si="5"/>
        <v>237</v>
      </c>
      <c r="G42" s="30">
        <f t="shared" si="6"/>
        <v>76</v>
      </c>
      <c r="H42" s="30">
        <f t="shared" si="7"/>
        <v>107</v>
      </c>
      <c r="I42" s="30">
        <f t="shared" si="8"/>
        <v>416</v>
      </c>
      <c r="J42" s="31">
        <f t="shared" si="9"/>
        <v>526</v>
      </c>
    </row>
    <row r="43">
      <c r="A43" s="28">
        <f t="shared" si="10"/>
        <v>33</v>
      </c>
      <c r="B43" s="29">
        <v>40297.0</v>
      </c>
      <c r="C43" s="30">
        <f t="shared" si="2"/>
        <v>170</v>
      </c>
      <c r="D43" s="30">
        <f t="shared" si="3"/>
        <v>251</v>
      </c>
      <c r="E43" s="30">
        <f t="shared" si="4"/>
        <v>93</v>
      </c>
      <c r="F43" s="30">
        <f t="shared" si="5"/>
        <v>236</v>
      </c>
      <c r="G43" s="30">
        <f t="shared" si="6"/>
        <v>76</v>
      </c>
      <c r="H43" s="30">
        <f t="shared" si="7"/>
        <v>107</v>
      </c>
      <c r="I43" s="30">
        <f t="shared" si="8"/>
        <v>414</v>
      </c>
      <c r="J43" s="31">
        <f t="shared" si="9"/>
        <v>523</v>
      </c>
    </row>
    <row r="44">
      <c r="A44" s="28">
        <f t="shared" si="10"/>
        <v>34</v>
      </c>
      <c r="B44" s="29">
        <v>39332.0</v>
      </c>
      <c r="C44" s="30">
        <f t="shared" si="2"/>
        <v>166</v>
      </c>
      <c r="D44" s="30">
        <f t="shared" si="3"/>
        <v>245</v>
      </c>
      <c r="E44" s="30">
        <f t="shared" si="4"/>
        <v>90</v>
      </c>
      <c r="F44" s="30">
        <f t="shared" si="5"/>
        <v>230</v>
      </c>
      <c r="G44" s="30">
        <f t="shared" si="6"/>
        <v>74</v>
      </c>
      <c r="H44" s="30">
        <f t="shared" si="7"/>
        <v>104</v>
      </c>
      <c r="I44" s="30">
        <f t="shared" si="8"/>
        <v>404</v>
      </c>
      <c r="J44" s="31">
        <f t="shared" si="9"/>
        <v>511</v>
      </c>
    </row>
    <row r="45">
      <c r="A45" s="28">
        <f t="shared" si="10"/>
        <v>35</v>
      </c>
      <c r="B45" s="29">
        <v>38995.0</v>
      </c>
      <c r="C45" s="30">
        <f t="shared" si="2"/>
        <v>165</v>
      </c>
      <c r="D45" s="30">
        <f t="shared" si="3"/>
        <v>243</v>
      </c>
      <c r="E45" s="30">
        <f t="shared" si="4"/>
        <v>90</v>
      </c>
      <c r="F45" s="30">
        <f t="shared" si="5"/>
        <v>228</v>
      </c>
      <c r="G45" s="30">
        <f t="shared" si="6"/>
        <v>73</v>
      </c>
      <c r="H45" s="30">
        <f t="shared" si="7"/>
        <v>104</v>
      </c>
      <c r="I45" s="30">
        <f t="shared" si="8"/>
        <v>401</v>
      </c>
      <c r="J45" s="31">
        <f t="shared" si="9"/>
        <v>506</v>
      </c>
    </row>
    <row r="46">
      <c r="A46" s="28">
        <f t="shared" si="10"/>
        <v>36</v>
      </c>
      <c r="B46" s="29">
        <v>38626.0</v>
      </c>
      <c r="C46" s="30">
        <f t="shared" si="2"/>
        <v>163</v>
      </c>
      <c r="D46" s="30">
        <f t="shared" si="3"/>
        <v>241</v>
      </c>
      <c r="E46" s="30">
        <f t="shared" si="4"/>
        <v>89</v>
      </c>
      <c r="F46" s="30">
        <f t="shared" si="5"/>
        <v>226</v>
      </c>
      <c r="G46" s="30">
        <f t="shared" si="6"/>
        <v>73</v>
      </c>
      <c r="H46" s="30">
        <f t="shared" si="7"/>
        <v>103</v>
      </c>
      <c r="I46" s="30">
        <f t="shared" si="8"/>
        <v>397</v>
      </c>
      <c r="J46" s="31">
        <f t="shared" si="9"/>
        <v>502</v>
      </c>
    </row>
    <row r="47">
      <c r="A47" s="28">
        <f t="shared" si="10"/>
        <v>37</v>
      </c>
      <c r="B47" s="29">
        <v>38084.0</v>
      </c>
      <c r="C47" s="30">
        <f t="shared" si="2"/>
        <v>161</v>
      </c>
      <c r="D47" s="30">
        <f t="shared" si="3"/>
        <v>237</v>
      </c>
      <c r="E47" s="30">
        <f t="shared" si="4"/>
        <v>88</v>
      </c>
      <c r="F47" s="30">
        <f t="shared" si="5"/>
        <v>223</v>
      </c>
      <c r="G47" s="30">
        <f t="shared" si="6"/>
        <v>72</v>
      </c>
      <c r="H47" s="30">
        <f t="shared" si="7"/>
        <v>101</v>
      </c>
      <c r="I47" s="30">
        <f t="shared" si="8"/>
        <v>391</v>
      </c>
      <c r="J47" s="31">
        <f t="shared" si="9"/>
        <v>495</v>
      </c>
    </row>
    <row r="48">
      <c r="A48" s="28">
        <f t="shared" si="10"/>
        <v>38</v>
      </c>
      <c r="B48" s="29">
        <v>37616.0</v>
      </c>
      <c r="C48" s="30">
        <f t="shared" si="2"/>
        <v>159</v>
      </c>
      <c r="D48" s="30">
        <f t="shared" si="3"/>
        <v>234</v>
      </c>
      <c r="E48" s="30">
        <f t="shared" si="4"/>
        <v>86</v>
      </c>
      <c r="F48" s="30">
        <f t="shared" si="5"/>
        <v>220</v>
      </c>
      <c r="G48" s="30">
        <f t="shared" si="6"/>
        <v>71</v>
      </c>
      <c r="H48" s="30">
        <f t="shared" si="7"/>
        <v>100</v>
      </c>
      <c r="I48" s="30">
        <f t="shared" si="8"/>
        <v>387</v>
      </c>
      <c r="J48" s="31">
        <f t="shared" si="9"/>
        <v>489</v>
      </c>
    </row>
    <row r="49">
      <c r="A49" s="28">
        <f t="shared" si="10"/>
        <v>39</v>
      </c>
      <c r="B49" s="29">
        <v>37327.0</v>
      </c>
      <c r="C49" s="30">
        <f t="shared" si="2"/>
        <v>158</v>
      </c>
      <c r="D49" s="30">
        <f t="shared" si="3"/>
        <v>233</v>
      </c>
      <c r="E49" s="30">
        <f t="shared" si="4"/>
        <v>86</v>
      </c>
      <c r="F49" s="30">
        <f t="shared" si="5"/>
        <v>218</v>
      </c>
      <c r="G49" s="30">
        <f t="shared" si="6"/>
        <v>70</v>
      </c>
      <c r="H49" s="30">
        <f t="shared" si="7"/>
        <v>99</v>
      </c>
      <c r="I49" s="30">
        <f t="shared" si="8"/>
        <v>384</v>
      </c>
      <c r="J49" s="31">
        <f t="shared" si="9"/>
        <v>485</v>
      </c>
    </row>
    <row r="50">
      <c r="A50" s="28">
        <f t="shared" si="10"/>
        <v>40</v>
      </c>
      <c r="B50" s="29">
        <v>36716.0</v>
      </c>
      <c r="C50" s="30">
        <f t="shared" si="2"/>
        <v>155</v>
      </c>
      <c r="D50" s="30">
        <f t="shared" si="3"/>
        <v>229</v>
      </c>
      <c r="E50" s="30">
        <f t="shared" si="4"/>
        <v>84</v>
      </c>
      <c r="F50" s="30">
        <f t="shared" si="5"/>
        <v>215</v>
      </c>
      <c r="G50" s="30">
        <f t="shared" si="6"/>
        <v>69</v>
      </c>
      <c r="H50" s="30">
        <f t="shared" si="7"/>
        <v>98</v>
      </c>
      <c r="I50" s="30">
        <f t="shared" si="8"/>
        <v>377</v>
      </c>
      <c r="J50" s="31">
        <f t="shared" si="9"/>
        <v>477</v>
      </c>
    </row>
    <row r="51">
      <c r="A51" s="28">
        <f t="shared" si="10"/>
        <v>41</v>
      </c>
      <c r="B51" s="29">
        <v>36448.0</v>
      </c>
      <c r="C51" s="30">
        <f t="shared" si="2"/>
        <v>154</v>
      </c>
      <c r="D51" s="30">
        <f t="shared" si="3"/>
        <v>227</v>
      </c>
      <c r="E51" s="30">
        <f t="shared" si="4"/>
        <v>84</v>
      </c>
      <c r="F51" s="30">
        <f t="shared" si="5"/>
        <v>213</v>
      </c>
      <c r="G51" s="30">
        <f t="shared" si="6"/>
        <v>69</v>
      </c>
      <c r="H51" s="30">
        <f t="shared" si="7"/>
        <v>97</v>
      </c>
      <c r="I51" s="30">
        <f t="shared" si="8"/>
        <v>375</v>
      </c>
      <c r="J51" s="31">
        <f t="shared" si="9"/>
        <v>473</v>
      </c>
    </row>
    <row r="52">
      <c r="A52" s="28">
        <f t="shared" si="10"/>
        <v>42</v>
      </c>
      <c r="B52" s="29">
        <v>37249.0</v>
      </c>
      <c r="C52" s="30">
        <f t="shared" si="2"/>
        <v>158</v>
      </c>
      <c r="D52" s="30">
        <f t="shared" si="3"/>
        <v>232</v>
      </c>
      <c r="E52" s="30">
        <f t="shared" si="4"/>
        <v>86</v>
      </c>
      <c r="F52" s="30">
        <f t="shared" si="5"/>
        <v>218</v>
      </c>
      <c r="G52" s="30">
        <f t="shared" si="6"/>
        <v>70</v>
      </c>
      <c r="H52" s="30">
        <f t="shared" si="7"/>
        <v>99</v>
      </c>
      <c r="I52" s="30">
        <f t="shared" si="8"/>
        <v>383</v>
      </c>
      <c r="J52" s="31">
        <f t="shared" si="9"/>
        <v>484</v>
      </c>
    </row>
    <row r="53">
      <c r="A53" s="28">
        <f t="shared" si="10"/>
        <v>43</v>
      </c>
      <c r="B53" s="29">
        <v>37375.0</v>
      </c>
      <c r="C53" s="30">
        <f t="shared" si="2"/>
        <v>158</v>
      </c>
      <c r="D53" s="30">
        <f t="shared" si="3"/>
        <v>233</v>
      </c>
      <c r="E53" s="30">
        <f t="shared" si="4"/>
        <v>86</v>
      </c>
      <c r="F53" s="30">
        <f t="shared" si="5"/>
        <v>219</v>
      </c>
      <c r="G53" s="30">
        <f t="shared" si="6"/>
        <v>70</v>
      </c>
      <c r="H53" s="30">
        <f t="shared" si="7"/>
        <v>99</v>
      </c>
      <c r="I53" s="30">
        <f t="shared" si="8"/>
        <v>384</v>
      </c>
      <c r="J53" s="31">
        <f t="shared" si="9"/>
        <v>485</v>
      </c>
    </row>
    <row r="54">
      <c r="A54" s="28">
        <f t="shared" si="10"/>
        <v>44</v>
      </c>
      <c r="B54" s="29">
        <v>38318.0</v>
      </c>
      <c r="C54" s="30">
        <f t="shared" si="2"/>
        <v>162</v>
      </c>
      <c r="D54" s="30">
        <f t="shared" si="3"/>
        <v>239</v>
      </c>
      <c r="E54" s="30">
        <f t="shared" si="4"/>
        <v>88</v>
      </c>
      <c r="F54" s="30">
        <f t="shared" si="5"/>
        <v>224</v>
      </c>
      <c r="G54" s="30">
        <f t="shared" si="6"/>
        <v>72</v>
      </c>
      <c r="H54" s="30">
        <f t="shared" si="7"/>
        <v>102</v>
      </c>
      <c r="I54" s="30">
        <f t="shared" si="8"/>
        <v>394</v>
      </c>
      <c r="J54" s="31">
        <f t="shared" si="9"/>
        <v>498</v>
      </c>
    </row>
    <row r="55">
      <c r="A55" s="28">
        <f t="shared" si="10"/>
        <v>45</v>
      </c>
      <c r="B55" s="29">
        <v>38872.0</v>
      </c>
      <c r="C55" s="30">
        <f t="shared" si="2"/>
        <v>164</v>
      </c>
      <c r="D55" s="30">
        <f t="shared" si="3"/>
        <v>242</v>
      </c>
      <c r="E55" s="30">
        <f t="shared" si="4"/>
        <v>89</v>
      </c>
      <c r="F55" s="30">
        <f t="shared" si="5"/>
        <v>227</v>
      </c>
      <c r="G55" s="30">
        <f t="shared" si="6"/>
        <v>73</v>
      </c>
      <c r="H55" s="30">
        <f t="shared" si="7"/>
        <v>103</v>
      </c>
      <c r="I55" s="30">
        <f t="shared" si="8"/>
        <v>400</v>
      </c>
      <c r="J55" s="31">
        <f t="shared" si="9"/>
        <v>505</v>
      </c>
    </row>
    <row r="56">
      <c r="A56" s="28">
        <f t="shared" si="10"/>
        <v>46</v>
      </c>
      <c r="B56" s="29">
        <v>38843.0</v>
      </c>
      <c r="C56" s="30">
        <f t="shared" si="2"/>
        <v>164</v>
      </c>
      <c r="D56" s="30">
        <f t="shared" si="3"/>
        <v>242</v>
      </c>
      <c r="E56" s="30">
        <f t="shared" si="4"/>
        <v>89</v>
      </c>
      <c r="F56" s="30">
        <f t="shared" si="5"/>
        <v>227</v>
      </c>
      <c r="G56" s="30">
        <f t="shared" si="6"/>
        <v>73</v>
      </c>
      <c r="H56" s="30">
        <f t="shared" si="7"/>
        <v>103</v>
      </c>
      <c r="I56" s="30">
        <f t="shared" si="8"/>
        <v>399</v>
      </c>
      <c r="J56" s="31">
        <f t="shared" si="9"/>
        <v>504</v>
      </c>
    </row>
    <row r="57">
      <c r="A57" s="28">
        <f t="shared" si="10"/>
        <v>47</v>
      </c>
      <c r="B57" s="29">
        <v>40238.0</v>
      </c>
      <c r="C57" s="30">
        <f t="shared" si="2"/>
        <v>170</v>
      </c>
      <c r="D57" s="30">
        <f t="shared" si="3"/>
        <v>251</v>
      </c>
      <c r="E57" s="30">
        <f t="shared" si="4"/>
        <v>92</v>
      </c>
      <c r="F57" s="30">
        <f t="shared" si="5"/>
        <v>235</v>
      </c>
      <c r="G57" s="30">
        <f t="shared" si="6"/>
        <v>76</v>
      </c>
      <c r="H57" s="30">
        <f t="shared" si="7"/>
        <v>107</v>
      </c>
      <c r="I57" s="30">
        <f t="shared" si="8"/>
        <v>414</v>
      </c>
      <c r="J57" s="31">
        <f t="shared" si="9"/>
        <v>523</v>
      </c>
    </row>
    <row r="58">
      <c r="A58" s="28">
        <f t="shared" si="10"/>
        <v>48</v>
      </c>
      <c r="B58" s="29">
        <v>40710.0</v>
      </c>
      <c r="C58" s="30">
        <f t="shared" si="2"/>
        <v>172</v>
      </c>
      <c r="D58" s="30">
        <f t="shared" si="3"/>
        <v>254</v>
      </c>
      <c r="E58" s="30">
        <f t="shared" si="4"/>
        <v>94</v>
      </c>
      <c r="F58" s="30">
        <f t="shared" si="5"/>
        <v>238</v>
      </c>
      <c r="G58" s="30">
        <f t="shared" si="6"/>
        <v>77</v>
      </c>
      <c r="H58" s="30">
        <f t="shared" si="7"/>
        <v>108</v>
      </c>
      <c r="I58" s="30">
        <f t="shared" si="8"/>
        <v>418</v>
      </c>
      <c r="J58" s="31">
        <f t="shared" si="9"/>
        <v>529</v>
      </c>
    </row>
    <row r="59">
      <c r="A59" s="28">
        <f t="shared" si="10"/>
        <v>49</v>
      </c>
      <c r="B59" s="29">
        <v>41789.0</v>
      </c>
      <c r="C59" s="30">
        <f t="shared" si="2"/>
        <v>177</v>
      </c>
      <c r="D59" s="30">
        <f t="shared" si="3"/>
        <v>260</v>
      </c>
      <c r="E59" s="30">
        <f t="shared" si="4"/>
        <v>96</v>
      </c>
      <c r="F59" s="30">
        <f t="shared" si="5"/>
        <v>244</v>
      </c>
      <c r="G59" s="30">
        <f t="shared" si="6"/>
        <v>79</v>
      </c>
      <c r="H59" s="30">
        <f t="shared" si="7"/>
        <v>111</v>
      </c>
      <c r="I59" s="30">
        <f t="shared" si="8"/>
        <v>430</v>
      </c>
      <c r="J59" s="31">
        <f t="shared" si="9"/>
        <v>543</v>
      </c>
    </row>
    <row r="60">
      <c r="A60" s="28">
        <f t="shared" si="10"/>
        <v>50</v>
      </c>
      <c r="B60" s="29">
        <v>42737.0</v>
      </c>
      <c r="C60" s="30">
        <f t="shared" si="2"/>
        <v>181</v>
      </c>
      <c r="D60" s="30">
        <f t="shared" si="3"/>
        <v>266</v>
      </c>
      <c r="E60" s="30">
        <f t="shared" si="4"/>
        <v>98</v>
      </c>
      <c r="F60" s="30">
        <f t="shared" si="5"/>
        <v>250</v>
      </c>
      <c r="G60" s="30">
        <f t="shared" si="6"/>
        <v>80</v>
      </c>
      <c r="H60" s="30">
        <f t="shared" si="7"/>
        <v>113</v>
      </c>
      <c r="I60" s="30">
        <f t="shared" si="8"/>
        <v>439</v>
      </c>
      <c r="J60" s="31">
        <f t="shared" si="9"/>
        <v>555</v>
      </c>
    </row>
    <row r="61">
      <c r="A61" s="28">
        <f t="shared" si="10"/>
        <v>51</v>
      </c>
      <c r="B61" s="29">
        <v>43380.0</v>
      </c>
      <c r="C61" s="30">
        <f t="shared" si="2"/>
        <v>183</v>
      </c>
      <c r="D61" s="30">
        <f t="shared" si="3"/>
        <v>270</v>
      </c>
      <c r="E61" s="30">
        <f t="shared" si="4"/>
        <v>100</v>
      </c>
      <c r="F61" s="30">
        <f t="shared" si="5"/>
        <v>254</v>
      </c>
      <c r="G61" s="30">
        <f t="shared" si="6"/>
        <v>82</v>
      </c>
      <c r="H61" s="30">
        <f t="shared" si="7"/>
        <v>115</v>
      </c>
      <c r="I61" s="30">
        <f t="shared" si="8"/>
        <v>446</v>
      </c>
      <c r="J61" s="31">
        <f t="shared" si="9"/>
        <v>563</v>
      </c>
    </row>
    <row r="62">
      <c r="A62" s="28">
        <f t="shared" si="10"/>
        <v>52</v>
      </c>
      <c r="B62" s="29">
        <v>43671.0</v>
      </c>
      <c r="C62" s="30">
        <f t="shared" si="2"/>
        <v>185</v>
      </c>
      <c r="D62" s="30">
        <f t="shared" si="3"/>
        <v>272</v>
      </c>
      <c r="E62" s="30">
        <f t="shared" si="4"/>
        <v>100</v>
      </c>
      <c r="F62" s="30">
        <f t="shared" si="5"/>
        <v>255</v>
      </c>
      <c r="G62" s="30">
        <f t="shared" si="6"/>
        <v>82</v>
      </c>
      <c r="H62" s="30">
        <f t="shared" si="7"/>
        <v>116</v>
      </c>
      <c r="I62" s="30">
        <f t="shared" si="8"/>
        <v>449</v>
      </c>
      <c r="J62" s="31">
        <f t="shared" si="9"/>
        <v>567</v>
      </c>
    </row>
    <row r="63">
      <c r="A63" s="28">
        <f t="shared" si="10"/>
        <v>53</v>
      </c>
      <c r="B63" s="29">
        <v>43746.0</v>
      </c>
      <c r="C63" s="30">
        <f t="shared" si="2"/>
        <v>185</v>
      </c>
      <c r="D63" s="30">
        <f t="shared" si="3"/>
        <v>272</v>
      </c>
      <c r="E63" s="30">
        <f t="shared" si="4"/>
        <v>100</v>
      </c>
      <c r="F63" s="30">
        <f t="shared" si="5"/>
        <v>256</v>
      </c>
      <c r="G63" s="30">
        <f t="shared" si="6"/>
        <v>82</v>
      </c>
      <c r="H63" s="30">
        <f t="shared" si="7"/>
        <v>116</v>
      </c>
      <c r="I63" s="30">
        <f t="shared" si="8"/>
        <v>450</v>
      </c>
      <c r="J63" s="31">
        <f t="shared" si="9"/>
        <v>568</v>
      </c>
    </row>
    <row r="64">
      <c r="A64" s="28">
        <f t="shared" si="10"/>
        <v>54</v>
      </c>
      <c r="B64" s="29">
        <v>44436.0</v>
      </c>
      <c r="C64" s="30">
        <f t="shared" si="2"/>
        <v>188</v>
      </c>
      <c r="D64" s="30">
        <f t="shared" si="3"/>
        <v>277</v>
      </c>
      <c r="E64" s="30">
        <f t="shared" si="4"/>
        <v>102</v>
      </c>
      <c r="F64" s="30">
        <f t="shared" si="5"/>
        <v>260</v>
      </c>
      <c r="G64" s="30">
        <f t="shared" si="6"/>
        <v>84</v>
      </c>
      <c r="H64" s="30">
        <f t="shared" si="7"/>
        <v>118</v>
      </c>
      <c r="I64" s="30">
        <f t="shared" si="8"/>
        <v>457</v>
      </c>
      <c r="J64" s="31">
        <f t="shared" si="9"/>
        <v>577</v>
      </c>
    </row>
    <row r="65">
      <c r="A65" s="28">
        <f t="shared" si="10"/>
        <v>55</v>
      </c>
      <c r="B65" s="29">
        <v>45195.0</v>
      </c>
      <c r="C65" s="30">
        <f t="shared" si="2"/>
        <v>191</v>
      </c>
      <c r="D65" s="30">
        <f t="shared" si="3"/>
        <v>281</v>
      </c>
      <c r="E65" s="30">
        <f t="shared" si="4"/>
        <v>104</v>
      </c>
      <c r="F65" s="30">
        <f t="shared" si="5"/>
        <v>264</v>
      </c>
      <c r="G65" s="30">
        <f t="shared" si="6"/>
        <v>85</v>
      </c>
      <c r="H65" s="30">
        <f t="shared" si="7"/>
        <v>120</v>
      </c>
      <c r="I65" s="30">
        <f t="shared" si="8"/>
        <v>464</v>
      </c>
      <c r="J65" s="31">
        <f t="shared" si="9"/>
        <v>587</v>
      </c>
    </row>
    <row r="66">
      <c r="A66" s="28">
        <f t="shared" si="10"/>
        <v>56</v>
      </c>
      <c r="B66" s="29">
        <v>45744.0</v>
      </c>
      <c r="C66" s="30">
        <f t="shared" si="2"/>
        <v>193</v>
      </c>
      <c r="D66" s="30">
        <f t="shared" si="3"/>
        <v>285</v>
      </c>
      <c r="E66" s="30">
        <f t="shared" si="4"/>
        <v>105</v>
      </c>
      <c r="F66" s="30">
        <f t="shared" si="5"/>
        <v>267</v>
      </c>
      <c r="G66" s="30">
        <f t="shared" si="6"/>
        <v>86</v>
      </c>
      <c r="H66" s="30">
        <f t="shared" si="7"/>
        <v>121</v>
      </c>
      <c r="I66" s="30">
        <f t="shared" si="8"/>
        <v>470</v>
      </c>
      <c r="J66" s="31">
        <f t="shared" si="9"/>
        <v>594</v>
      </c>
    </row>
    <row r="67">
      <c r="A67" s="28">
        <f t="shared" si="10"/>
        <v>57</v>
      </c>
      <c r="B67" s="29">
        <v>45848.0</v>
      </c>
      <c r="C67" s="30">
        <f t="shared" si="2"/>
        <v>194</v>
      </c>
      <c r="D67" s="30">
        <f t="shared" si="3"/>
        <v>286</v>
      </c>
      <c r="E67" s="30">
        <f t="shared" si="4"/>
        <v>105</v>
      </c>
      <c r="F67" s="30">
        <f t="shared" si="5"/>
        <v>268</v>
      </c>
      <c r="G67" s="30">
        <f t="shared" si="6"/>
        <v>86</v>
      </c>
      <c r="H67" s="30">
        <f t="shared" si="7"/>
        <v>122</v>
      </c>
      <c r="I67" s="30">
        <f t="shared" si="8"/>
        <v>471</v>
      </c>
      <c r="J67" s="31">
        <f t="shared" si="9"/>
        <v>595</v>
      </c>
    </row>
    <row r="68">
      <c r="A68" s="28">
        <f t="shared" si="10"/>
        <v>58</v>
      </c>
      <c r="B68" s="29">
        <v>45942.0</v>
      </c>
      <c r="C68" s="30">
        <f t="shared" si="2"/>
        <v>194</v>
      </c>
      <c r="D68" s="30">
        <f t="shared" si="3"/>
        <v>286</v>
      </c>
      <c r="E68" s="30">
        <f t="shared" si="4"/>
        <v>105</v>
      </c>
      <c r="F68" s="30">
        <f t="shared" si="5"/>
        <v>269</v>
      </c>
      <c r="G68" s="30">
        <f t="shared" si="6"/>
        <v>86</v>
      </c>
      <c r="H68" s="30">
        <f t="shared" si="7"/>
        <v>122</v>
      </c>
      <c r="I68" s="30">
        <f t="shared" si="8"/>
        <v>472</v>
      </c>
      <c r="J68" s="31">
        <f t="shared" si="9"/>
        <v>597</v>
      </c>
    </row>
    <row r="69">
      <c r="A69" s="28">
        <f t="shared" si="10"/>
        <v>59</v>
      </c>
      <c r="B69" s="29">
        <v>45806.0</v>
      </c>
      <c r="C69" s="30">
        <f t="shared" si="2"/>
        <v>194</v>
      </c>
      <c r="D69" s="30">
        <f t="shared" si="3"/>
        <v>285</v>
      </c>
      <c r="E69" s="30">
        <f t="shared" si="4"/>
        <v>105</v>
      </c>
      <c r="F69" s="30">
        <f t="shared" si="5"/>
        <v>268</v>
      </c>
      <c r="G69" s="30">
        <f t="shared" si="6"/>
        <v>86</v>
      </c>
      <c r="H69" s="30">
        <f t="shared" si="7"/>
        <v>122</v>
      </c>
      <c r="I69" s="30">
        <f t="shared" si="8"/>
        <v>471</v>
      </c>
      <c r="J69" s="31">
        <f t="shared" si="9"/>
        <v>595</v>
      </c>
    </row>
    <row r="70">
      <c r="A70" s="28">
        <f t="shared" si="10"/>
        <v>60</v>
      </c>
      <c r="B70" s="29">
        <v>46110.0</v>
      </c>
      <c r="C70" s="30">
        <f t="shared" si="2"/>
        <v>195</v>
      </c>
      <c r="D70" s="30">
        <f t="shared" si="3"/>
        <v>287</v>
      </c>
      <c r="E70" s="30">
        <f t="shared" si="4"/>
        <v>106</v>
      </c>
      <c r="F70" s="30">
        <f t="shared" si="5"/>
        <v>270</v>
      </c>
      <c r="G70" s="30">
        <f t="shared" si="6"/>
        <v>87</v>
      </c>
      <c r="H70" s="30">
        <f t="shared" si="7"/>
        <v>122</v>
      </c>
      <c r="I70" s="30">
        <f t="shared" si="8"/>
        <v>474</v>
      </c>
      <c r="J70" s="31">
        <f t="shared" si="9"/>
        <v>599</v>
      </c>
    </row>
    <row r="71">
      <c r="A71" s="28">
        <f t="shared" si="10"/>
        <v>61</v>
      </c>
      <c r="B71" s="29">
        <v>46236.0</v>
      </c>
      <c r="C71" s="30">
        <f t="shared" si="2"/>
        <v>195</v>
      </c>
      <c r="D71" s="30">
        <f t="shared" si="3"/>
        <v>288</v>
      </c>
      <c r="E71" s="30">
        <f t="shared" si="4"/>
        <v>106</v>
      </c>
      <c r="F71" s="30">
        <f t="shared" si="5"/>
        <v>270</v>
      </c>
      <c r="G71" s="30">
        <f t="shared" si="6"/>
        <v>87</v>
      </c>
      <c r="H71" s="30">
        <f t="shared" si="7"/>
        <v>123</v>
      </c>
      <c r="I71" s="30">
        <f t="shared" si="8"/>
        <v>475</v>
      </c>
      <c r="J71" s="31">
        <f t="shared" si="9"/>
        <v>600</v>
      </c>
    </row>
    <row r="72">
      <c r="A72" s="28">
        <f t="shared" si="10"/>
        <v>62</v>
      </c>
      <c r="B72" s="29">
        <v>46693.0</v>
      </c>
      <c r="C72" s="30">
        <f t="shared" si="2"/>
        <v>197</v>
      </c>
      <c r="D72" s="30">
        <f t="shared" si="3"/>
        <v>291</v>
      </c>
      <c r="E72" s="30">
        <f t="shared" si="4"/>
        <v>107</v>
      </c>
      <c r="F72" s="30">
        <f t="shared" si="5"/>
        <v>273</v>
      </c>
      <c r="G72" s="30">
        <f t="shared" si="6"/>
        <v>88</v>
      </c>
      <c r="H72" s="30">
        <f t="shared" si="7"/>
        <v>124</v>
      </c>
      <c r="I72" s="30">
        <f t="shared" si="8"/>
        <v>480</v>
      </c>
      <c r="J72" s="31">
        <f t="shared" si="9"/>
        <v>606</v>
      </c>
    </row>
    <row r="73">
      <c r="A73" s="28">
        <f t="shared" si="10"/>
        <v>63</v>
      </c>
      <c r="B73" s="29">
        <v>47252.0</v>
      </c>
      <c r="C73" s="30">
        <f t="shared" si="2"/>
        <v>200</v>
      </c>
      <c r="D73" s="30">
        <f t="shared" si="3"/>
        <v>294</v>
      </c>
      <c r="E73" s="30">
        <f t="shared" si="4"/>
        <v>108</v>
      </c>
      <c r="F73" s="30">
        <f t="shared" si="5"/>
        <v>276</v>
      </c>
      <c r="G73" s="30">
        <f t="shared" si="6"/>
        <v>89</v>
      </c>
      <c r="H73" s="30">
        <f t="shared" si="7"/>
        <v>125</v>
      </c>
      <c r="I73" s="30">
        <f t="shared" si="8"/>
        <v>486</v>
      </c>
      <c r="J73" s="31">
        <f t="shared" si="9"/>
        <v>614</v>
      </c>
    </row>
    <row r="74">
      <c r="A74" s="28">
        <f t="shared" si="10"/>
        <v>64</v>
      </c>
      <c r="B74" s="29">
        <v>46852.0</v>
      </c>
      <c r="C74" s="30">
        <f t="shared" si="2"/>
        <v>198</v>
      </c>
      <c r="D74" s="30">
        <f t="shared" si="3"/>
        <v>292</v>
      </c>
      <c r="E74" s="30">
        <f t="shared" si="4"/>
        <v>108</v>
      </c>
      <c r="F74" s="30">
        <f t="shared" si="5"/>
        <v>274</v>
      </c>
      <c r="G74" s="30">
        <f t="shared" si="6"/>
        <v>88</v>
      </c>
      <c r="H74" s="30">
        <f t="shared" si="7"/>
        <v>124</v>
      </c>
      <c r="I74" s="30">
        <f t="shared" si="8"/>
        <v>481</v>
      </c>
      <c r="J74" s="31">
        <f t="shared" si="9"/>
        <v>608</v>
      </c>
    </row>
    <row r="75">
      <c r="A75" s="28">
        <f t="shared" si="10"/>
        <v>65</v>
      </c>
      <c r="B75" s="29">
        <v>47497.0</v>
      </c>
      <c r="C75" s="30">
        <f t="shared" si="2"/>
        <v>201</v>
      </c>
      <c r="D75" s="30">
        <f t="shared" si="3"/>
        <v>296</v>
      </c>
      <c r="E75" s="30">
        <f t="shared" si="4"/>
        <v>109</v>
      </c>
      <c r="F75" s="30">
        <f t="shared" si="5"/>
        <v>278</v>
      </c>
      <c r="G75" s="30">
        <f t="shared" si="6"/>
        <v>89</v>
      </c>
      <c r="H75" s="30">
        <f t="shared" si="7"/>
        <v>126</v>
      </c>
      <c r="I75" s="30">
        <f t="shared" si="8"/>
        <v>488</v>
      </c>
      <c r="J75" s="31">
        <f t="shared" si="9"/>
        <v>617</v>
      </c>
    </row>
    <row r="76">
      <c r="A76" s="28">
        <f t="shared" si="10"/>
        <v>66</v>
      </c>
      <c r="B76" s="29">
        <v>47433.0</v>
      </c>
      <c r="C76" s="30">
        <f t="shared" si="2"/>
        <v>201</v>
      </c>
      <c r="D76" s="30">
        <f t="shared" si="3"/>
        <v>295</v>
      </c>
      <c r="E76" s="30">
        <f t="shared" si="4"/>
        <v>109</v>
      </c>
      <c r="F76" s="30">
        <f t="shared" si="5"/>
        <v>277</v>
      </c>
      <c r="G76" s="30">
        <f t="shared" si="6"/>
        <v>89</v>
      </c>
      <c r="H76" s="30">
        <f t="shared" si="7"/>
        <v>126</v>
      </c>
      <c r="I76" s="30">
        <f t="shared" si="8"/>
        <v>487</v>
      </c>
      <c r="J76" s="31">
        <f t="shared" si="9"/>
        <v>616</v>
      </c>
    </row>
    <row r="77">
      <c r="A77" s="28">
        <f t="shared" si="10"/>
        <v>67</v>
      </c>
      <c r="B77" s="29">
        <v>47535.0</v>
      </c>
      <c r="C77" s="30">
        <f t="shared" si="2"/>
        <v>201</v>
      </c>
      <c r="D77" s="30">
        <f t="shared" si="3"/>
        <v>296</v>
      </c>
      <c r="E77" s="30">
        <f t="shared" si="4"/>
        <v>109</v>
      </c>
      <c r="F77" s="30">
        <f t="shared" si="5"/>
        <v>278</v>
      </c>
      <c r="G77" s="30">
        <f t="shared" si="6"/>
        <v>89</v>
      </c>
      <c r="H77" s="30">
        <f t="shared" si="7"/>
        <v>126</v>
      </c>
      <c r="I77" s="30">
        <f t="shared" si="8"/>
        <v>488</v>
      </c>
      <c r="J77" s="31">
        <f t="shared" si="9"/>
        <v>617</v>
      </c>
    </row>
    <row r="78">
      <c r="A78" s="28">
        <f t="shared" si="10"/>
        <v>68</v>
      </c>
      <c r="B78" s="29">
        <v>47878.0</v>
      </c>
      <c r="C78" s="30">
        <f t="shared" si="2"/>
        <v>202</v>
      </c>
      <c r="D78" s="30">
        <f t="shared" si="3"/>
        <v>298</v>
      </c>
      <c r="E78" s="30">
        <f t="shared" si="4"/>
        <v>110</v>
      </c>
      <c r="F78" s="30">
        <f t="shared" si="5"/>
        <v>280</v>
      </c>
      <c r="G78" s="30">
        <f t="shared" si="6"/>
        <v>90</v>
      </c>
      <c r="H78" s="30">
        <f t="shared" si="7"/>
        <v>127</v>
      </c>
      <c r="I78" s="30">
        <f t="shared" si="8"/>
        <v>492</v>
      </c>
      <c r="J78" s="31">
        <f t="shared" si="9"/>
        <v>622</v>
      </c>
    </row>
    <row r="79">
      <c r="A79" s="28">
        <f t="shared" si="10"/>
        <v>69</v>
      </c>
      <c r="B79" s="29">
        <v>47965.0</v>
      </c>
      <c r="C79" s="30">
        <f t="shared" si="2"/>
        <v>203</v>
      </c>
      <c r="D79" s="30">
        <f t="shared" si="3"/>
        <v>299</v>
      </c>
      <c r="E79" s="30">
        <f t="shared" si="4"/>
        <v>110</v>
      </c>
      <c r="F79" s="30">
        <f t="shared" si="5"/>
        <v>280</v>
      </c>
      <c r="G79" s="30">
        <f t="shared" si="6"/>
        <v>90</v>
      </c>
      <c r="H79" s="30">
        <f t="shared" si="7"/>
        <v>127</v>
      </c>
      <c r="I79" s="30">
        <f t="shared" si="8"/>
        <v>493</v>
      </c>
      <c r="J79" s="31">
        <f t="shared" si="9"/>
        <v>623</v>
      </c>
    </row>
    <row r="80">
      <c r="A80" s="28">
        <f t="shared" si="10"/>
        <v>70</v>
      </c>
      <c r="B80" s="29">
        <v>47772.0</v>
      </c>
      <c r="C80" s="30">
        <f t="shared" si="2"/>
        <v>202</v>
      </c>
      <c r="D80" s="30">
        <f t="shared" si="3"/>
        <v>297</v>
      </c>
      <c r="E80" s="30">
        <f t="shared" si="4"/>
        <v>110</v>
      </c>
      <c r="F80" s="30">
        <f t="shared" si="5"/>
        <v>279</v>
      </c>
      <c r="G80" s="30">
        <f t="shared" si="6"/>
        <v>90</v>
      </c>
      <c r="H80" s="30">
        <f t="shared" si="7"/>
        <v>127</v>
      </c>
      <c r="I80" s="30">
        <f t="shared" si="8"/>
        <v>491</v>
      </c>
      <c r="J80" s="31">
        <f t="shared" si="9"/>
        <v>620</v>
      </c>
    </row>
    <row r="81">
      <c r="A81" s="28">
        <f t="shared" si="10"/>
        <v>71</v>
      </c>
      <c r="B81" s="29">
        <v>48022.0</v>
      </c>
      <c r="C81" s="30">
        <f t="shared" si="2"/>
        <v>203</v>
      </c>
      <c r="D81" s="30">
        <f t="shared" si="3"/>
        <v>299</v>
      </c>
      <c r="E81" s="30">
        <f t="shared" si="4"/>
        <v>110</v>
      </c>
      <c r="F81" s="30">
        <f t="shared" si="5"/>
        <v>281</v>
      </c>
      <c r="G81" s="30">
        <f t="shared" si="6"/>
        <v>90</v>
      </c>
      <c r="H81" s="30">
        <f t="shared" si="7"/>
        <v>127</v>
      </c>
      <c r="I81" s="30">
        <f t="shared" si="8"/>
        <v>493</v>
      </c>
      <c r="J81" s="31">
        <f t="shared" si="9"/>
        <v>624</v>
      </c>
    </row>
    <row r="82">
      <c r="A82" s="28">
        <f t="shared" si="10"/>
        <v>72</v>
      </c>
      <c r="B82" s="29">
        <v>48428.0</v>
      </c>
      <c r="C82" s="30">
        <f t="shared" si="2"/>
        <v>205</v>
      </c>
      <c r="D82" s="30">
        <f t="shared" si="3"/>
        <v>302</v>
      </c>
      <c r="E82" s="30">
        <f t="shared" si="4"/>
        <v>111</v>
      </c>
      <c r="F82" s="30">
        <f t="shared" si="5"/>
        <v>283</v>
      </c>
      <c r="G82" s="30">
        <f t="shared" si="6"/>
        <v>91</v>
      </c>
      <c r="H82" s="30">
        <f t="shared" si="7"/>
        <v>128</v>
      </c>
      <c r="I82" s="30">
        <f t="shared" si="8"/>
        <v>498</v>
      </c>
      <c r="J82" s="31">
        <f t="shared" si="9"/>
        <v>629</v>
      </c>
    </row>
    <row r="83">
      <c r="A83" s="28">
        <f t="shared" si="10"/>
        <v>73</v>
      </c>
      <c r="B83" s="29">
        <v>48452.0</v>
      </c>
      <c r="C83" s="30">
        <f t="shared" si="2"/>
        <v>205</v>
      </c>
      <c r="D83" s="30">
        <f t="shared" si="3"/>
        <v>302</v>
      </c>
      <c r="E83" s="30">
        <f t="shared" si="4"/>
        <v>111</v>
      </c>
      <c r="F83" s="30">
        <f t="shared" si="5"/>
        <v>283</v>
      </c>
      <c r="G83" s="30">
        <f t="shared" si="6"/>
        <v>91</v>
      </c>
      <c r="H83" s="30">
        <f t="shared" si="7"/>
        <v>129</v>
      </c>
      <c r="I83" s="30">
        <f t="shared" si="8"/>
        <v>498</v>
      </c>
      <c r="J83" s="31">
        <f t="shared" si="9"/>
        <v>629</v>
      </c>
    </row>
    <row r="84">
      <c r="A84" s="28">
        <f t="shared" si="10"/>
        <v>74</v>
      </c>
      <c r="B84" s="29">
        <v>48629.0</v>
      </c>
      <c r="C84" s="30">
        <f t="shared" si="2"/>
        <v>206</v>
      </c>
      <c r="D84" s="30">
        <f t="shared" si="3"/>
        <v>303</v>
      </c>
      <c r="E84" s="30">
        <f t="shared" si="4"/>
        <v>112</v>
      </c>
      <c r="F84" s="30">
        <f t="shared" si="5"/>
        <v>284</v>
      </c>
      <c r="G84" s="30">
        <f t="shared" si="6"/>
        <v>91</v>
      </c>
      <c r="H84" s="30">
        <f t="shared" si="7"/>
        <v>129</v>
      </c>
      <c r="I84" s="30">
        <f t="shared" si="8"/>
        <v>500</v>
      </c>
      <c r="J84" s="31">
        <f t="shared" si="9"/>
        <v>631</v>
      </c>
    </row>
    <row r="85">
      <c r="A85" s="28">
        <f t="shared" si="10"/>
        <v>75</v>
      </c>
      <c r="B85" s="29">
        <v>47784.0</v>
      </c>
      <c r="C85" s="30">
        <f t="shared" si="2"/>
        <v>202</v>
      </c>
      <c r="D85" s="30">
        <f t="shared" si="3"/>
        <v>298</v>
      </c>
      <c r="E85" s="30">
        <f t="shared" si="4"/>
        <v>110</v>
      </c>
      <c r="F85" s="30">
        <f t="shared" si="5"/>
        <v>279</v>
      </c>
      <c r="G85" s="30">
        <f t="shared" si="6"/>
        <v>90</v>
      </c>
      <c r="H85" s="30">
        <f t="shared" si="7"/>
        <v>127</v>
      </c>
      <c r="I85" s="30">
        <f t="shared" si="8"/>
        <v>491</v>
      </c>
      <c r="J85" s="31">
        <f t="shared" si="9"/>
        <v>620</v>
      </c>
    </row>
    <row r="86">
      <c r="A86" s="28">
        <f t="shared" si="10"/>
        <v>76</v>
      </c>
      <c r="B86" s="29">
        <v>47189.0</v>
      </c>
      <c r="C86" s="30">
        <f t="shared" si="2"/>
        <v>199</v>
      </c>
      <c r="D86" s="30">
        <f t="shared" si="3"/>
        <v>294</v>
      </c>
      <c r="E86" s="30">
        <f t="shared" si="4"/>
        <v>108</v>
      </c>
      <c r="F86" s="30">
        <f t="shared" si="5"/>
        <v>276</v>
      </c>
      <c r="G86" s="30">
        <f t="shared" si="6"/>
        <v>89</v>
      </c>
      <c r="H86" s="30">
        <f t="shared" si="7"/>
        <v>125</v>
      </c>
      <c r="I86" s="30">
        <f t="shared" si="8"/>
        <v>485</v>
      </c>
      <c r="J86" s="31">
        <f t="shared" si="9"/>
        <v>613</v>
      </c>
    </row>
    <row r="87">
      <c r="A87" s="28">
        <f t="shared" si="10"/>
        <v>77</v>
      </c>
      <c r="B87" s="29">
        <v>46041.0</v>
      </c>
      <c r="C87" s="30">
        <f t="shared" si="2"/>
        <v>195</v>
      </c>
      <c r="D87" s="30">
        <f t="shared" si="3"/>
        <v>287</v>
      </c>
      <c r="E87" s="30">
        <f t="shared" si="4"/>
        <v>106</v>
      </c>
      <c r="F87" s="30">
        <f t="shared" si="5"/>
        <v>269</v>
      </c>
      <c r="G87" s="30">
        <f t="shared" si="6"/>
        <v>87</v>
      </c>
      <c r="H87" s="30">
        <f t="shared" si="7"/>
        <v>122</v>
      </c>
      <c r="I87" s="30">
        <f t="shared" si="8"/>
        <v>473</v>
      </c>
      <c r="J87" s="31">
        <f t="shared" si="9"/>
        <v>598</v>
      </c>
    </row>
    <row r="88">
      <c r="A88" s="28">
        <f t="shared" si="10"/>
        <v>78</v>
      </c>
      <c r="B88" s="29">
        <v>46028.0</v>
      </c>
      <c r="C88" s="30">
        <f t="shared" si="2"/>
        <v>195</v>
      </c>
      <c r="D88" s="30">
        <f t="shared" si="3"/>
        <v>287</v>
      </c>
      <c r="E88" s="30">
        <f t="shared" si="4"/>
        <v>106</v>
      </c>
      <c r="F88" s="30">
        <f t="shared" si="5"/>
        <v>269</v>
      </c>
      <c r="G88" s="30">
        <f t="shared" si="6"/>
        <v>87</v>
      </c>
      <c r="H88" s="30">
        <f t="shared" si="7"/>
        <v>122</v>
      </c>
      <c r="I88" s="30">
        <f t="shared" si="8"/>
        <v>473</v>
      </c>
      <c r="J88" s="31">
        <f t="shared" si="9"/>
        <v>598</v>
      </c>
    </row>
    <row r="89">
      <c r="A89" s="28">
        <f t="shared" si="10"/>
        <v>79</v>
      </c>
      <c r="B89" s="29">
        <v>45745.0</v>
      </c>
      <c r="C89" s="30">
        <f t="shared" si="2"/>
        <v>193</v>
      </c>
      <c r="D89" s="30">
        <f t="shared" si="3"/>
        <v>285</v>
      </c>
      <c r="E89" s="30">
        <f t="shared" si="4"/>
        <v>105</v>
      </c>
      <c r="F89" s="30">
        <f t="shared" si="5"/>
        <v>267</v>
      </c>
      <c r="G89" s="30">
        <f t="shared" si="6"/>
        <v>86</v>
      </c>
      <c r="H89" s="30">
        <f t="shared" si="7"/>
        <v>121</v>
      </c>
      <c r="I89" s="30">
        <f t="shared" si="8"/>
        <v>470</v>
      </c>
      <c r="J89" s="31">
        <f t="shared" si="9"/>
        <v>594</v>
      </c>
    </row>
    <row r="90">
      <c r="A90" s="28">
        <f t="shared" si="10"/>
        <v>80</v>
      </c>
      <c r="B90" s="29">
        <v>45864.0</v>
      </c>
      <c r="C90" s="30">
        <f t="shared" si="2"/>
        <v>194</v>
      </c>
      <c r="D90" s="30">
        <f t="shared" si="3"/>
        <v>286</v>
      </c>
      <c r="E90" s="30">
        <f t="shared" si="4"/>
        <v>105</v>
      </c>
      <c r="F90" s="30">
        <f t="shared" si="5"/>
        <v>268</v>
      </c>
      <c r="G90" s="30">
        <f t="shared" si="6"/>
        <v>86</v>
      </c>
      <c r="H90" s="30">
        <f t="shared" si="7"/>
        <v>122</v>
      </c>
      <c r="I90" s="30">
        <f t="shared" si="8"/>
        <v>471</v>
      </c>
      <c r="J90" s="31">
        <f t="shared" si="9"/>
        <v>596</v>
      </c>
    </row>
    <row r="91">
      <c r="A91" s="28">
        <f t="shared" si="10"/>
        <v>81</v>
      </c>
      <c r="B91" s="29">
        <v>46513.0</v>
      </c>
      <c r="C91" s="30">
        <f t="shared" si="2"/>
        <v>197</v>
      </c>
      <c r="D91" s="30">
        <f t="shared" si="3"/>
        <v>290</v>
      </c>
      <c r="E91" s="30">
        <f t="shared" si="4"/>
        <v>107</v>
      </c>
      <c r="F91" s="30">
        <f t="shared" si="5"/>
        <v>272</v>
      </c>
      <c r="G91" s="30">
        <f t="shared" si="6"/>
        <v>87</v>
      </c>
      <c r="H91" s="30">
        <f t="shared" si="7"/>
        <v>123</v>
      </c>
      <c r="I91" s="30">
        <f t="shared" si="8"/>
        <v>478</v>
      </c>
      <c r="J91" s="31">
        <f t="shared" si="9"/>
        <v>604</v>
      </c>
    </row>
    <row r="92">
      <c r="A92" s="28">
        <f t="shared" si="10"/>
        <v>82</v>
      </c>
      <c r="B92" s="29">
        <v>45452.0</v>
      </c>
      <c r="C92" s="30">
        <f t="shared" si="2"/>
        <v>192</v>
      </c>
      <c r="D92" s="30">
        <f t="shared" si="3"/>
        <v>283</v>
      </c>
      <c r="E92" s="30">
        <f t="shared" si="4"/>
        <v>104</v>
      </c>
      <c r="F92" s="30">
        <f t="shared" si="5"/>
        <v>266</v>
      </c>
      <c r="G92" s="30">
        <f t="shared" si="6"/>
        <v>85</v>
      </c>
      <c r="H92" s="30">
        <f t="shared" si="7"/>
        <v>121</v>
      </c>
      <c r="I92" s="30">
        <f t="shared" si="8"/>
        <v>467</v>
      </c>
      <c r="J92" s="31">
        <f t="shared" si="9"/>
        <v>590</v>
      </c>
    </row>
    <row r="93">
      <c r="A93" s="28">
        <f t="shared" si="10"/>
        <v>83</v>
      </c>
      <c r="B93" s="29">
        <v>45112.0</v>
      </c>
      <c r="C93" s="30">
        <f t="shared" si="2"/>
        <v>191</v>
      </c>
      <c r="D93" s="30">
        <f t="shared" si="3"/>
        <v>281</v>
      </c>
      <c r="E93" s="30">
        <f t="shared" si="4"/>
        <v>104</v>
      </c>
      <c r="F93" s="30">
        <f t="shared" si="5"/>
        <v>264</v>
      </c>
      <c r="G93" s="30">
        <f t="shared" si="6"/>
        <v>85</v>
      </c>
      <c r="H93" s="30">
        <f t="shared" si="7"/>
        <v>120</v>
      </c>
      <c r="I93" s="30">
        <f t="shared" si="8"/>
        <v>464</v>
      </c>
      <c r="J93" s="31">
        <f t="shared" si="9"/>
        <v>586</v>
      </c>
    </row>
    <row r="94">
      <c r="A94" s="28">
        <f t="shared" si="10"/>
        <v>84</v>
      </c>
      <c r="B94" s="29">
        <v>45114.0</v>
      </c>
      <c r="C94" s="30">
        <f t="shared" si="2"/>
        <v>191</v>
      </c>
      <c r="D94" s="30">
        <f t="shared" si="3"/>
        <v>281</v>
      </c>
      <c r="E94" s="30">
        <f t="shared" si="4"/>
        <v>104</v>
      </c>
      <c r="F94" s="30">
        <f t="shared" si="5"/>
        <v>264</v>
      </c>
      <c r="G94" s="30">
        <f t="shared" si="6"/>
        <v>85</v>
      </c>
      <c r="H94" s="30">
        <f t="shared" si="7"/>
        <v>120</v>
      </c>
      <c r="I94" s="30">
        <f t="shared" si="8"/>
        <v>464</v>
      </c>
      <c r="J94" s="31">
        <f t="shared" si="9"/>
        <v>586</v>
      </c>
    </row>
    <row r="95">
      <c r="A95" s="28">
        <f t="shared" si="10"/>
        <v>85</v>
      </c>
      <c r="B95" s="29">
        <v>44263.0</v>
      </c>
      <c r="C95" s="30">
        <f t="shared" si="2"/>
        <v>187</v>
      </c>
      <c r="D95" s="30">
        <f t="shared" si="3"/>
        <v>276</v>
      </c>
      <c r="E95" s="30">
        <f t="shared" si="4"/>
        <v>102</v>
      </c>
      <c r="F95" s="30">
        <f t="shared" si="5"/>
        <v>259</v>
      </c>
      <c r="G95" s="30">
        <f t="shared" si="6"/>
        <v>83</v>
      </c>
      <c r="H95" s="30">
        <f t="shared" si="7"/>
        <v>117</v>
      </c>
      <c r="I95" s="30">
        <f t="shared" si="8"/>
        <v>455</v>
      </c>
      <c r="J95" s="31">
        <f t="shared" si="9"/>
        <v>575</v>
      </c>
    </row>
    <row r="96">
      <c r="A96" s="28">
        <f t="shared" si="10"/>
        <v>86</v>
      </c>
      <c r="B96" s="29">
        <v>43959.0</v>
      </c>
      <c r="C96" s="30">
        <f t="shared" si="2"/>
        <v>186</v>
      </c>
      <c r="D96" s="30">
        <f t="shared" si="3"/>
        <v>274</v>
      </c>
      <c r="E96" s="30">
        <f t="shared" si="4"/>
        <v>101</v>
      </c>
      <c r="F96" s="30">
        <f t="shared" si="5"/>
        <v>257</v>
      </c>
      <c r="G96" s="30">
        <f t="shared" si="6"/>
        <v>83</v>
      </c>
      <c r="H96" s="30">
        <f t="shared" si="7"/>
        <v>117</v>
      </c>
      <c r="I96" s="30">
        <f t="shared" si="8"/>
        <v>452</v>
      </c>
      <c r="J96" s="31">
        <f t="shared" si="9"/>
        <v>571</v>
      </c>
    </row>
    <row r="97">
      <c r="A97" s="28">
        <f t="shared" si="10"/>
        <v>87</v>
      </c>
      <c r="B97" s="29">
        <v>43918.0</v>
      </c>
      <c r="C97" s="30">
        <f t="shared" si="2"/>
        <v>186</v>
      </c>
      <c r="D97" s="30">
        <f t="shared" si="3"/>
        <v>274</v>
      </c>
      <c r="E97" s="30">
        <f t="shared" si="4"/>
        <v>101</v>
      </c>
      <c r="F97" s="30">
        <f t="shared" si="5"/>
        <v>257</v>
      </c>
      <c r="G97" s="30">
        <f t="shared" si="6"/>
        <v>83</v>
      </c>
      <c r="H97" s="30">
        <f t="shared" si="7"/>
        <v>117</v>
      </c>
      <c r="I97" s="30">
        <f t="shared" si="8"/>
        <v>451</v>
      </c>
      <c r="J97" s="31">
        <f t="shared" si="9"/>
        <v>570</v>
      </c>
    </row>
    <row r="98">
      <c r="A98" s="28">
        <f t="shared" si="10"/>
        <v>88</v>
      </c>
      <c r="B98" s="29">
        <v>43450.0</v>
      </c>
      <c r="C98" s="30">
        <f t="shared" si="2"/>
        <v>184</v>
      </c>
      <c r="D98" s="30">
        <f t="shared" si="3"/>
        <v>271</v>
      </c>
      <c r="E98" s="30">
        <f t="shared" si="4"/>
        <v>100</v>
      </c>
      <c r="F98" s="30">
        <f t="shared" si="5"/>
        <v>254</v>
      </c>
      <c r="G98" s="30">
        <f t="shared" si="6"/>
        <v>82</v>
      </c>
      <c r="H98" s="30">
        <f t="shared" si="7"/>
        <v>115</v>
      </c>
      <c r="I98" s="30">
        <f t="shared" si="8"/>
        <v>447</v>
      </c>
      <c r="J98" s="31">
        <f t="shared" si="9"/>
        <v>564</v>
      </c>
    </row>
    <row r="99">
      <c r="A99" s="28">
        <f t="shared" si="10"/>
        <v>89</v>
      </c>
      <c r="B99" s="29">
        <v>43134.0</v>
      </c>
      <c r="C99" s="30">
        <f t="shared" si="2"/>
        <v>182</v>
      </c>
      <c r="D99" s="30">
        <f t="shared" si="3"/>
        <v>269</v>
      </c>
      <c r="E99" s="30">
        <f t="shared" si="4"/>
        <v>99</v>
      </c>
      <c r="F99" s="30">
        <f t="shared" si="5"/>
        <v>252</v>
      </c>
      <c r="G99" s="30">
        <f t="shared" si="6"/>
        <v>81</v>
      </c>
      <c r="H99" s="30">
        <f t="shared" si="7"/>
        <v>114</v>
      </c>
      <c r="I99" s="30">
        <f t="shared" si="8"/>
        <v>443</v>
      </c>
      <c r="J99" s="31">
        <f t="shared" si="9"/>
        <v>560</v>
      </c>
    </row>
    <row r="100">
      <c r="A100" s="28">
        <f t="shared" si="10"/>
        <v>90</v>
      </c>
      <c r="B100" s="29">
        <v>42709.0</v>
      </c>
      <c r="C100" s="30">
        <f t="shared" si="2"/>
        <v>181</v>
      </c>
      <c r="D100" s="30">
        <f t="shared" si="3"/>
        <v>266</v>
      </c>
      <c r="E100" s="30">
        <f t="shared" si="4"/>
        <v>98</v>
      </c>
      <c r="F100" s="30">
        <f t="shared" si="5"/>
        <v>250</v>
      </c>
      <c r="G100" s="30">
        <f t="shared" si="6"/>
        <v>80</v>
      </c>
      <c r="H100" s="30">
        <f t="shared" si="7"/>
        <v>113</v>
      </c>
      <c r="I100" s="30">
        <f t="shared" si="8"/>
        <v>439</v>
      </c>
      <c r="J100" s="31">
        <f t="shared" si="9"/>
        <v>555</v>
      </c>
    </row>
    <row r="101">
      <c r="A101" s="28">
        <f t="shared" si="10"/>
        <v>91</v>
      </c>
      <c r="B101" s="29">
        <v>42078.0</v>
      </c>
      <c r="C101" s="30">
        <f t="shared" si="2"/>
        <v>178</v>
      </c>
      <c r="D101" s="30">
        <f t="shared" si="3"/>
        <v>262</v>
      </c>
      <c r="E101" s="30">
        <f t="shared" si="4"/>
        <v>97</v>
      </c>
      <c r="F101" s="30">
        <f t="shared" si="5"/>
        <v>246</v>
      </c>
      <c r="G101" s="30">
        <f t="shared" si="6"/>
        <v>79</v>
      </c>
      <c r="H101" s="30">
        <f t="shared" si="7"/>
        <v>112</v>
      </c>
      <c r="I101" s="30">
        <f t="shared" si="8"/>
        <v>432</v>
      </c>
      <c r="J101" s="31">
        <f t="shared" si="9"/>
        <v>546</v>
      </c>
    </row>
    <row r="102">
      <c r="A102" s="28">
        <f t="shared" si="10"/>
        <v>92</v>
      </c>
      <c r="B102" s="29">
        <v>41420.0</v>
      </c>
      <c r="C102" s="30">
        <f t="shared" si="2"/>
        <v>175</v>
      </c>
      <c r="D102" s="30">
        <f t="shared" si="3"/>
        <v>258</v>
      </c>
      <c r="E102" s="30">
        <f t="shared" si="4"/>
        <v>95</v>
      </c>
      <c r="F102" s="30">
        <f t="shared" si="5"/>
        <v>242</v>
      </c>
      <c r="G102" s="30">
        <f t="shared" si="6"/>
        <v>78</v>
      </c>
      <c r="H102" s="30">
        <f t="shared" si="7"/>
        <v>110</v>
      </c>
      <c r="I102" s="30">
        <f t="shared" si="8"/>
        <v>426</v>
      </c>
      <c r="J102" s="31">
        <f t="shared" si="9"/>
        <v>538</v>
      </c>
    </row>
    <row r="103">
      <c r="A103" s="28">
        <f t="shared" si="10"/>
        <v>93</v>
      </c>
      <c r="B103" s="29">
        <v>40039.0</v>
      </c>
      <c r="C103" s="30">
        <f t="shared" si="2"/>
        <v>169</v>
      </c>
      <c r="D103" s="30">
        <f t="shared" si="3"/>
        <v>249</v>
      </c>
      <c r="E103" s="30">
        <f t="shared" si="4"/>
        <v>92</v>
      </c>
      <c r="F103" s="30">
        <f t="shared" si="5"/>
        <v>234</v>
      </c>
      <c r="G103" s="30">
        <f t="shared" si="6"/>
        <v>75</v>
      </c>
      <c r="H103" s="30">
        <f t="shared" si="7"/>
        <v>106</v>
      </c>
      <c r="I103" s="30">
        <f t="shared" si="8"/>
        <v>412</v>
      </c>
      <c r="J103" s="31">
        <f t="shared" si="9"/>
        <v>520</v>
      </c>
    </row>
    <row r="104">
      <c r="A104" s="28">
        <f t="shared" si="10"/>
        <v>94</v>
      </c>
      <c r="B104" s="29">
        <v>39022.0</v>
      </c>
      <c r="C104" s="30">
        <f t="shared" si="2"/>
        <v>165</v>
      </c>
      <c r="D104" s="30">
        <f t="shared" si="3"/>
        <v>243</v>
      </c>
      <c r="E104" s="30">
        <f t="shared" si="4"/>
        <v>90</v>
      </c>
      <c r="F104" s="30">
        <f t="shared" si="5"/>
        <v>228</v>
      </c>
      <c r="G104" s="30">
        <f t="shared" si="6"/>
        <v>73</v>
      </c>
      <c r="H104" s="30">
        <f t="shared" si="7"/>
        <v>104</v>
      </c>
      <c r="I104" s="30">
        <f t="shared" si="8"/>
        <v>401</v>
      </c>
      <c r="J104" s="31">
        <f t="shared" si="9"/>
        <v>507</v>
      </c>
    </row>
    <row r="105">
      <c r="A105" s="28">
        <f t="shared" si="10"/>
        <v>95</v>
      </c>
      <c r="B105" s="29">
        <v>38029.0</v>
      </c>
      <c r="C105" s="30">
        <f t="shared" si="2"/>
        <v>161</v>
      </c>
      <c r="D105" s="30">
        <f t="shared" si="3"/>
        <v>237</v>
      </c>
      <c r="E105" s="30">
        <f t="shared" si="4"/>
        <v>87</v>
      </c>
      <c r="F105" s="30">
        <f t="shared" si="5"/>
        <v>222</v>
      </c>
      <c r="G105" s="30">
        <f t="shared" si="6"/>
        <v>72</v>
      </c>
      <c r="H105" s="30">
        <f t="shared" si="7"/>
        <v>101</v>
      </c>
      <c r="I105" s="30">
        <f t="shared" si="8"/>
        <v>391</v>
      </c>
      <c r="J105" s="31">
        <f t="shared" si="9"/>
        <v>494</v>
      </c>
    </row>
    <row r="106">
      <c r="A106" s="28">
        <f t="shared" si="10"/>
        <v>96</v>
      </c>
      <c r="B106" s="29">
        <v>37957.0</v>
      </c>
      <c r="C106" s="30">
        <f t="shared" si="2"/>
        <v>161</v>
      </c>
      <c r="D106" s="30">
        <f t="shared" si="3"/>
        <v>236</v>
      </c>
      <c r="E106" s="30">
        <f t="shared" si="4"/>
        <v>87</v>
      </c>
      <c r="F106" s="30">
        <f t="shared" si="5"/>
        <v>222</v>
      </c>
      <c r="G106" s="30">
        <f t="shared" si="6"/>
        <v>71</v>
      </c>
      <c r="H106" s="30">
        <f t="shared" si="7"/>
        <v>101</v>
      </c>
      <c r="I106" s="30">
        <f t="shared" si="8"/>
        <v>390</v>
      </c>
      <c r="J106" s="31">
        <f t="shared" si="9"/>
        <v>493</v>
      </c>
    </row>
    <row r="107">
      <c r="A107" s="28">
        <f t="shared" si="10"/>
        <v>97</v>
      </c>
      <c r="B107" s="29">
        <v>37841.0</v>
      </c>
      <c r="C107" s="30">
        <f t="shared" si="2"/>
        <v>160</v>
      </c>
      <c r="D107" s="30">
        <f t="shared" si="3"/>
        <v>236</v>
      </c>
      <c r="E107" s="30">
        <f t="shared" si="4"/>
        <v>87</v>
      </c>
      <c r="F107" s="30">
        <f t="shared" si="5"/>
        <v>221</v>
      </c>
      <c r="G107" s="30">
        <f t="shared" si="6"/>
        <v>71</v>
      </c>
      <c r="H107" s="30">
        <f t="shared" si="7"/>
        <v>100</v>
      </c>
      <c r="I107" s="30">
        <f t="shared" si="8"/>
        <v>389</v>
      </c>
      <c r="J107" s="31">
        <f t="shared" si="9"/>
        <v>491</v>
      </c>
    </row>
    <row r="108">
      <c r="A108" s="28">
        <f t="shared" si="10"/>
        <v>98</v>
      </c>
      <c r="B108" s="29">
        <v>37852.0</v>
      </c>
      <c r="C108" s="30">
        <f t="shared" si="2"/>
        <v>160</v>
      </c>
      <c r="D108" s="30">
        <f t="shared" si="3"/>
        <v>236</v>
      </c>
      <c r="E108" s="30">
        <f t="shared" si="4"/>
        <v>87</v>
      </c>
      <c r="F108" s="30">
        <f t="shared" si="5"/>
        <v>221</v>
      </c>
      <c r="G108" s="30">
        <f t="shared" si="6"/>
        <v>71</v>
      </c>
      <c r="H108" s="30">
        <f t="shared" si="7"/>
        <v>101</v>
      </c>
      <c r="I108" s="30">
        <f t="shared" si="8"/>
        <v>389</v>
      </c>
      <c r="J108" s="31">
        <f t="shared" si="9"/>
        <v>492</v>
      </c>
    </row>
    <row r="109">
      <c r="A109" s="28">
        <f t="shared" si="10"/>
        <v>99</v>
      </c>
      <c r="B109" s="29">
        <v>38140.0</v>
      </c>
      <c r="C109" s="30">
        <f t="shared" si="2"/>
        <v>161</v>
      </c>
      <c r="D109" s="30">
        <f t="shared" si="3"/>
        <v>238</v>
      </c>
      <c r="E109" s="30">
        <f t="shared" si="4"/>
        <v>88</v>
      </c>
      <c r="F109" s="30">
        <f t="shared" si="5"/>
        <v>223</v>
      </c>
      <c r="G109" s="30">
        <f t="shared" si="6"/>
        <v>72</v>
      </c>
      <c r="H109" s="30">
        <f t="shared" si="7"/>
        <v>101</v>
      </c>
      <c r="I109" s="30">
        <f t="shared" si="8"/>
        <v>392</v>
      </c>
      <c r="J109" s="31">
        <f t="shared" si="9"/>
        <v>495</v>
      </c>
    </row>
    <row r="110">
      <c r="A110" s="28">
        <f t="shared" si="10"/>
        <v>100</v>
      </c>
      <c r="B110" s="29">
        <v>38224.0</v>
      </c>
      <c r="C110" s="30">
        <f t="shared" si="2"/>
        <v>162</v>
      </c>
      <c r="D110" s="30">
        <f t="shared" si="3"/>
        <v>238</v>
      </c>
      <c r="E110" s="30">
        <f t="shared" si="4"/>
        <v>88</v>
      </c>
      <c r="F110" s="30">
        <f t="shared" si="5"/>
        <v>224</v>
      </c>
      <c r="G110" s="30">
        <f t="shared" si="6"/>
        <v>72</v>
      </c>
      <c r="H110" s="30">
        <f t="shared" si="7"/>
        <v>101</v>
      </c>
      <c r="I110" s="30">
        <f t="shared" si="8"/>
        <v>393</v>
      </c>
      <c r="J110" s="31">
        <f t="shared" si="9"/>
        <v>496</v>
      </c>
    </row>
    <row r="111">
      <c r="A111" s="28">
        <f t="shared" si="10"/>
        <v>101</v>
      </c>
      <c r="B111" s="29">
        <v>38406.0</v>
      </c>
      <c r="C111" s="30">
        <f t="shared" si="2"/>
        <v>162</v>
      </c>
      <c r="D111" s="30">
        <f t="shared" si="3"/>
        <v>239</v>
      </c>
      <c r="E111" s="30">
        <f t="shared" si="4"/>
        <v>88</v>
      </c>
      <c r="F111" s="30">
        <f t="shared" si="5"/>
        <v>225</v>
      </c>
      <c r="G111" s="30">
        <f t="shared" si="6"/>
        <v>72</v>
      </c>
      <c r="H111" s="30">
        <f t="shared" si="7"/>
        <v>102</v>
      </c>
      <c r="I111" s="30">
        <f t="shared" si="8"/>
        <v>395</v>
      </c>
      <c r="J111" s="31">
        <f t="shared" si="9"/>
        <v>499</v>
      </c>
    </row>
    <row r="112">
      <c r="A112" s="28">
        <f t="shared" si="10"/>
        <v>102</v>
      </c>
      <c r="B112" s="29">
        <v>39450.0</v>
      </c>
      <c r="C112" s="30">
        <f t="shared" si="2"/>
        <v>167</v>
      </c>
      <c r="D112" s="30">
        <f t="shared" si="3"/>
        <v>246</v>
      </c>
      <c r="E112" s="30">
        <f t="shared" si="4"/>
        <v>91</v>
      </c>
      <c r="F112" s="30">
        <f t="shared" si="5"/>
        <v>231</v>
      </c>
      <c r="G112" s="30">
        <f t="shared" si="6"/>
        <v>74</v>
      </c>
      <c r="H112" s="30">
        <f t="shared" si="7"/>
        <v>105</v>
      </c>
      <c r="I112" s="30">
        <f t="shared" si="8"/>
        <v>405</v>
      </c>
      <c r="J112" s="31">
        <f t="shared" si="9"/>
        <v>512</v>
      </c>
    </row>
    <row r="113">
      <c r="A113" s="28">
        <f t="shared" si="10"/>
        <v>103</v>
      </c>
      <c r="B113" s="29">
        <v>40455.0</v>
      </c>
      <c r="C113" s="30">
        <f t="shared" si="2"/>
        <v>171</v>
      </c>
      <c r="D113" s="30">
        <f t="shared" si="3"/>
        <v>252</v>
      </c>
      <c r="E113" s="30">
        <f t="shared" si="4"/>
        <v>93</v>
      </c>
      <c r="F113" s="30">
        <f t="shared" si="5"/>
        <v>237</v>
      </c>
      <c r="G113" s="30">
        <f t="shared" si="6"/>
        <v>76</v>
      </c>
      <c r="H113" s="30">
        <f t="shared" si="7"/>
        <v>107</v>
      </c>
      <c r="I113" s="30">
        <f t="shared" si="8"/>
        <v>416</v>
      </c>
      <c r="J113" s="31">
        <f t="shared" si="9"/>
        <v>525</v>
      </c>
    </row>
    <row r="114">
      <c r="A114" s="52">
        <f t="shared" si="10"/>
        <v>104</v>
      </c>
      <c r="B114" s="53">
        <v>40904.0</v>
      </c>
      <c r="C114" s="54">
        <f t="shared" si="2"/>
        <v>173</v>
      </c>
      <c r="D114" s="54">
        <f t="shared" si="3"/>
        <v>255</v>
      </c>
      <c r="E114" s="54">
        <f t="shared" si="4"/>
        <v>94</v>
      </c>
      <c r="F114" s="54">
        <f t="shared" si="5"/>
        <v>239</v>
      </c>
      <c r="G114" s="54">
        <f t="shared" si="6"/>
        <v>77</v>
      </c>
      <c r="H114" s="54">
        <f t="shared" si="7"/>
        <v>109</v>
      </c>
      <c r="I114" s="54">
        <f t="shared" si="8"/>
        <v>420</v>
      </c>
      <c r="J114" s="55">
        <f t="shared" si="9"/>
        <v>531</v>
      </c>
    </row>
  </sheetData>
  <mergeCells count="4">
    <mergeCell ref="B1:J1"/>
    <mergeCell ref="Q5:W5"/>
    <mergeCell ref="C10:J10"/>
    <mergeCell ref="Q23:Y23"/>
  </mergeCells>
  <conditionalFormatting sqref="C11:C114">
    <cfRule type="cellIs" dxfId="0" priority="1" operator="greaterThan">
      <formula>191</formula>
    </cfRule>
  </conditionalFormatting>
  <conditionalFormatting sqref="D11:D114">
    <cfRule type="cellIs" dxfId="0" priority="2" operator="greaterThan">
      <formula>282</formula>
    </cfRule>
  </conditionalFormatting>
  <conditionalFormatting sqref="F11:F114">
    <cfRule type="cellIs" dxfId="0" priority="3" operator="greaterThan">
      <formula>221</formula>
    </cfRule>
  </conditionalFormatting>
  <conditionalFormatting sqref="G11:G114">
    <cfRule type="cellIs" dxfId="0" priority="4" operator="greaterThan">
      <formula>75</formula>
    </cfRule>
  </conditionalFormatting>
  <conditionalFormatting sqref="H11:H114">
    <cfRule type="cellIs" dxfId="0" priority="5" operator="greaterThan">
      <formula>440</formula>
    </cfRule>
  </conditionalFormatting>
  <conditionalFormatting sqref="J11:J114">
    <cfRule type="cellIs" dxfId="1" priority="6" operator="greaterThan">
      <formula>595</formula>
    </cfRule>
  </conditionalFormatting>
  <conditionalFormatting sqref="E11:E114">
    <cfRule type="cellIs" dxfId="0" priority="7" operator="greaterThan">
      <formula>93</formula>
    </cfRule>
  </conditionalFormatting>
  <conditionalFormatting sqref="C11:J114">
    <cfRule type="notContainsBlanks" dxfId="2" priority="8">
      <formula>LEN(TRIM(C11))&gt;0</formula>
    </cfRule>
  </conditionalFormatting>
  <conditionalFormatting sqref="I11:I114">
    <cfRule type="cellIs" dxfId="0" priority="9" operator="greaterThan">
      <formula>553</formula>
    </cfRule>
  </conditionalFormatting>
  <conditionalFormatting sqref="E114">
    <cfRule type="cellIs" dxfId="2" priority="10" operator="greaterThan">
      <formula>9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56"/>
      <c r="C1" s="57" t="s">
        <v>22</v>
      </c>
      <c r="D1" s="58" t="s">
        <v>23</v>
      </c>
      <c r="E1" s="58" t="s">
        <v>24</v>
      </c>
      <c r="F1" s="57" t="s">
        <v>25</v>
      </c>
      <c r="G1" s="58" t="s">
        <v>23</v>
      </c>
      <c r="H1" s="58" t="s">
        <v>24</v>
      </c>
      <c r="I1" s="57" t="s">
        <v>26</v>
      </c>
      <c r="J1" s="58" t="s">
        <v>23</v>
      </c>
      <c r="K1" s="58"/>
      <c r="L1" s="58" t="s">
        <v>24</v>
      </c>
      <c r="M1" s="57" t="s">
        <v>27</v>
      </c>
      <c r="N1" s="58" t="s">
        <v>23</v>
      </c>
      <c r="O1" s="58"/>
      <c r="P1" s="58" t="s">
        <v>24</v>
      </c>
      <c r="Q1" s="57" t="s">
        <v>28</v>
      </c>
      <c r="R1" s="58" t="s">
        <v>23</v>
      </c>
      <c r="S1" s="58"/>
      <c r="T1" s="58" t="s">
        <v>24</v>
      </c>
      <c r="U1" s="57" t="s">
        <v>29</v>
      </c>
      <c r="V1" s="57" t="s">
        <v>30</v>
      </c>
      <c r="W1" s="57" t="s">
        <v>8</v>
      </c>
      <c r="X1" s="58" t="s">
        <v>31</v>
      </c>
      <c r="Y1" s="58" t="s">
        <v>24</v>
      </c>
    </row>
    <row r="2">
      <c r="B2" s="56" t="s">
        <v>17</v>
      </c>
      <c r="C2" s="56">
        <v>191.0</v>
      </c>
      <c r="D2" s="56"/>
      <c r="E2" s="56"/>
      <c r="F2" s="56">
        <v>282.0</v>
      </c>
      <c r="G2" s="56"/>
      <c r="H2" s="56"/>
      <c r="I2" s="56">
        <v>93.0</v>
      </c>
      <c r="J2" s="56"/>
      <c r="K2" s="56"/>
      <c r="L2" s="56"/>
      <c r="M2" s="56">
        <v>221.0</v>
      </c>
      <c r="Q2" s="56">
        <v>75.0</v>
      </c>
      <c r="R2" s="56"/>
      <c r="S2" s="56"/>
      <c r="T2" s="56"/>
      <c r="U2" s="56">
        <v>440.0</v>
      </c>
      <c r="V2" s="56">
        <v>553.0</v>
      </c>
      <c r="W2" s="56">
        <v>595.0</v>
      </c>
    </row>
    <row r="3">
      <c r="A3" s="56" t="s">
        <v>18</v>
      </c>
      <c r="B3" s="58" t="s">
        <v>19</v>
      </c>
    </row>
    <row r="4">
      <c r="A4" s="56">
        <v>1.0</v>
      </c>
      <c r="B4" s="56">
        <v>44315.0</v>
      </c>
      <c r="C4" s="59">
        <v>187.0</v>
      </c>
      <c r="D4" s="59">
        <f>$C$2-C4</f>
        <v>4</v>
      </c>
      <c r="E4" s="59">
        <v>187.0</v>
      </c>
      <c r="F4" s="59">
        <v>276.0</v>
      </c>
      <c r="G4" s="59">
        <f t="shared" ref="G4:G107" si="1">$F$2-F4</f>
        <v>6</v>
      </c>
      <c r="H4" s="59">
        <v>276.0</v>
      </c>
      <c r="I4" s="59">
        <v>102.0</v>
      </c>
      <c r="J4" s="59">
        <f t="shared" ref="J4:J107" si="2">$I$2-I4</f>
        <v>-9</v>
      </c>
      <c r="L4" s="59">
        <v>102.0</v>
      </c>
      <c r="M4" s="59">
        <v>259.0</v>
      </c>
      <c r="N4" s="59">
        <f t="shared" ref="N4:N107" si="3">$M$2-M4</f>
        <v>-38</v>
      </c>
      <c r="P4" s="59">
        <v>259.0</v>
      </c>
      <c r="Q4" s="59">
        <v>83.0</v>
      </c>
      <c r="R4" s="59">
        <f t="shared" ref="R4:R107" si="4">$Q$2-Q4</f>
        <v>-8</v>
      </c>
      <c r="T4" s="59">
        <v>83.0</v>
      </c>
      <c r="U4" s="59">
        <v>118.0</v>
      </c>
      <c r="V4" s="59">
        <v>455.0</v>
      </c>
      <c r="W4" s="59">
        <v>575.0</v>
      </c>
      <c r="X4" s="59">
        <f t="shared" ref="X4:X107" si="5">$W$2-W4</f>
        <v>20</v>
      </c>
      <c r="Y4" s="59">
        <v>575.0</v>
      </c>
    </row>
    <row r="5">
      <c r="A5" s="59">
        <v>2.0</v>
      </c>
      <c r="B5" s="56">
        <v>44586.0</v>
      </c>
      <c r="C5" s="59">
        <v>188.0</v>
      </c>
      <c r="D5" s="59">
        <f t="shared" ref="D5:D107" si="6">191-C5</f>
        <v>3</v>
      </c>
      <c r="E5" s="59">
        <v>188.0</v>
      </c>
      <c r="F5" s="59">
        <v>278.0</v>
      </c>
      <c r="G5" s="59">
        <f t="shared" si="1"/>
        <v>4</v>
      </c>
      <c r="H5" s="59">
        <v>278.0</v>
      </c>
      <c r="I5" s="59">
        <v>102.0</v>
      </c>
      <c r="J5" s="59">
        <f t="shared" si="2"/>
        <v>-9</v>
      </c>
      <c r="L5" s="59">
        <v>102.0</v>
      </c>
      <c r="M5" s="59">
        <v>261.0</v>
      </c>
      <c r="N5" s="59">
        <f t="shared" si="3"/>
        <v>-40</v>
      </c>
      <c r="P5" s="59">
        <v>261.0</v>
      </c>
      <c r="Q5" s="59">
        <v>84.0</v>
      </c>
      <c r="R5" s="59">
        <f t="shared" si="4"/>
        <v>-9</v>
      </c>
      <c r="T5" s="59">
        <v>84.0</v>
      </c>
      <c r="U5" s="59">
        <v>118.0</v>
      </c>
      <c r="V5" s="59">
        <v>458.0</v>
      </c>
      <c r="W5" s="59">
        <v>579.0</v>
      </c>
      <c r="X5" s="59">
        <f t="shared" si="5"/>
        <v>16</v>
      </c>
      <c r="Y5" s="59">
        <v>579.0</v>
      </c>
    </row>
    <row r="6">
      <c r="A6" s="59">
        <v>3.0</v>
      </c>
      <c r="B6" s="56">
        <v>45126.0</v>
      </c>
      <c r="C6" s="59">
        <v>191.0</v>
      </c>
      <c r="D6" s="59">
        <f t="shared" si="6"/>
        <v>0</v>
      </c>
      <c r="E6" s="59">
        <v>191.0</v>
      </c>
      <c r="F6" s="59">
        <v>281.0</v>
      </c>
      <c r="G6" s="59">
        <f t="shared" si="1"/>
        <v>1</v>
      </c>
      <c r="H6" s="59">
        <v>281.0</v>
      </c>
      <c r="I6" s="59">
        <v>104.0</v>
      </c>
      <c r="J6" s="59">
        <f t="shared" si="2"/>
        <v>-11</v>
      </c>
      <c r="L6" s="59">
        <v>104.0</v>
      </c>
      <c r="M6" s="59">
        <v>264.0</v>
      </c>
      <c r="N6" s="59">
        <f t="shared" si="3"/>
        <v>-43</v>
      </c>
      <c r="P6" s="59">
        <v>264.0</v>
      </c>
      <c r="Q6" s="59">
        <v>85.0</v>
      </c>
      <c r="R6" s="59">
        <f t="shared" si="4"/>
        <v>-10</v>
      </c>
      <c r="T6" s="59">
        <v>85.0</v>
      </c>
      <c r="U6" s="59">
        <v>120.0</v>
      </c>
      <c r="V6" s="59">
        <v>464.0</v>
      </c>
      <c r="W6" s="59">
        <v>586.0</v>
      </c>
      <c r="X6" s="59">
        <f t="shared" si="5"/>
        <v>9</v>
      </c>
      <c r="Y6" s="59">
        <v>586.0</v>
      </c>
    </row>
    <row r="7">
      <c r="A7" s="59">
        <v>4.0</v>
      </c>
      <c r="B7" s="56">
        <v>44901.0</v>
      </c>
      <c r="C7" s="59">
        <v>190.0</v>
      </c>
      <c r="D7" s="59">
        <f t="shared" si="6"/>
        <v>1</v>
      </c>
      <c r="E7" s="59">
        <v>190.0</v>
      </c>
      <c r="F7" s="59">
        <v>280.0</v>
      </c>
      <c r="G7" s="59">
        <f t="shared" si="1"/>
        <v>2</v>
      </c>
      <c r="H7" s="59">
        <v>280.0</v>
      </c>
      <c r="I7" s="59">
        <v>103.0</v>
      </c>
      <c r="J7" s="59">
        <f t="shared" si="2"/>
        <v>-10</v>
      </c>
      <c r="L7" s="59">
        <v>103.0</v>
      </c>
      <c r="M7" s="59">
        <v>263.0</v>
      </c>
      <c r="N7" s="59">
        <f t="shared" si="3"/>
        <v>-42</v>
      </c>
      <c r="P7" s="59">
        <v>263.0</v>
      </c>
      <c r="Q7" s="59">
        <v>84.0</v>
      </c>
      <c r="R7" s="59">
        <f t="shared" si="4"/>
        <v>-9</v>
      </c>
      <c r="T7" s="59">
        <v>84.0</v>
      </c>
      <c r="U7" s="59">
        <v>119.0</v>
      </c>
      <c r="V7" s="59">
        <v>461.0</v>
      </c>
      <c r="W7" s="59">
        <v>583.0</v>
      </c>
      <c r="X7" s="59">
        <f t="shared" si="5"/>
        <v>12</v>
      </c>
      <c r="Y7" s="59">
        <v>583.0</v>
      </c>
    </row>
    <row r="8">
      <c r="A8" s="59">
        <v>5.0</v>
      </c>
      <c r="B8" s="56">
        <v>44696.0</v>
      </c>
      <c r="C8" s="59">
        <v>189.0</v>
      </c>
      <c r="D8" s="59">
        <f t="shared" si="6"/>
        <v>2</v>
      </c>
      <c r="E8" s="59">
        <v>189.0</v>
      </c>
      <c r="F8" s="59">
        <v>278.0</v>
      </c>
      <c r="G8" s="59">
        <f t="shared" si="1"/>
        <v>4</v>
      </c>
      <c r="H8" s="59">
        <v>278.0</v>
      </c>
      <c r="I8" s="59">
        <v>103.0</v>
      </c>
      <c r="J8" s="59">
        <f t="shared" si="2"/>
        <v>-10</v>
      </c>
      <c r="L8" s="59">
        <v>103.0</v>
      </c>
      <c r="M8" s="59">
        <v>261.0</v>
      </c>
      <c r="N8" s="59">
        <f t="shared" si="3"/>
        <v>-40</v>
      </c>
      <c r="P8" s="59">
        <v>261.0</v>
      </c>
      <c r="Q8" s="59">
        <v>84.0</v>
      </c>
      <c r="R8" s="59">
        <f t="shared" si="4"/>
        <v>-9</v>
      </c>
      <c r="T8" s="59">
        <v>84.0</v>
      </c>
      <c r="U8" s="59">
        <v>119.0</v>
      </c>
      <c r="V8" s="59">
        <v>459.0</v>
      </c>
      <c r="W8" s="59">
        <v>580.0</v>
      </c>
      <c r="X8" s="59">
        <f t="shared" si="5"/>
        <v>15</v>
      </c>
      <c r="Y8" s="59">
        <v>580.0</v>
      </c>
    </row>
    <row r="9">
      <c r="A9" s="59">
        <v>6.0</v>
      </c>
      <c r="B9" s="56">
        <v>45194.0</v>
      </c>
      <c r="C9" s="59">
        <v>191.0</v>
      </c>
      <c r="D9" s="59">
        <f t="shared" si="6"/>
        <v>0</v>
      </c>
      <c r="E9" s="59">
        <v>191.0</v>
      </c>
      <c r="F9" s="59">
        <v>281.0</v>
      </c>
      <c r="G9" s="59">
        <f t="shared" si="1"/>
        <v>1</v>
      </c>
      <c r="H9" s="59">
        <v>281.0</v>
      </c>
      <c r="I9" s="59">
        <v>104.0</v>
      </c>
      <c r="J9" s="59">
        <f t="shared" si="2"/>
        <v>-11</v>
      </c>
      <c r="L9" s="59">
        <v>104.0</v>
      </c>
      <c r="M9" s="59">
        <v>264.0</v>
      </c>
      <c r="N9" s="59">
        <f t="shared" si="3"/>
        <v>-43</v>
      </c>
      <c r="P9" s="59">
        <v>264.0</v>
      </c>
      <c r="Q9" s="59">
        <v>85.0</v>
      </c>
      <c r="R9" s="59">
        <f t="shared" si="4"/>
        <v>-10</v>
      </c>
      <c r="T9" s="59">
        <v>85.0</v>
      </c>
      <c r="U9" s="59">
        <v>120.0</v>
      </c>
      <c r="V9" s="59">
        <v>464.0</v>
      </c>
      <c r="W9" s="59">
        <v>587.0</v>
      </c>
      <c r="X9" s="59">
        <f t="shared" si="5"/>
        <v>8</v>
      </c>
      <c r="Y9" s="59">
        <v>587.0</v>
      </c>
    </row>
    <row r="10">
      <c r="A10" s="59">
        <v>7.0</v>
      </c>
      <c r="B10" s="56">
        <v>45564.0</v>
      </c>
      <c r="C10" s="60">
        <v>193.0</v>
      </c>
      <c r="D10" s="59">
        <f t="shared" si="6"/>
        <v>-2</v>
      </c>
      <c r="E10" s="59">
        <v>193.0</v>
      </c>
      <c r="F10" s="59">
        <v>284.0</v>
      </c>
      <c r="G10" s="59">
        <f t="shared" si="1"/>
        <v>-2</v>
      </c>
      <c r="H10" s="59">
        <v>284.0</v>
      </c>
      <c r="I10" s="59">
        <v>105.0</v>
      </c>
      <c r="J10" s="59">
        <f t="shared" si="2"/>
        <v>-12</v>
      </c>
      <c r="L10" s="59">
        <v>105.0</v>
      </c>
      <c r="M10" s="59">
        <v>266.0</v>
      </c>
      <c r="N10" s="59">
        <f t="shared" si="3"/>
        <v>-45</v>
      </c>
      <c r="P10" s="59">
        <v>266.0</v>
      </c>
      <c r="Q10" s="59">
        <v>86.0</v>
      </c>
      <c r="R10" s="59">
        <f t="shared" si="4"/>
        <v>-11</v>
      </c>
      <c r="T10" s="59">
        <v>86.0</v>
      </c>
      <c r="U10" s="59">
        <v>121.0</v>
      </c>
      <c r="V10" s="59">
        <v>468.0</v>
      </c>
      <c r="W10" s="59">
        <v>592.0</v>
      </c>
      <c r="X10" s="59">
        <f t="shared" si="5"/>
        <v>3</v>
      </c>
      <c r="Y10" s="59">
        <v>592.0</v>
      </c>
    </row>
    <row r="11">
      <c r="A11" s="59">
        <v>8.0</v>
      </c>
      <c r="B11" s="56">
        <v>45892.0</v>
      </c>
      <c r="C11" s="60">
        <v>194.0</v>
      </c>
      <c r="D11" s="59">
        <f t="shared" si="6"/>
        <v>-3</v>
      </c>
      <c r="E11" s="59">
        <v>194.0</v>
      </c>
      <c r="F11" s="59">
        <v>286.0</v>
      </c>
      <c r="G11" s="59">
        <f t="shared" si="1"/>
        <v>-4</v>
      </c>
      <c r="H11" s="59">
        <v>286.0</v>
      </c>
      <c r="I11" s="59">
        <v>105.0</v>
      </c>
      <c r="J11" s="59">
        <f t="shared" si="2"/>
        <v>-12</v>
      </c>
      <c r="L11" s="59">
        <v>105.0</v>
      </c>
      <c r="M11" s="59">
        <v>268.0</v>
      </c>
      <c r="N11" s="59">
        <f t="shared" si="3"/>
        <v>-47</v>
      </c>
      <c r="P11" s="59">
        <v>268.0</v>
      </c>
      <c r="Q11" s="59">
        <v>86.0</v>
      </c>
      <c r="R11" s="59">
        <f t="shared" si="4"/>
        <v>-11</v>
      </c>
      <c r="T11" s="59">
        <v>86.0</v>
      </c>
      <c r="U11" s="59">
        <v>122.0</v>
      </c>
      <c r="V11" s="59">
        <v>472.0</v>
      </c>
      <c r="W11" s="59">
        <v>596.0</v>
      </c>
      <c r="X11" s="59">
        <f t="shared" si="5"/>
        <v>-1</v>
      </c>
      <c r="Y11" s="59">
        <v>596.0</v>
      </c>
    </row>
    <row r="12">
      <c r="A12" s="59">
        <v>9.0</v>
      </c>
      <c r="B12" s="56">
        <v>46463.0</v>
      </c>
      <c r="C12" s="60">
        <v>196.0</v>
      </c>
      <c r="D12" s="59">
        <f t="shared" si="6"/>
        <v>-5</v>
      </c>
      <c r="E12" s="59">
        <v>196.0</v>
      </c>
      <c r="F12" s="59">
        <v>289.0</v>
      </c>
      <c r="G12" s="59">
        <f t="shared" si="1"/>
        <v>-7</v>
      </c>
      <c r="H12" s="59">
        <v>289.0</v>
      </c>
      <c r="I12" s="59">
        <v>107.0</v>
      </c>
      <c r="J12" s="59">
        <f t="shared" si="2"/>
        <v>-14</v>
      </c>
      <c r="L12" s="59">
        <v>107.0</v>
      </c>
      <c r="M12" s="59">
        <v>272.0</v>
      </c>
      <c r="N12" s="59">
        <f t="shared" si="3"/>
        <v>-51</v>
      </c>
      <c r="P12" s="59">
        <v>272.0</v>
      </c>
      <c r="Q12" s="59">
        <v>87.0</v>
      </c>
      <c r="R12" s="59">
        <f t="shared" si="4"/>
        <v>-12</v>
      </c>
      <c r="T12" s="59">
        <v>87.0</v>
      </c>
      <c r="U12" s="59">
        <v>123.0</v>
      </c>
      <c r="V12" s="59">
        <v>477.0</v>
      </c>
      <c r="W12" s="59">
        <v>603.0</v>
      </c>
      <c r="X12" s="59">
        <f t="shared" si="5"/>
        <v>-8</v>
      </c>
      <c r="Y12" s="59">
        <v>603.0</v>
      </c>
    </row>
    <row r="13">
      <c r="A13" s="59">
        <v>10.0</v>
      </c>
      <c r="B13" s="56">
        <v>46680.0</v>
      </c>
      <c r="C13" s="59">
        <v>197.0</v>
      </c>
      <c r="D13" s="59">
        <f t="shared" si="6"/>
        <v>-6</v>
      </c>
      <c r="E13" s="59">
        <v>197.0</v>
      </c>
      <c r="F13" s="59">
        <v>291.0</v>
      </c>
      <c r="G13" s="59">
        <f t="shared" si="1"/>
        <v>-9</v>
      </c>
      <c r="H13" s="59">
        <v>291.0</v>
      </c>
      <c r="I13" s="59">
        <v>107.0</v>
      </c>
      <c r="J13" s="59">
        <f t="shared" si="2"/>
        <v>-14</v>
      </c>
      <c r="L13" s="59">
        <v>107.0</v>
      </c>
      <c r="M13" s="59">
        <v>273.0</v>
      </c>
      <c r="N13" s="59">
        <f t="shared" si="3"/>
        <v>-52</v>
      </c>
      <c r="P13" s="59">
        <v>273.0</v>
      </c>
      <c r="Q13" s="59">
        <v>88.0</v>
      </c>
      <c r="R13" s="59">
        <f t="shared" si="4"/>
        <v>-13</v>
      </c>
      <c r="T13" s="59">
        <v>88.0</v>
      </c>
      <c r="U13" s="59">
        <v>124.0</v>
      </c>
      <c r="V13" s="59">
        <v>480.0</v>
      </c>
      <c r="W13" s="59">
        <v>606.0</v>
      </c>
      <c r="X13" s="59">
        <f t="shared" si="5"/>
        <v>-11</v>
      </c>
      <c r="Y13" s="59">
        <v>606.0</v>
      </c>
    </row>
    <row r="14">
      <c r="A14" s="59">
        <v>11.0</v>
      </c>
      <c r="B14" s="56">
        <v>46694.0</v>
      </c>
      <c r="C14" s="59">
        <v>197.0</v>
      </c>
      <c r="D14" s="59">
        <f t="shared" si="6"/>
        <v>-6</v>
      </c>
      <c r="E14" s="59">
        <v>197.0</v>
      </c>
      <c r="F14" s="59">
        <v>291.0</v>
      </c>
      <c r="G14" s="59">
        <f t="shared" si="1"/>
        <v>-9</v>
      </c>
      <c r="H14" s="59">
        <v>291.0</v>
      </c>
      <c r="I14" s="59">
        <v>107.0</v>
      </c>
      <c r="J14" s="59">
        <f t="shared" si="2"/>
        <v>-14</v>
      </c>
      <c r="L14" s="59">
        <v>107.0</v>
      </c>
      <c r="M14" s="59">
        <v>273.0</v>
      </c>
      <c r="N14" s="59">
        <f t="shared" si="3"/>
        <v>-52</v>
      </c>
      <c r="P14" s="59">
        <v>273.0</v>
      </c>
      <c r="Q14" s="59">
        <v>88.0</v>
      </c>
      <c r="R14" s="59">
        <f t="shared" si="4"/>
        <v>-13</v>
      </c>
      <c r="T14" s="59">
        <v>88.0</v>
      </c>
      <c r="U14" s="59">
        <v>124.0</v>
      </c>
      <c r="V14" s="59">
        <v>480.0</v>
      </c>
      <c r="W14" s="59">
        <v>606.0</v>
      </c>
      <c r="X14" s="59">
        <f t="shared" si="5"/>
        <v>-11</v>
      </c>
      <c r="Y14" s="59">
        <v>606.0</v>
      </c>
    </row>
    <row r="15">
      <c r="A15" s="59">
        <v>12.0</v>
      </c>
      <c r="B15" s="56">
        <v>47222.0</v>
      </c>
      <c r="C15" s="59">
        <v>200.0</v>
      </c>
      <c r="D15" s="59">
        <f t="shared" si="6"/>
        <v>-9</v>
      </c>
      <c r="E15" s="59">
        <v>200.0</v>
      </c>
      <c r="F15" s="59">
        <v>294.0</v>
      </c>
      <c r="G15" s="59">
        <f t="shared" si="1"/>
        <v>-12</v>
      </c>
      <c r="H15" s="59">
        <v>294.0</v>
      </c>
      <c r="I15" s="59">
        <v>108.0</v>
      </c>
      <c r="J15" s="59">
        <f t="shared" si="2"/>
        <v>-15</v>
      </c>
      <c r="L15" s="59">
        <v>108.0</v>
      </c>
      <c r="M15" s="59">
        <v>276.0</v>
      </c>
      <c r="N15" s="59">
        <f t="shared" si="3"/>
        <v>-55</v>
      </c>
      <c r="P15" s="59">
        <v>276.0</v>
      </c>
      <c r="Q15" s="59">
        <v>89.0</v>
      </c>
      <c r="R15" s="59">
        <f t="shared" si="4"/>
        <v>-14</v>
      </c>
      <c r="T15" s="59">
        <v>89.0</v>
      </c>
      <c r="U15" s="59">
        <v>125.0</v>
      </c>
      <c r="V15" s="59">
        <v>485.0</v>
      </c>
      <c r="W15" s="59">
        <v>613.0</v>
      </c>
      <c r="X15" s="59">
        <f t="shared" si="5"/>
        <v>-18</v>
      </c>
      <c r="Y15" s="59">
        <v>613.0</v>
      </c>
    </row>
    <row r="16">
      <c r="A16" s="59">
        <v>13.0</v>
      </c>
      <c r="B16" s="56">
        <v>47524.0</v>
      </c>
      <c r="C16" s="59">
        <v>201.0</v>
      </c>
      <c r="D16" s="59">
        <f t="shared" si="6"/>
        <v>-10</v>
      </c>
      <c r="E16" s="59">
        <v>201.0</v>
      </c>
      <c r="F16" s="59">
        <v>296.0</v>
      </c>
      <c r="G16" s="59">
        <f t="shared" si="1"/>
        <v>-14</v>
      </c>
      <c r="H16" s="59">
        <v>296.0</v>
      </c>
      <c r="I16" s="59">
        <v>109.0</v>
      </c>
      <c r="J16" s="59">
        <f t="shared" si="2"/>
        <v>-16</v>
      </c>
      <c r="L16" s="59">
        <v>109.0</v>
      </c>
      <c r="M16" s="59">
        <v>278.0</v>
      </c>
      <c r="N16" s="59">
        <f t="shared" si="3"/>
        <v>-57</v>
      </c>
      <c r="P16" s="59">
        <v>278.0</v>
      </c>
      <c r="Q16" s="59">
        <v>89.0</v>
      </c>
      <c r="R16" s="59">
        <f t="shared" si="4"/>
        <v>-14</v>
      </c>
      <c r="T16" s="59">
        <v>89.0</v>
      </c>
      <c r="U16" s="59">
        <v>126.0</v>
      </c>
      <c r="V16" s="59">
        <v>488.0</v>
      </c>
      <c r="W16" s="59">
        <v>617.0</v>
      </c>
      <c r="X16" s="59">
        <f t="shared" si="5"/>
        <v>-22</v>
      </c>
      <c r="Y16" s="59">
        <v>617.0</v>
      </c>
    </row>
    <row r="17">
      <c r="A17" s="59">
        <v>14.0</v>
      </c>
      <c r="B17" s="56">
        <v>47230.0</v>
      </c>
      <c r="C17" s="59">
        <v>200.0</v>
      </c>
      <c r="D17" s="59">
        <f t="shared" si="6"/>
        <v>-9</v>
      </c>
      <c r="E17" s="59">
        <v>200.0</v>
      </c>
      <c r="F17" s="59">
        <v>294.0</v>
      </c>
      <c r="G17" s="59">
        <f t="shared" si="1"/>
        <v>-12</v>
      </c>
      <c r="H17" s="59">
        <v>294.0</v>
      </c>
      <c r="I17" s="59">
        <v>108.0</v>
      </c>
      <c r="J17" s="59">
        <f t="shared" si="2"/>
        <v>-15</v>
      </c>
      <c r="L17" s="59">
        <v>108.0</v>
      </c>
      <c r="M17" s="59">
        <v>276.0</v>
      </c>
      <c r="N17" s="59">
        <f t="shared" si="3"/>
        <v>-55</v>
      </c>
      <c r="P17" s="59">
        <v>276.0</v>
      </c>
      <c r="Q17" s="59">
        <v>89.0</v>
      </c>
      <c r="R17" s="59">
        <f t="shared" si="4"/>
        <v>-14</v>
      </c>
      <c r="T17" s="59">
        <v>89.0</v>
      </c>
      <c r="U17" s="59">
        <v>125.0</v>
      </c>
      <c r="V17" s="59">
        <v>485.0</v>
      </c>
      <c r="W17" s="59">
        <v>613.0</v>
      </c>
      <c r="X17" s="59">
        <f t="shared" si="5"/>
        <v>-18</v>
      </c>
      <c r="Y17" s="59">
        <v>613.0</v>
      </c>
    </row>
    <row r="18">
      <c r="A18" s="59">
        <v>15.0</v>
      </c>
      <c r="B18" s="56">
        <v>47308.0</v>
      </c>
      <c r="C18" s="59">
        <v>200.0</v>
      </c>
      <c r="D18" s="59">
        <f t="shared" si="6"/>
        <v>-9</v>
      </c>
      <c r="E18" s="59">
        <v>200.0</v>
      </c>
      <c r="F18" s="59">
        <v>295.0</v>
      </c>
      <c r="G18" s="59">
        <f t="shared" si="1"/>
        <v>-13</v>
      </c>
      <c r="H18" s="59">
        <v>295.0</v>
      </c>
      <c r="I18" s="59">
        <v>109.0</v>
      </c>
      <c r="J18" s="59">
        <f t="shared" si="2"/>
        <v>-16</v>
      </c>
      <c r="L18" s="59">
        <v>109.0</v>
      </c>
      <c r="M18" s="59">
        <v>277.0</v>
      </c>
      <c r="N18" s="59">
        <f t="shared" si="3"/>
        <v>-56</v>
      </c>
      <c r="P18" s="59">
        <v>277.0</v>
      </c>
      <c r="Q18" s="59">
        <v>89.0</v>
      </c>
      <c r="R18" s="59">
        <f t="shared" si="4"/>
        <v>-14</v>
      </c>
      <c r="T18" s="59">
        <v>89.0</v>
      </c>
      <c r="U18" s="59">
        <v>125.0</v>
      </c>
      <c r="V18" s="59">
        <v>486.0</v>
      </c>
      <c r="W18" s="59">
        <v>614.0</v>
      </c>
      <c r="X18" s="59">
        <f t="shared" si="5"/>
        <v>-19</v>
      </c>
      <c r="Y18" s="59">
        <v>614.0</v>
      </c>
    </row>
    <row r="19">
      <c r="A19" s="59">
        <v>16.0</v>
      </c>
      <c r="B19" s="56">
        <v>47004.0</v>
      </c>
      <c r="C19" s="59">
        <v>199.0</v>
      </c>
      <c r="D19" s="59">
        <f t="shared" si="6"/>
        <v>-8</v>
      </c>
      <c r="E19" s="59">
        <v>199.0</v>
      </c>
      <c r="F19" s="59">
        <v>293.0</v>
      </c>
      <c r="G19" s="59">
        <f t="shared" si="1"/>
        <v>-11</v>
      </c>
      <c r="H19" s="59">
        <v>293.0</v>
      </c>
      <c r="I19" s="59">
        <v>108.0</v>
      </c>
      <c r="J19" s="59">
        <f t="shared" si="2"/>
        <v>-15</v>
      </c>
      <c r="L19" s="59">
        <v>108.0</v>
      </c>
      <c r="M19" s="59">
        <v>275.0</v>
      </c>
      <c r="N19" s="59">
        <f t="shared" si="3"/>
        <v>-54</v>
      </c>
      <c r="P19" s="59">
        <v>275.0</v>
      </c>
      <c r="Q19" s="59">
        <v>88.0</v>
      </c>
      <c r="R19" s="59">
        <f t="shared" si="4"/>
        <v>-13</v>
      </c>
      <c r="T19" s="59">
        <v>88.0</v>
      </c>
      <c r="U19" s="59">
        <v>125.0</v>
      </c>
      <c r="V19" s="59">
        <v>483.0</v>
      </c>
      <c r="W19" s="59">
        <v>610.0</v>
      </c>
      <c r="X19" s="59">
        <f t="shared" si="5"/>
        <v>-15</v>
      </c>
      <c r="Y19" s="59">
        <v>610.0</v>
      </c>
    </row>
    <row r="20">
      <c r="A20" s="59">
        <v>17.0</v>
      </c>
      <c r="B20" s="56">
        <v>46537.0</v>
      </c>
      <c r="C20" s="59">
        <v>197.0</v>
      </c>
      <c r="D20" s="59">
        <f t="shared" si="6"/>
        <v>-6</v>
      </c>
      <c r="E20" s="59">
        <v>197.0</v>
      </c>
      <c r="F20" s="59">
        <v>290.0</v>
      </c>
      <c r="G20" s="59">
        <f t="shared" si="1"/>
        <v>-8</v>
      </c>
      <c r="H20" s="59">
        <v>290.0</v>
      </c>
      <c r="I20" s="59">
        <v>107.0</v>
      </c>
      <c r="J20" s="59">
        <f t="shared" si="2"/>
        <v>-14</v>
      </c>
      <c r="L20" s="59">
        <v>107.0</v>
      </c>
      <c r="M20" s="59">
        <v>272.0</v>
      </c>
      <c r="N20" s="59">
        <f t="shared" si="3"/>
        <v>-51</v>
      </c>
      <c r="P20" s="59">
        <v>272.0</v>
      </c>
      <c r="Q20" s="59">
        <v>88.0</v>
      </c>
      <c r="R20" s="59">
        <f t="shared" si="4"/>
        <v>-13</v>
      </c>
      <c r="T20" s="59">
        <v>88.0</v>
      </c>
      <c r="U20" s="59">
        <v>123.0</v>
      </c>
      <c r="V20" s="59">
        <v>478.0</v>
      </c>
      <c r="W20" s="59">
        <v>604.0</v>
      </c>
      <c r="X20" s="59">
        <f t="shared" si="5"/>
        <v>-9</v>
      </c>
      <c r="Y20" s="59">
        <v>604.0</v>
      </c>
    </row>
    <row r="21">
      <c r="A21" s="59">
        <v>18.0</v>
      </c>
      <c r="B21" s="56">
        <v>46469.0</v>
      </c>
      <c r="C21" s="59">
        <v>196.0</v>
      </c>
      <c r="D21" s="59">
        <f t="shared" si="6"/>
        <v>-5</v>
      </c>
      <c r="E21" s="59">
        <v>196.0</v>
      </c>
      <c r="F21" s="59">
        <v>289.0</v>
      </c>
      <c r="G21" s="59">
        <f t="shared" si="1"/>
        <v>-7</v>
      </c>
      <c r="H21" s="59">
        <v>289.0</v>
      </c>
      <c r="I21" s="59">
        <v>107.0</v>
      </c>
      <c r="J21" s="59">
        <f t="shared" si="2"/>
        <v>-14</v>
      </c>
      <c r="L21" s="59">
        <v>107.0</v>
      </c>
      <c r="M21" s="59">
        <v>272.0</v>
      </c>
      <c r="N21" s="59">
        <f t="shared" si="3"/>
        <v>-51</v>
      </c>
      <c r="P21" s="59">
        <v>272.0</v>
      </c>
      <c r="Q21" s="59">
        <v>87.0</v>
      </c>
      <c r="R21" s="59">
        <f t="shared" si="4"/>
        <v>-12</v>
      </c>
      <c r="T21" s="59">
        <v>87.0</v>
      </c>
      <c r="U21" s="59">
        <v>123.0</v>
      </c>
      <c r="V21" s="59">
        <v>478.0</v>
      </c>
      <c r="W21" s="59">
        <v>603.0</v>
      </c>
      <c r="X21" s="59">
        <f t="shared" si="5"/>
        <v>-8</v>
      </c>
      <c r="Y21" s="59">
        <v>603.0</v>
      </c>
    </row>
    <row r="22">
      <c r="A22" s="59">
        <v>19.0</v>
      </c>
      <c r="B22" s="56">
        <v>46320.0</v>
      </c>
      <c r="C22" s="59">
        <v>196.0</v>
      </c>
      <c r="D22" s="59">
        <f t="shared" si="6"/>
        <v>-5</v>
      </c>
      <c r="E22" s="59">
        <v>196.0</v>
      </c>
      <c r="F22" s="59">
        <v>288.0</v>
      </c>
      <c r="G22" s="59">
        <f t="shared" si="1"/>
        <v>-6</v>
      </c>
      <c r="H22" s="59">
        <v>288.0</v>
      </c>
      <c r="I22" s="59">
        <v>106.0</v>
      </c>
      <c r="J22" s="59">
        <f t="shared" si="2"/>
        <v>-13</v>
      </c>
      <c r="L22" s="59">
        <v>106.0</v>
      </c>
      <c r="M22" s="59">
        <v>271.0</v>
      </c>
      <c r="N22" s="59">
        <f t="shared" si="3"/>
        <v>-50</v>
      </c>
      <c r="P22" s="59">
        <v>271.0</v>
      </c>
      <c r="Q22" s="59">
        <v>87.0</v>
      </c>
      <c r="R22" s="59">
        <f t="shared" si="4"/>
        <v>-12</v>
      </c>
      <c r="T22" s="59">
        <v>87.0</v>
      </c>
      <c r="U22" s="59">
        <v>123.0</v>
      </c>
      <c r="V22" s="59">
        <v>476.0</v>
      </c>
      <c r="W22" s="59">
        <v>601.0</v>
      </c>
      <c r="X22" s="59">
        <f t="shared" si="5"/>
        <v>-6</v>
      </c>
      <c r="Y22" s="59">
        <v>601.0</v>
      </c>
    </row>
    <row r="23">
      <c r="A23" s="59">
        <v>20.0</v>
      </c>
      <c r="B23" s="56">
        <v>45940.0</v>
      </c>
      <c r="C23" s="59">
        <v>194.0</v>
      </c>
      <c r="D23" s="59">
        <f t="shared" si="6"/>
        <v>-3</v>
      </c>
      <c r="E23" s="59">
        <v>194.0</v>
      </c>
      <c r="F23" s="59">
        <v>286.0</v>
      </c>
      <c r="G23" s="59">
        <f t="shared" si="1"/>
        <v>-4</v>
      </c>
      <c r="H23" s="59">
        <v>286.0</v>
      </c>
      <c r="I23" s="59">
        <v>105.0</v>
      </c>
      <c r="J23" s="59">
        <f t="shared" si="2"/>
        <v>-12</v>
      </c>
      <c r="L23" s="59">
        <v>105.0</v>
      </c>
      <c r="M23" s="59">
        <v>269.0</v>
      </c>
      <c r="N23" s="59">
        <f t="shared" si="3"/>
        <v>-48</v>
      </c>
      <c r="P23" s="59">
        <v>269.0</v>
      </c>
      <c r="Q23" s="59">
        <v>86.0</v>
      </c>
      <c r="R23" s="59">
        <f t="shared" si="4"/>
        <v>-11</v>
      </c>
      <c r="T23" s="59">
        <v>86.0</v>
      </c>
      <c r="U23" s="59">
        <v>122.0</v>
      </c>
      <c r="V23" s="59">
        <v>472.0</v>
      </c>
      <c r="W23" s="59">
        <v>597.0</v>
      </c>
      <c r="X23" s="59">
        <f t="shared" si="5"/>
        <v>-2</v>
      </c>
      <c r="Y23" s="59">
        <v>597.0</v>
      </c>
    </row>
    <row r="24">
      <c r="A24" s="59">
        <v>21.0</v>
      </c>
      <c r="B24" s="56">
        <v>45331.0</v>
      </c>
      <c r="C24" s="59">
        <v>192.0</v>
      </c>
      <c r="D24" s="59">
        <f t="shared" si="6"/>
        <v>-1</v>
      </c>
      <c r="E24" s="59">
        <v>192.0</v>
      </c>
      <c r="F24" s="59">
        <v>282.0</v>
      </c>
      <c r="G24" s="59">
        <f t="shared" si="1"/>
        <v>0</v>
      </c>
      <c r="H24" s="58">
        <v>282.0</v>
      </c>
      <c r="I24" s="59">
        <v>104.0</v>
      </c>
      <c r="J24" s="59">
        <f t="shared" si="2"/>
        <v>-11</v>
      </c>
      <c r="L24" s="59">
        <v>104.0</v>
      </c>
      <c r="M24" s="59">
        <v>265.0</v>
      </c>
      <c r="N24" s="59">
        <f t="shared" si="3"/>
        <v>-44</v>
      </c>
      <c r="P24" s="59">
        <v>265.0</v>
      </c>
      <c r="Q24" s="59">
        <v>85.0</v>
      </c>
      <c r="R24" s="59">
        <f t="shared" si="4"/>
        <v>-10</v>
      </c>
      <c r="T24" s="59">
        <v>85.0</v>
      </c>
      <c r="U24" s="59">
        <v>120.0</v>
      </c>
      <c r="V24" s="59">
        <v>466.0</v>
      </c>
      <c r="W24" s="59">
        <v>589.0</v>
      </c>
      <c r="X24" s="59">
        <f t="shared" si="5"/>
        <v>6</v>
      </c>
      <c r="Y24" s="58">
        <v>595.0</v>
      </c>
    </row>
    <row r="25">
      <c r="A25" s="59">
        <v>22.0</v>
      </c>
      <c r="B25" s="56">
        <v>44592.0</v>
      </c>
      <c r="C25" s="59">
        <v>189.0</v>
      </c>
      <c r="D25" s="59">
        <f t="shared" si="6"/>
        <v>2</v>
      </c>
      <c r="E25" s="58">
        <v>191.0</v>
      </c>
      <c r="F25" s="59">
        <v>278.0</v>
      </c>
      <c r="G25" s="59">
        <f t="shared" si="1"/>
        <v>4</v>
      </c>
      <c r="H25" s="58">
        <v>282.0</v>
      </c>
      <c r="I25" s="59">
        <v>102.0</v>
      </c>
      <c r="J25" s="59">
        <f t="shared" si="2"/>
        <v>-9</v>
      </c>
      <c r="L25" s="59">
        <v>102.0</v>
      </c>
      <c r="M25" s="59">
        <v>261.0</v>
      </c>
      <c r="N25" s="59">
        <f t="shared" si="3"/>
        <v>-40</v>
      </c>
      <c r="P25" s="59">
        <v>261.0</v>
      </c>
      <c r="Q25" s="59">
        <v>84.0</v>
      </c>
      <c r="R25" s="59">
        <f t="shared" si="4"/>
        <v>-9</v>
      </c>
      <c r="T25" s="59">
        <v>84.0</v>
      </c>
      <c r="U25" s="59">
        <v>118.0</v>
      </c>
      <c r="V25" s="59">
        <v>458.0</v>
      </c>
      <c r="W25" s="59">
        <v>579.0</v>
      </c>
      <c r="X25" s="59">
        <f t="shared" si="5"/>
        <v>16</v>
      </c>
      <c r="Y25" s="58">
        <v>595.0</v>
      </c>
    </row>
    <row r="26">
      <c r="A26" s="59">
        <v>23.0</v>
      </c>
      <c r="B26" s="56">
        <v>44203.0</v>
      </c>
      <c r="C26" s="59">
        <v>187.0</v>
      </c>
      <c r="D26" s="59">
        <f t="shared" si="6"/>
        <v>4</v>
      </c>
      <c r="E26" s="58">
        <v>191.0</v>
      </c>
      <c r="F26" s="59">
        <v>275.0</v>
      </c>
      <c r="G26" s="59">
        <f t="shared" si="1"/>
        <v>7</v>
      </c>
      <c r="H26" s="58">
        <v>282.0</v>
      </c>
      <c r="I26" s="59">
        <v>102.0</v>
      </c>
      <c r="J26" s="59">
        <f t="shared" si="2"/>
        <v>-9</v>
      </c>
      <c r="L26" s="59">
        <v>102.0</v>
      </c>
      <c r="M26" s="59">
        <v>258.0</v>
      </c>
      <c r="N26" s="59">
        <f t="shared" si="3"/>
        <v>-37</v>
      </c>
      <c r="P26" s="59">
        <v>258.0</v>
      </c>
      <c r="Q26" s="59">
        <v>83.0</v>
      </c>
      <c r="R26" s="59">
        <f t="shared" si="4"/>
        <v>-8</v>
      </c>
      <c r="T26" s="59">
        <v>83.0</v>
      </c>
      <c r="U26" s="59">
        <v>117.0</v>
      </c>
      <c r="V26" s="59">
        <v>454.0</v>
      </c>
      <c r="W26" s="59">
        <v>574.0</v>
      </c>
      <c r="X26" s="59">
        <f t="shared" si="5"/>
        <v>21</v>
      </c>
      <c r="Y26" s="58">
        <v>595.0</v>
      </c>
    </row>
    <row r="27">
      <c r="A27" s="59">
        <v>24.0</v>
      </c>
      <c r="B27" s="56">
        <v>43745.0</v>
      </c>
      <c r="C27" s="59">
        <v>185.0</v>
      </c>
      <c r="D27" s="59">
        <f t="shared" si="6"/>
        <v>6</v>
      </c>
      <c r="E27" s="58">
        <v>191.0</v>
      </c>
      <c r="F27" s="59">
        <v>272.0</v>
      </c>
      <c r="G27" s="59">
        <f t="shared" si="1"/>
        <v>10</v>
      </c>
      <c r="H27" s="58">
        <v>282.0</v>
      </c>
      <c r="I27" s="59">
        <v>100.0</v>
      </c>
      <c r="J27" s="59">
        <f t="shared" si="2"/>
        <v>-7</v>
      </c>
      <c r="L27" s="59">
        <v>100.0</v>
      </c>
      <c r="M27" s="59">
        <v>256.0</v>
      </c>
      <c r="N27" s="59">
        <f t="shared" si="3"/>
        <v>-35</v>
      </c>
      <c r="P27" s="59">
        <v>256.0</v>
      </c>
      <c r="Q27" s="59">
        <v>82.0</v>
      </c>
      <c r="R27" s="59">
        <f t="shared" si="4"/>
        <v>-7</v>
      </c>
      <c r="T27" s="59">
        <v>82.0</v>
      </c>
      <c r="U27" s="59">
        <v>116.0</v>
      </c>
      <c r="V27" s="59">
        <v>450.0</v>
      </c>
      <c r="W27" s="59">
        <v>568.0</v>
      </c>
      <c r="X27" s="59">
        <f t="shared" si="5"/>
        <v>27</v>
      </c>
      <c r="Y27" s="58">
        <v>595.0</v>
      </c>
    </row>
    <row r="28">
      <c r="A28" s="59">
        <v>25.0</v>
      </c>
      <c r="B28" s="56">
        <v>43558.0</v>
      </c>
      <c r="C28" s="59">
        <v>184.0</v>
      </c>
      <c r="D28" s="59">
        <f t="shared" si="6"/>
        <v>7</v>
      </c>
      <c r="E28" s="58">
        <v>191.0</v>
      </c>
      <c r="F28" s="59">
        <v>271.0</v>
      </c>
      <c r="G28" s="59">
        <f t="shared" si="1"/>
        <v>11</v>
      </c>
      <c r="H28" s="58">
        <v>282.0</v>
      </c>
      <c r="I28" s="59">
        <v>100.0</v>
      </c>
      <c r="J28" s="59">
        <f t="shared" si="2"/>
        <v>-7</v>
      </c>
      <c r="L28" s="59">
        <v>100.0</v>
      </c>
      <c r="M28" s="59">
        <v>255.0</v>
      </c>
      <c r="N28" s="59">
        <f t="shared" si="3"/>
        <v>-34</v>
      </c>
      <c r="P28" s="59">
        <v>255.0</v>
      </c>
      <c r="Q28" s="59">
        <v>82.0</v>
      </c>
      <c r="R28" s="59">
        <f t="shared" si="4"/>
        <v>-7</v>
      </c>
      <c r="T28" s="59">
        <v>82.0</v>
      </c>
      <c r="U28" s="59">
        <v>116.0</v>
      </c>
      <c r="V28" s="59">
        <v>448.0</v>
      </c>
      <c r="W28" s="59">
        <v>566.0</v>
      </c>
      <c r="X28" s="59">
        <f t="shared" si="5"/>
        <v>29</v>
      </c>
      <c r="Y28" s="58">
        <v>595.0</v>
      </c>
    </row>
    <row r="29">
      <c r="A29" s="59">
        <v>26.0</v>
      </c>
      <c r="B29" s="56">
        <v>43604.0</v>
      </c>
      <c r="C29" s="59">
        <v>184.0</v>
      </c>
      <c r="D29" s="59">
        <f t="shared" si="6"/>
        <v>7</v>
      </c>
      <c r="E29" s="58">
        <v>191.0</v>
      </c>
      <c r="F29" s="59">
        <v>272.0</v>
      </c>
      <c r="G29" s="59">
        <f t="shared" si="1"/>
        <v>10</v>
      </c>
      <c r="H29" s="58">
        <v>282.0</v>
      </c>
      <c r="I29" s="59">
        <v>100.0</v>
      </c>
      <c r="J29" s="59">
        <f t="shared" si="2"/>
        <v>-7</v>
      </c>
      <c r="L29" s="59">
        <v>100.0</v>
      </c>
      <c r="M29" s="59">
        <v>255.0</v>
      </c>
      <c r="N29" s="59">
        <f t="shared" si="3"/>
        <v>-34</v>
      </c>
      <c r="P29" s="59">
        <v>255.0</v>
      </c>
      <c r="Q29" s="59">
        <v>82.0</v>
      </c>
      <c r="R29" s="59">
        <f t="shared" si="4"/>
        <v>-7</v>
      </c>
      <c r="T29" s="59">
        <v>82.0</v>
      </c>
      <c r="U29" s="59">
        <v>116.0</v>
      </c>
      <c r="V29" s="59">
        <v>448.0</v>
      </c>
      <c r="W29" s="59">
        <v>566.0</v>
      </c>
      <c r="X29" s="59">
        <f t="shared" si="5"/>
        <v>29</v>
      </c>
      <c r="Y29" s="58">
        <v>595.0</v>
      </c>
    </row>
    <row r="30">
      <c r="A30" s="59">
        <v>27.0</v>
      </c>
      <c r="B30" s="56">
        <v>42648.0</v>
      </c>
      <c r="C30" s="59">
        <v>180.0</v>
      </c>
      <c r="D30" s="59">
        <f t="shared" si="6"/>
        <v>11</v>
      </c>
      <c r="E30" s="58">
        <v>191.0</v>
      </c>
      <c r="F30" s="59">
        <v>266.0</v>
      </c>
      <c r="G30" s="59">
        <f t="shared" si="1"/>
        <v>16</v>
      </c>
      <c r="H30" s="58">
        <v>282.0</v>
      </c>
      <c r="I30" s="59">
        <v>98.0</v>
      </c>
      <c r="J30" s="59">
        <f t="shared" si="2"/>
        <v>-5</v>
      </c>
      <c r="L30" s="59">
        <v>98.0</v>
      </c>
      <c r="M30" s="59">
        <v>249.0</v>
      </c>
      <c r="N30" s="59">
        <f t="shared" si="3"/>
        <v>-28</v>
      </c>
      <c r="P30" s="59">
        <v>249.0</v>
      </c>
      <c r="Q30" s="59">
        <v>80.0</v>
      </c>
      <c r="R30" s="59">
        <f t="shared" si="4"/>
        <v>-5</v>
      </c>
      <c r="T30" s="59">
        <v>80.0</v>
      </c>
      <c r="U30" s="59">
        <v>113.0</v>
      </c>
      <c r="V30" s="59">
        <v>438.0</v>
      </c>
      <c r="W30" s="59">
        <v>554.0</v>
      </c>
      <c r="X30" s="59">
        <f t="shared" si="5"/>
        <v>41</v>
      </c>
      <c r="Y30" s="58">
        <v>595.0</v>
      </c>
    </row>
    <row r="31">
      <c r="A31" s="59">
        <v>28.0</v>
      </c>
      <c r="B31" s="56">
        <v>42178.0</v>
      </c>
      <c r="C31" s="59">
        <v>178.0</v>
      </c>
      <c r="D31" s="59">
        <f t="shared" si="6"/>
        <v>13</v>
      </c>
      <c r="E31" s="58">
        <v>191.0</v>
      </c>
      <c r="F31" s="59">
        <v>263.0</v>
      </c>
      <c r="G31" s="59">
        <f t="shared" si="1"/>
        <v>19</v>
      </c>
      <c r="H31" s="58">
        <v>282.0</v>
      </c>
      <c r="I31" s="59">
        <v>97.0</v>
      </c>
      <c r="J31" s="59">
        <f t="shared" si="2"/>
        <v>-4</v>
      </c>
      <c r="L31" s="59">
        <v>97.0</v>
      </c>
      <c r="M31" s="59">
        <v>247.0</v>
      </c>
      <c r="N31" s="59">
        <f t="shared" si="3"/>
        <v>-26</v>
      </c>
      <c r="P31" s="59">
        <v>247.0</v>
      </c>
      <c r="Q31" s="59">
        <v>79.0</v>
      </c>
      <c r="R31" s="59">
        <f t="shared" si="4"/>
        <v>-4</v>
      </c>
      <c r="T31" s="59">
        <v>79.0</v>
      </c>
      <c r="U31" s="59">
        <v>112.0</v>
      </c>
      <c r="V31" s="59">
        <v>434.0</v>
      </c>
      <c r="W31" s="59">
        <v>548.0</v>
      </c>
      <c r="X31" s="59">
        <f t="shared" si="5"/>
        <v>47</v>
      </c>
      <c r="Y31" s="58">
        <v>595.0</v>
      </c>
    </row>
    <row r="32">
      <c r="A32" s="59">
        <v>29.0</v>
      </c>
      <c r="B32" s="56">
        <v>41607.0</v>
      </c>
      <c r="C32" s="59">
        <v>176.0</v>
      </c>
      <c r="D32" s="59">
        <f t="shared" si="6"/>
        <v>15</v>
      </c>
      <c r="E32" s="58">
        <v>191.0</v>
      </c>
      <c r="F32" s="59">
        <v>259.0</v>
      </c>
      <c r="G32" s="59">
        <f t="shared" si="1"/>
        <v>23</v>
      </c>
      <c r="H32" s="58">
        <v>282.0</v>
      </c>
      <c r="I32" s="59">
        <v>96.0</v>
      </c>
      <c r="J32" s="59">
        <f t="shared" si="2"/>
        <v>-3</v>
      </c>
      <c r="L32" s="59">
        <v>96.0</v>
      </c>
      <c r="M32" s="59">
        <v>243.0</v>
      </c>
      <c r="N32" s="59">
        <f t="shared" si="3"/>
        <v>-22</v>
      </c>
      <c r="P32" s="59">
        <v>243.0</v>
      </c>
      <c r="Q32" s="59">
        <v>78.0</v>
      </c>
      <c r="R32" s="59">
        <f t="shared" si="4"/>
        <v>-3</v>
      </c>
      <c r="T32" s="59">
        <v>78.0</v>
      </c>
      <c r="U32" s="59">
        <v>110.0</v>
      </c>
      <c r="V32" s="59">
        <v>428.0</v>
      </c>
      <c r="W32" s="59">
        <v>540.0</v>
      </c>
      <c r="X32" s="59">
        <f t="shared" si="5"/>
        <v>55</v>
      </c>
      <c r="Y32" s="58">
        <v>595.0</v>
      </c>
    </row>
    <row r="33">
      <c r="A33" s="59">
        <v>30.0</v>
      </c>
      <c r="B33" s="56">
        <v>41029.0</v>
      </c>
      <c r="C33" s="59">
        <v>174.0</v>
      </c>
      <c r="D33" s="59">
        <f t="shared" si="6"/>
        <v>17</v>
      </c>
      <c r="E33" s="58">
        <v>191.0</v>
      </c>
      <c r="F33" s="59">
        <v>256.0</v>
      </c>
      <c r="G33" s="59">
        <f t="shared" si="1"/>
        <v>26</v>
      </c>
      <c r="H33" s="58">
        <v>282.0</v>
      </c>
      <c r="I33" s="59">
        <v>94.0</v>
      </c>
      <c r="J33" s="59">
        <f t="shared" si="2"/>
        <v>-1</v>
      </c>
      <c r="L33" s="59">
        <v>94.0</v>
      </c>
      <c r="M33" s="59">
        <v>240.0</v>
      </c>
      <c r="N33" s="59">
        <f t="shared" si="3"/>
        <v>-19</v>
      </c>
      <c r="P33" s="59">
        <v>240.0</v>
      </c>
      <c r="Q33" s="59">
        <v>77.0</v>
      </c>
      <c r="R33" s="59">
        <f t="shared" si="4"/>
        <v>-2</v>
      </c>
      <c r="T33" s="59">
        <v>77.0</v>
      </c>
      <c r="U33" s="59">
        <v>109.0</v>
      </c>
      <c r="V33" s="59">
        <v>422.0</v>
      </c>
      <c r="W33" s="59">
        <v>533.0</v>
      </c>
      <c r="X33" s="59">
        <f t="shared" si="5"/>
        <v>62</v>
      </c>
      <c r="Y33" s="58">
        <v>595.0</v>
      </c>
    </row>
    <row r="34">
      <c r="A34" s="59">
        <v>31.0</v>
      </c>
      <c r="B34" s="56">
        <v>40951.0</v>
      </c>
      <c r="C34" s="59">
        <v>173.0</v>
      </c>
      <c r="D34" s="59">
        <f t="shared" si="6"/>
        <v>18</v>
      </c>
      <c r="E34" s="58">
        <v>191.0</v>
      </c>
      <c r="F34" s="59">
        <v>255.0</v>
      </c>
      <c r="G34" s="59">
        <f t="shared" si="1"/>
        <v>27</v>
      </c>
      <c r="H34" s="58">
        <v>282.0</v>
      </c>
      <c r="I34" s="61">
        <v>94.0</v>
      </c>
      <c r="J34" s="61">
        <f t="shared" si="2"/>
        <v>-1</v>
      </c>
      <c r="K34" s="62" t="s">
        <v>32</v>
      </c>
      <c r="L34" s="61">
        <v>94.0</v>
      </c>
      <c r="M34" s="59">
        <v>240.0</v>
      </c>
      <c r="N34" s="59">
        <f t="shared" si="3"/>
        <v>-19</v>
      </c>
      <c r="P34" s="59">
        <v>240.0</v>
      </c>
      <c r="Q34" s="59">
        <v>77.0</v>
      </c>
      <c r="R34" s="59">
        <f t="shared" si="4"/>
        <v>-2</v>
      </c>
      <c r="T34" s="59">
        <v>77.0</v>
      </c>
      <c r="U34" s="59">
        <v>109.0</v>
      </c>
      <c r="V34" s="59">
        <v>421.0</v>
      </c>
      <c r="W34" s="59">
        <v>532.0</v>
      </c>
      <c r="X34" s="59">
        <f t="shared" si="5"/>
        <v>63</v>
      </c>
      <c r="Y34" s="58">
        <v>595.0</v>
      </c>
    </row>
    <row r="35">
      <c r="A35" s="59">
        <v>32.0</v>
      </c>
      <c r="B35" s="56">
        <v>40467.0</v>
      </c>
      <c r="C35" s="59">
        <v>171.0</v>
      </c>
      <c r="D35" s="59">
        <f t="shared" si="6"/>
        <v>20</v>
      </c>
      <c r="E35" s="58">
        <v>191.0</v>
      </c>
      <c r="F35" s="59">
        <v>252.0</v>
      </c>
      <c r="G35" s="59">
        <f t="shared" si="1"/>
        <v>30</v>
      </c>
      <c r="H35" s="58">
        <v>282.0</v>
      </c>
      <c r="I35" s="59">
        <v>93.0</v>
      </c>
      <c r="J35" s="59">
        <f t="shared" si="2"/>
        <v>0</v>
      </c>
      <c r="K35" s="58">
        <f>I35</f>
        <v>93</v>
      </c>
      <c r="L35" s="58">
        <v>100.0</v>
      </c>
      <c r="M35" s="59">
        <v>237.0</v>
      </c>
      <c r="N35" s="59">
        <f t="shared" si="3"/>
        <v>-16</v>
      </c>
      <c r="P35" s="59">
        <v>237.0</v>
      </c>
      <c r="Q35" s="59">
        <v>76.0</v>
      </c>
      <c r="R35" s="59">
        <f t="shared" si="4"/>
        <v>-1</v>
      </c>
      <c r="T35" s="59">
        <v>76.0</v>
      </c>
      <c r="U35" s="59">
        <v>107.0</v>
      </c>
      <c r="V35" s="59">
        <v>416.0</v>
      </c>
      <c r="W35" s="59">
        <v>526.0</v>
      </c>
      <c r="X35" s="59">
        <f t="shared" si="5"/>
        <v>69</v>
      </c>
      <c r="Y35" s="58">
        <v>595.0</v>
      </c>
    </row>
    <row r="36">
      <c r="A36" s="59">
        <v>33.0</v>
      </c>
      <c r="B36" s="56">
        <v>40297.0</v>
      </c>
      <c r="C36" s="59">
        <v>170.0</v>
      </c>
      <c r="D36" s="59">
        <f t="shared" si="6"/>
        <v>21</v>
      </c>
      <c r="E36" s="58">
        <v>191.0</v>
      </c>
      <c r="F36" s="59">
        <v>251.0</v>
      </c>
      <c r="G36" s="59">
        <f t="shared" si="1"/>
        <v>31</v>
      </c>
      <c r="H36" s="58">
        <v>282.0</v>
      </c>
      <c r="I36" s="59">
        <v>93.0</v>
      </c>
      <c r="J36" s="59">
        <f t="shared" si="2"/>
        <v>0</v>
      </c>
      <c r="K36" s="59">
        <f t="shared" ref="K36:K91" si="7">AVERAGE($I$36:I36,$K$35)</f>
        <v>93</v>
      </c>
      <c r="L36" s="58">
        <v>100.0</v>
      </c>
      <c r="M36" s="59">
        <v>236.0</v>
      </c>
      <c r="N36" s="59">
        <f t="shared" si="3"/>
        <v>-15</v>
      </c>
      <c r="P36" s="59">
        <v>236.0</v>
      </c>
      <c r="Q36" s="59">
        <v>76.0</v>
      </c>
      <c r="R36" s="59">
        <f t="shared" si="4"/>
        <v>-1</v>
      </c>
      <c r="T36" s="59">
        <v>76.0</v>
      </c>
      <c r="U36" s="59">
        <v>107.0</v>
      </c>
      <c r="V36" s="59">
        <v>414.0</v>
      </c>
      <c r="W36" s="59">
        <v>523.0</v>
      </c>
      <c r="X36" s="59">
        <f t="shared" si="5"/>
        <v>72</v>
      </c>
      <c r="Y36" s="58">
        <v>595.0</v>
      </c>
    </row>
    <row r="37">
      <c r="A37" s="59">
        <v>34.0</v>
      </c>
      <c r="B37" s="56">
        <v>39332.0</v>
      </c>
      <c r="C37" s="59">
        <v>166.0</v>
      </c>
      <c r="D37" s="59">
        <f t="shared" si="6"/>
        <v>25</v>
      </c>
      <c r="E37" s="58">
        <v>191.0</v>
      </c>
      <c r="F37" s="59">
        <v>245.0</v>
      </c>
      <c r="G37" s="59">
        <f t="shared" si="1"/>
        <v>37</v>
      </c>
      <c r="H37" s="58">
        <v>282.0</v>
      </c>
      <c r="I37" s="59">
        <v>90.0</v>
      </c>
      <c r="J37" s="59">
        <f t="shared" si="2"/>
        <v>3</v>
      </c>
      <c r="K37" s="59">
        <f t="shared" si="7"/>
        <v>92</v>
      </c>
      <c r="L37" s="58">
        <v>100.0</v>
      </c>
      <c r="M37" s="59">
        <v>230.0</v>
      </c>
      <c r="N37" s="59">
        <f t="shared" si="3"/>
        <v>-9</v>
      </c>
      <c r="P37" s="59">
        <v>230.0</v>
      </c>
      <c r="Q37" s="59">
        <v>74.0</v>
      </c>
      <c r="R37" s="59">
        <f t="shared" si="4"/>
        <v>1</v>
      </c>
      <c r="T37" s="58">
        <v>75.0</v>
      </c>
      <c r="U37" s="59">
        <v>104.0</v>
      </c>
      <c r="V37" s="59">
        <v>404.0</v>
      </c>
      <c r="W37" s="59">
        <v>511.0</v>
      </c>
      <c r="X37" s="59">
        <f t="shared" si="5"/>
        <v>84</v>
      </c>
      <c r="Y37" s="58">
        <v>595.0</v>
      </c>
    </row>
    <row r="38">
      <c r="A38" s="59">
        <v>35.0</v>
      </c>
      <c r="B38" s="56">
        <v>38995.0</v>
      </c>
      <c r="C38" s="59">
        <v>165.0</v>
      </c>
      <c r="D38" s="59">
        <f t="shared" si="6"/>
        <v>26</v>
      </c>
      <c r="E38" s="58">
        <v>191.0</v>
      </c>
      <c r="F38" s="59">
        <v>243.0</v>
      </c>
      <c r="G38" s="59">
        <f t="shared" si="1"/>
        <v>39</v>
      </c>
      <c r="H38" s="58">
        <v>282.0</v>
      </c>
      <c r="I38" s="59">
        <v>90.0</v>
      </c>
      <c r="J38" s="59">
        <f t="shared" si="2"/>
        <v>3</v>
      </c>
      <c r="K38" s="59">
        <f t="shared" si="7"/>
        <v>91.5</v>
      </c>
      <c r="L38" s="58">
        <v>100.0</v>
      </c>
      <c r="M38" s="59">
        <v>228.0</v>
      </c>
      <c r="N38" s="59">
        <f t="shared" si="3"/>
        <v>-7</v>
      </c>
      <c r="P38" s="59">
        <v>228.0</v>
      </c>
      <c r="Q38" s="59">
        <v>73.0</v>
      </c>
      <c r="R38" s="59">
        <f t="shared" si="4"/>
        <v>2</v>
      </c>
      <c r="T38" s="58">
        <v>75.0</v>
      </c>
      <c r="U38" s="59">
        <v>104.0</v>
      </c>
      <c r="V38" s="61">
        <v>401.0</v>
      </c>
      <c r="W38" s="59">
        <v>506.0</v>
      </c>
      <c r="X38" s="59">
        <f t="shared" si="5"/>
        <v>89</v>
      </c>
      <c r="Y38" s="58">
        <v>595.0</v>
      </c>
    </row>
    <row r="39">
      <c r="A39" s="59">
        <v>36.0</v>
      </c>
      <c r="B39" s="56">
        <v>38626.0</v>
      </c>
      <c r="C39" s="59">
        <v>163.0</v>
      </c>
      <c r="D39" s="59">
        <f t="shared" si="6"/>
        <v>28</v>
      </c>
      <c r="E39" s="58">
        <v>191.0</v>
      </c>
      <c r="F39" s="59">
        <v>241.0</v>
      </c>
      <c r="G39" s="59">
        <f t="shared" si="1"/>
        <v>41</v>
      </c>
      <c r="H39" s="58">
        <v>282.0</v>
      </c>
      <c r="I39" s="59">
        <v>89.0</v>
      </c>
      <c r="J39" s="59">
        <f t="shared" si="2"/>
        <v>4</v>
      </c>
      <c r="K39" s="59">
        <f t="shared" si="7"/>
        <v>91</v>
      </c>
      <c r="L39" s="58">
        <v>100.0</v>
      </c>
      <c r="M39" s="59">
        <v>226.0</v>
      </c>
      <c r="N39" s="59">
        <f t="shared" si="3"/>
        <v>-5</v>
      </c>
      <c r="P39" s="59">
        <v>226.0</v>
      </c>
      <c r="Q39" s="59">
        <v>73.0</v>
      </c>
      <c r="R39" s="59">
        <f t="shared" si="4"/>
        <v>2</v>
      </c>
      <c r="T39" s="58">
        <v>75.0</v>
      </c>
      <c r="U39" s="59">
        <v>103.0</v>
      </c>
      <c r="V39" s="59">
        <v>397.0</v>
      </c>
      <c r="W39" s="59">
        <v>502.0</v>
      </c>
      <c r="X39" s="59">
        <f t="shared" si="5"/>
        <v>93</v>
      </c>
      <c r="Y39" s="58">
        <v>595.0</v>
      </c>
    </row>
    <row r="40">
      <c r="A40" s="63">
        <v>37.0</v>
      </c>
      <c r="B40" s="64">
        <v>38084.0</v>
      </c>
      <c r="C40" s="63">
        <v>161.0</v>
      </c>
      <c r="D40" s="63">
        <f t="shared" si="6"/>
        <v>30</v>
      </c>
      <c r="E40" s="63">
        <v>191.0</v>
      </c>
      <c r="F40" s="63">
        <v>237.0</v>
      </c>
      <c r="G40" s="63">
        <f t="shared" si="1"/>
        <v>45</v>
      </c>
      <c r="H40" s="63">
        <v>282.0</v>
      </c>
      <c r="I40" s="63">
        <v>88.0</v>
      </c>
      <c r="J40" s="63">
        <f t="shared" si="2"/>
        <v>5</v>
      </c>
      <c r="K40" s="65">
        <f t="shared" si="7"/>
        <v>90.5</v>
      </c>
      <c r="L40" s="65">
        <v>100.0</v>
      </c>
      <c r="M40" s="63">
        <v>223.0</v>
      </c>
      <c r="N40" s="63">
        <f t="shared" si="3"/>
        <v>-2</v>
      </c>
      <c r="O40" s="63"/>
      <c r="P40" s="63">
        <v>223.0</v>
      </c>
      <c r="Q40" s="63">
        <v>72.0</v>
      </c>
      <c r="R40" s="63">
        <f t="shared" si="4"/>
        <v>3</v>
      </c>
      <c r="S40" s="63"/>
      <c r="T40" s="63">
        <v>75.0</v>
      </c>
      <c r="U40" s="63">
        <v>101.0</v>
      </c>
      <c r="V40" s="63">
        <v>391.0</v>
      </c>
      <c r="W40" s="63">
        <v>495.0</v>
      </c>
      <c r="X40" s="63">
        <f t="shared" si="5"/>
        <v>100</v>
      </c>
      <c r="Y40" s="63">
        <v>595.0</v>
      </c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</row>
    <row r="41">
      <c r="A41" s="66">
        <v>38.0</v>
      </c>
      <c r="B41" s="67">
        <v>37616.0</v>
      </c>
      <c r="C41" s="66">
        <v>159.0</v>
      </c>
      <c r="D41" s="59">
        <f t="shared" si="6"/>
        <v>32</v>
      </c>
      <c r="E41" s="58">
        <v>191.0</v>
      </c>
      <c r="F41" s="68">
        <v>234.0</v>
      </c>
      <c r="G41" s="61">
        <f t="shared" si="1"/>
        <v>48</v>
      </c>
      <c r="H41" s="61">
        <v>282.0</v>
      </c>
      <c r="I41" s="66">
        <v>86.0</v>
      </c>
      <c r="J41" s="59">
        <f t="shared" si="2"/>
        <v>7</v>
      </c>
      <c r="K41" s="59">
        <f t="shared" si="7"/>
        <v>89.85714286</v>
      </c>
      <c r="L41" s="58">
        <v>100.0</v>
      </c>
      <c r="M41" s="66">
        <v>220.0</v>
      </c>
      <c r="N41" s="59">
        <f t="shared" si="3"/>
        <v>1</v>
      </c>
      <c r="P41" s="69">
        <v>221.0</v>
      </c>
      <c r="Q41" s="66">
        <v>71.0</v>
      </c>
      <c r="R41" s="59">
        <f t="shared" si="4"/>
        <v>4</v>
      </c>
      <c r="T41" s="58">
        <v>75.0</v>
      </c>
      <c r="U41" s="66">
        <v>100.0</v>
      </c>
      <c r="V41" s="66">
        <v>387.0</v>
      </c>
      <c r="W41" s="66">
        <v>489.0</v>
      </c>
      <c r="X41" s="59">
        <f t="shared" si="5"/>
        <v>106</v>
      </c>
      <c r="Y41" s="58">
        <v>595.0</v>
      </c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</row>
    <row r="42">
      <c r="A42" s="59">
        <v>39.0</v>
      </c>
      <c r="B42" s="56">
        <v>37327.0</v>
      </c>
      <c r="C42" s="59">
        <v>158.0</v>
      </c>
      <c r="D42" s="59">
        <f t="shared" si="6"/>
        <v>33</v>
      </c>
      <c r="E42" s="58">
        <v>191.0</v>
      </c>
      <c r="F42" s="59">
        <v>233.0</v>
      </c>
      <c r="G42" s="59">
        <f t="shared" si="1"/>
        <v>49</v>
      </c>
      <c r="H42" s="58">
        <v>282.0</v>
      </c>
      <c r="I42" s="59">
        <v>86.0</v>
      </c>
      <c r="J42" s="59">
        <f t="shared" si="2"/>
        <v>7</v>
      </c>
      <c r="K42" s="59">
        <f t="shared" si="7"/>
        <v>89.375</v>
      </c>
      <c r="L42" s="58">
        <v>100.0</v>
      </c>
      <c r="M42" s="59">
        <v>218.0</v>
      </c>
      <c r="N42" s="59">
        <f t="shared" si="3"/>
        <v>3</v>
      </c>
      <c r="P42" s="58">
        <v>221.0</v>
      </c>
      <c r="Q42" s="59">
        <v>70.0</v>
      </c>
      <c r="R42" s="59">
        <f t="shared" si="4"/>
        <v>5</v>
      </c>
      <c r="T42" s="58">
        <v>75.0</v>
      </c>
      <c r="U42" s="59">
        <v>99.0</v>
      </c>
      <c r="V42" s="59">
        <v>384.0</v>
      </c>
      <c r="W42" s="59">
        <v>485.0</v>
      </c>
      <c r="X42" s="59">
        <f t="shared" si="5"/>
        <v>110</v>
      </c>
      <c r="Y42" s="58">
        <v>595.0</v>
      </c>
    </row>
    <row r="43">
      <c r="A43" s="59">
        <v>40.0</v>
      </c>
      <c r="B43" s="56">
        <v>36716.0</v>
      </c>
      <c r="C43" s="59">
        <v>155.0</v>
      </c>
      <c r="D43" s="59">
        <f t="shared" si="6"/>
        <v>36</v>
      </c>
      <c r="E43" s="58">
        <v>191.0</v>
      </c>
      <c r="F43" s="59">
        <v>229.0</v>
      </c>
      <c r="G43" s="59">
        <f t="shared" si="1"/>
        <v>53</v>
      </c>
      <c r="H43" s="58">
        <v>282.0</v>
      </c>
      <c r="I43" s="59">
        <v>84.0</v>
      </c>
      <c r="J43" s="59">
        <f t="shared" si="2"/>
        <v>9</v>
      </c>
      <c r="K43" s="59">
        <f t="shared" si="7"/>
        <v>88.77777778</v>
      </c>
      <c r="L43" s="58">
        <v>100.0</v>
      </c>
      <c r="M43" s="61">
        <v>215.0</v>
      </c>
      <c r="N43" s="61">
        <f t="shared" si="3"/>
        <v>6</v>
      </c>
      <c r="O43" s="62" t="s">
        <v>32</v>
      </c>
      <c r="P43" s="62">
        <v>221.0</v>
      </c>
      <c r="Q43" s="59">
        <v>69.0</v>
      </c>
      <c r="R43" s="59">
        <f t="shared" si="4"/>
        <v>6</v>
      </c>
      <c r="T43" s="58">
        <v>75.0</v>
      </c>
      <c r="U43" s="59">
        <v>98.0</v>
      </c>
      <c r="V43" s="59">
        <v>377.0</v>
      </c>
      <c r="W43" s="59">
        <v>477.0</v>
      </c>
      <c r="X43" s="59">
        <f t="shared" si="5"/>
        <v>118</v>
      </c>
      <c r="Y43" s="58">
        <v>595.0</v>
      </c>
    </row>
    <row r="44">
      <c r="A44" s="59">
        <v>41.0</v>
      </c>
      <c r="B44" s="56">
        <v>36448.0</v>
      </c>
      <c r="C44" s="59">
        <v>154.0</v>
      </c>
      <c r="D44" s="59">
        <f t="shared" si="6"/>
        <v>37</v>
      </c>
      <c r="E44" s="58">
        <v>191.0</v>
      </c>
      <c r="F44" s="59">
        <v>227.0</v>
      </c>
      <c r="G44" s="59">
        <f t="shared" si="1"/>
        <v>55</v>
      </c>
      <c r="H44" s="58">
        <v>282.0</v>
      </c>
      <c r="I44" s="59">
        <v>84.0</v>
      </c>
      <c r="J44" s="59">
        <f t="shared" si="2"/>
        <v>9</v>
      </c>
      <c r="K44" s="59">
        <f t="shared" si="7"/>
        <v>88.3</v>
      </c>
      <c r="L44" s="58">
        <v>100.0</v>
      </c>
      <c r="M44" s="59">
        <v>213.0</v>
      </c>
      <c r="N44" s="59">
        <f t="shared" si="3"/>
        <v>8</v>
      </c>
      <c r="O44" s="59">
        <f>M44-SUM(N41:N43)</f>
        <v>203</v>
      </c>
      <c r="P44" s="58">
        <v>261.0</v>
      </c>
      <c r="Q44" s="59">
        <v>69.0</v>
      </c>
      <c r="R44" s="59">
        <f t="shared" si="4"/>
        <v>6</v>
      </c>
      <c r="T44" s="58">
        <v>75.0</v>
      </c>
      <c r="U44" s="59">
        <v>97.0</v>
      </c>
      <c r="V44" s="59">
        <v>375.0</v>
      </c>
      <c r="W44" s="59">
        <v>473.0</v>
      </c>
      <c r="X44" s="59">
        <f t="shared" si="5"/>
        <v>122</v>
      </c>
      <c r="Y44" s="58">
        <v>595.0</v>
      </c>
    </row>
    <row r="45">
      <c r="A45" s="59">
        <v>42.0</v>
      </c>
      <c r="B45" s="56">
        <v>37249.0</v>
      </c>
      <c r="C45" s="59">
        <v>158.0</v>
      </c>
      <c r="D45" s="59">
        <f t="shared" si="6"/>
        <v>33</v>
      </c>
      <c r="E45" s="58">
        <v>191.0</v>
      </c>
      <c r="F45" s="59">
        <v>232.0</v>
      </c>
      <c r="G45" s="59">
        <f t="shared" si="1"/>
        <v>50</v>
      </c>
      <c r="H45" s="58">
        <v>282.0</v>
      </c>
      <c r="I45" s="59">
        <v>86.0</v>
      </c>
      <c r="J45" s="59">
        <f t="shared" si="2"/>
        <v>7</v>
      </c>
      <c r="K45" s="59">
        <f t="shared" si="7"/>
        <v>88.09090909</v>
      </c>
      <c r="L45" s="58">
        <v>100.0</v>
      </c>
      <c r="M45" s="59">
        <v>218.0</v>
      </c>
      <c r="N45" s="59">
        <f t="shared" si="3"/>
        <v>3</v>
      </c>
      <c r="O45" s="59">
        <f t="shared" ref="O45:O88" si="8">AVERAGE($M$45:M45,$O$44)</f>
        <v>210.5</v>
      </c>
      <c r="P45" s="58">
        <v>261.0</v>
      </c>
      <c r="Q45" s="59">
        <v>70.0</v>
      </c>
      <c r="R45" s="59">
        <f t="shared" si="4"/>
        <v>5</v>
      </c>
      <c r="T45" s="58">
        <v>75.0</v>
      </c>
      <c r="U45" s="59">
        <v>99.0</v>
      </c>
      <c r="V45" s="59">
        <v>383.0</v>
      </c>
      <c r="W45" s="59">
        <v>484.0</v>
      </c>
      <c r="X45" s="59">
        <f t="shared" si="5"/>
        <v>111</v>
      </c>
      <c r="Y45" s="58">
        <v>595.0</v>
      </c>
    </row>
    <row r="46">
      <c r="A46" s="59">
        <v>43.0</v>
      </c>
      <c r="B46" s="56">
        <v>37375.0</v>
      </c>
      <c r="C46" s="59">
        <v>158.0</v>
      </c>
      <c r="D46" s="59">
        <f t="shared" si="6"/>
        <v>33</v>
      </c>
      <c r="E46" s="58">
        <v>191.0</v>
      </c>
      <c r="F46" s="59">
        <v>233.0</v>
      </c>
      <c r="G46" s="59">
        <f t="shared" si="1"/>
        <v>49</v>
      </c>
      <c r="H46" s="58">
        <v>282.0</v>
      </c>
      <c r="I46" s="59">
        <v>86.0</v>
      </c>
      <c r="J46" s="59">
        <f t="shared" si="2"/>
        <v>7</v>
      </c>
      <c r="K46" s="59">
        <f t="shared" si="7"/>
        <v>87.91666667</v>
      </c>
      <c r="L46" s="58">
        <v>100.0</v>
      </c>
      <c r="M46" s="59">
        <v>219.0</v>
      </c>
      <c r="N46" s="59">
        <f t="shared" si="3"/>
        <v>2</v>
      </c>
      <c r="O46" s="59">
        <f t="shared" si="8"/>
        <v>213.3333333</v>
      </c>
      <c r="P46" s="58">
        <v>261.0</v>
      </c>
      <c r="Q46" s="59">
        <v>70.0</v>
      </c>
      <c r="R46" s="59">
        <f t="shared" si="4"/>
        <v>5</v>
      </c>
      <c r="T46" s="58">
        <v>75.0</v>
      </c>
      <c r="U46" s="59">
        <v>99.0</v>
      </c>
      <c r="V46" s="59">
        <v>384.0</v>
      </c>
      <c r="W46" s="59">
        <v>485.0</v>
      </c>
      <c r="X46" s="59">
        <f t="shared" si="5"/>
        <v>110</v>
      </c>
      <c r="Y46" s="58">
        <v>595.0</v>
      </c>
    </row>
    <row r="47">
      <c r="A47" s="59">
        <v>44.0</v>
      </c>
      <c r="B47" s="56">
        <v>38318.0</v>
      </c>
      <c r="C47" s="59">
        <v>162.0</v>
      </c>
      <c r="D47" s="59">
        <f t="shared" si="6"/>
        <v>29</v>
      </c>
      <c r="E47" s="58">
        <v>191.0</v>
      </c>
      <c r="F47" s="59">
        <v>239.0</v>
      </c>
      <c r="G47" s="59">
        <f t="shared" si="1"/>
        <v>43</v>
      </c>
      <c r="H47" s="58">
        <v>282.0</v>
      </c>
      <c r="I47" s="59">
        <v>88.0</v>
      </c>
      <c r="J47" s="59">
        <f t="shared" si="2"/>
        <v>5</v>
      </c>
      <c r="K47" s="59">
        <f t="shared" si="7"/>
        <v>87.92307692</v>
      </c>
      <c r="L47" s="58">
        <v>100.0</v>
      </c>
      <c r="M47" s="59">
        <v>224.0</v>
      </c>
      <c r="N47" s="59">
        <f t="shared" si="3"/>
        <v>-3</v>
      </c>
      <c r="O47" s="59">
        <f t="shared" si="8"/>
        <v>216</v>
      </c>
      <c r="P47" s="58">
        <v>261.0</v>
      </c>
      <c r="Q47" s="59">
        <v>72.0</v>
      </c>
      <c r="R47" s="59">
        <f t="shared" si="4"/>
        <v>3</v>
      </c>
      <c r="T47" s="58">
        <v>75.0</v>
      </c>
      <c r="U47" s="61">
        <v>102.0</v>
      </c>
      <c r="V47" s="59">
        <v>394.0</v>
      </c>
      <c r="W47" s="59">
        <v>498.0</v>
      </c>
      <c r="X47" s="59">
        <f t="shared" si="5"/>
        <v>97</v>
      </c>
      <c r="Y47" s="58">
        <v>595.0</v>
      </c>
    </row>
    <row r="48">
      <c r="A48" s="59">
        <v>45.0</v>
      </c>
      <c r="B48" s="56">
        <v>38872.0</v>
      </c>
      <c r="C48" s="59">
        <v>164.0</v>
      </c>
      <c r="D48" s="59">
        <f t="shared" si="6"/>
        <v>27</v>
      </c>
      <c r="E48" s="58">
        <v>191.0</v>
      </c>
      <c r="F48" s="59">
        <v>242.0</v>
      </c>
      <c r="G48" s="59">
        <f t="shared" si="1"/>
        <v>40</v>
      </c>
      <c r="H48" s="58">
        <v>282.0</v>
      </c>
      <c r="I48" s="59">
        <v>89.0</v>
      </c>
      <c r="J48" s="59">
        <f t="shared" si="2"/>
        <v>4</v>
      </c>
      <c r="K48" s="59">
        <f t="shared" si="7"/>
        <v>88</v>
      </c>
      <c r="L48" s="58">
        <v>100.0</v>
      </c>
      <c r="M48" s="59">
        <v>227.0</v>
      </c>
      <c r="N48" s="59">
        <f t="shared" si="3"/>
        <v>-6</v>
      </c>
      <c r="O48" s="59">
        <f t="shared" si="8"/>
        <v>218.2</v>
      </c>
      <c r="P48" s="58">
        <v>261.0</v>
      </c>
      <c r="Q48" s="61">
        <v>73.0</v>
      </c>
      <c r="R48" s="61">
        <f t="shared" si="4"/>
        <v>2</v>
      </c>
      <c r="S48" s="62" t="s">
        <v>32</v>
      </c>
      <c r="T48" s="61">
        <v>75.0</v>
      </c>
      <c r="U48" s="59">
        <v>103.0</v>
      </c>
      <c r="V48" s="59">
        <v>400.0</v>
      </c>
      <c r="W48" s="59">
        <v>505.0</v>
      </c>
      <c r="X48" s="59">
        <f t="shared" si="5"/>
        <v>90</v>
      </c>
      <c r="Y48" s="58">
        <v>595.0</v>
      </c>
    </row>
    <row r="49">
      <c r="A49" s="59">
        <v>46.0</v>
      </c>
      <c r="B49" s="56">
        <v>38843.0</v>
      </c>
      <c r="C49" s="61">
        <v>164.0</v>
      </c>
      <c r="D49" s="61">
        <f t="shared" si="6"/>
        <v>27</v>
      </c>
      <c r="E49" s="61">
        <v>191.0</v>
      </c>
      <c r="F49" s="59">
        <v>242.0</v>
      </c>
      <c r="G49" s="59">
        <f t="shared" si="1"/>
        <v>40</v>
      </c>
      <c r="H49" s="58">
        <v>282.0</v>
      </c>
      <c r="I49" s="59">
        <v>89.0</v>
      </c>
      <c r="J49" s="59">
        <f t="shared" si="2"/>
        <v>4</v>
      </c>
      <c r="K49" s="59">
        <f t="shared" si="7"/>
        <v>88.06666667</v>
      </c>
      <c r="L49" s="58">
        <v>100.0</v>
      </c>
      <c r="M49" s="59">
        <v>227.0</v>
      </c>
      <c r="N49" s="59">
        <f t="shared" si="3"/>
        <v>-6</v>
      </c>
      <c r="O49" s="59">
        <f t="shared" si="8"/>
        <v>219.6666667</v>
      </c>
      <c r="P49" s="58">
        <v>261.0</v>
      </c>
      <c r="Q49" s="59">
        <v>73.0</v>
      </c>
      <c r="R49" s="59">
        <f t="shared" si="4"/>
        <v>2</v>
      </c>
      <c r="S49" s="59">
        <f>Q49-SUM(R37:R48)</f>
        <v>29</v>
      </c>
      <c r="T49" s="58">
        <v>85.0</v>
      </c>
      <c r="U49" s="59">
        <v>103.0</v>
      </c>
      <c r="V49" s="59">
        <v>399.0</v>
      </c>
      <c r="W49" s="59">
        <v>504.0</v>
      </c>
      <c r="X49" s="59">
        <f t="shared" si="5"/>
        <v>91</v>
      </c>
      <c r="Y49" s="58">
        <v>595.0</v>
      </c>
    </row>
    <row r="50">
      <c r="A50" s="59">
        <v>47.0</v>
      </c>
      <c r="B50" s="56">
        <v>40238.0</v>
      </c>
      <c r="C50" s="59">
        <v>170.0</v>
      </c>
      <c r="D50" s="59">
        <f t="shared" si="6"/>
        <v>21</v>
      </c>
      <c r="E50" s="58">
        <v>191.0</v>
      </c>
      <c r="F50" s="59">
        <v>251.0</v>
      </c>
      <c r="G50" s="59">
        <f t="shared" si="1"/>
        <v>31</v>
      </c>
      <c r="H50" s="58">
        <v>282.0</v>
      </c>
      <c r="I50" s="59">
        <v>92.0</v>
      </c>
      <c r="J50" s="59">
        <f t="shared" si="2"/>
        <v>1</v>
      </c>
      <c r="K50" s="59">
        <f t="shared" si="7"/>
        <v>88.3125</v>
      </c>
      <c r="L50" s="58">
        <v>100.0</v>
      </c>
      <c r="M50" s="59">
        <v>235.0</v>
      </c>
      <c r="N50" s="59">
        <f t="shared" si="3"/>
        <v>-14</v>
      </c>
      <c r="O50" s="59">
        <f t="shared" si="8"/>
        <v>221.8571429</v>
      </c>
      <c r="P50" s="58">
        <v>261.0</v>
      </c>
      <c r="Q50" s="59">
        <v>76.0</v>
      </c>
      <c r="R50" s="59">
        <f t="shared" si="4"/>
        <v>-1</v>
      </c>
      <c r="S50" s="59">
        <f t="shared" ref="S50:S88" si="9">AVERAGE($Q$50:Q50,$S$49)</f>
        <v>52.5</v>
      </c>
      <c r="T50" s="58">
        <v>85.0</v>
      </c>
      <c r="U50" s="59">
        <v>107.0</v>
      </c>
      <c r="V50" s="59">
        <v>414.0</v>
      </c>
      <c r="W50" s="59">
        <v>523.0</v>
      </c>
      <c r="X50" s="59">
        <f t="shared" si="5"/>
        <v>72</v>
      </c>
      <c r="Y50" s="58">
        <v>595.0</v>
      </c>
    </row>
    <row r="51">
      <c r="A51" s="59">
        <v>48.0</v>
      </c>
      <c r="B51" s="56">
        <v>40710.0</v>
      </c>
      <c r="C51" s="59">
        <v>172.0</v>
      </c>
      <c r="D51" s="59">
        <f t="shared" si="6"/>
        <v>19</v>
      </c>
      <c r="E51" s="58">
        <v>191.0</v>
      </c>
      <c r="F51" s="59">
        <v>254.0</v>
      </c>
      <c r="G51" s="59">
        <f t="shared" si="1"/>
        <v>28</v>
      </c>
      <c r="H51" s="58">
        <v>282.0</v>
      </c>
      <c r="I51" s="59">
        <v>94.0</v>
      </c>
      <c r="J51" s="59">
        <f t="shared" si="2"/>
        <v>-1</v>
      </c>
      <c r="K51" s="59">
        <f t="shared" si="7"/>
        <v>88.64705882</v>
      </c>
      <c r="L51" s="58">
        <v>100.0</v>
      </c>
      <c r="M51" s="59">
        <v>238.0</v>
      </c>
      <c r="N51" s="59">
        <f t="shared" si="3"/>
        <v>-17</v>
      </c>
      <c r="O51" s="59">
        <f t="shared" si="8"/>
        <v>223.875</v>
      </c>
      <c r="P51" s="58">
        <v>261.0</v>
      </c>
      <c r="Q51" s="59">
        <v>77.0</v>
      </c>
      <c r="R51" s="59">
        <f t="shared" si="4"/>
        <v>-2</v>
      </c>
      <c r="S51" s="59">
        <f t="shared" si="9"/>
        <v>60.66666667</v>
      </c>
      <c r="T51" s="58">
        <v>85.0</v>
      </c>
      <c r="U51" s="59">
        <v>108.0</v>
      </c>
      <c r="V51" s="59">
        <v>418.0</v>
      </c>
      <c r="W51" s="59">
        <v>529.0</v>
      </c>
      <c r="X51" s="59">
        <f t="shared" si="5"/>
        <v>66</v>
      </c>
      <c r="Y51" s="58">
        <v>595.0</v>
      </c>
    </row>
    <row r="52">
      <c r="A52" s="59">
        <v>49.0</v>
      </c>
      <c r="B52" s="56">
        <v>41789.0</v>
      </c>
      <c r="C52" s="59">
        <v>177.0</v>
      </c>
      <c r="D52" s="59">
        <f t="shared" si="6"/>
        <v>14</v>
      </c>
      <c r="E52" s="58">
        <v>191.0</v>
      </c>
      <c r="F52" s="59">
        <v>260.0</v>
      </c>
      <c r="G52" s="59">
        <f t="shared" si="1"/>
        <v>22</v>
      </c>
      <c r="H52" s="58">
        <v>282.0</v>
      </c>
      <c r="I52" s="59">
        <v>96.0</v>
      </c>
      <c r="J52" s="59">
        <f t="shared" si="2"/>
        <v>-3</v>
      </c>
      <c r="K52" s="59">
        <f t="shared" si="7"/>
        <v>89.05555556</v>
      </c>
      <c r="L52" s="58">
        <v>100.0</v>
      </c>
      <c r="M52" s="59">
        <v>244.0</v>
      </c>
      <c r="N52" s="59">
        <f t="shared" si="3"/>
        <v>-23</v>
      </c>
      <c r="O52" s="59">
        <f t="shared" si="8"/>
        <v>226.1111111</v>
      </c>
      <c r="P52" s="58">
        <v>261.0</v>
      </c>
      <c r="Q52" s="59">
        <v>79.0</v>
      </c>
      <c r="R52" s="59">
        <f t="shared" si="4"/>
        <v>-4</v>
      </c>
      <c r="S52" s="59">
        <f t="shared" si="9"/>
        <v>65.25</v>
      </c>
      <c r="T52" s="58">
        <v>85.0</v>
      </c>
      <c r="U52" s="59">
        <v>111.0</v>
      </c>
      <c r="V52" s="59">
        <v>430.0</v>
      </c>
      <c r="W52" s="59">
        <v>543.0</v>
      </c>
      <c r="X52" s="59">
        <f t="shared" si="5"/>
        <v>52</v>
      </c>
      <c r="Y52" s="58">
        <v>595.0</v>
      </c>
    </row>
    <row r="53">
      <c r="A53" s="59">
        <v>50.0</v>
      </c>
      <c r="B53" s="56">
        <v>42737.0</v>
      </c>
      <c r="C53" s="59">
        <v>181.0</v>
      </c>
      <c r="D53" s="59">
        <f t="shared" si="6"/>
        <v>10</v>
      </c>
      <c r="E53" s="58">
        <v>191.0</v>
      </c>
      <c r="F53" s="59">
        <v>266.0</v>
      </c>
      <c r="G53" s="59">
        <f t="shared" si="1"/>
        <v>16</v>
      </c>
      <c r="H53" s="58">
        <v>282.0</v>
      </c>
      <c r="I53" s="59">
        <v>98.0</v>
      </c>
      <c r="J53" s="59">
        <f t="shared" si="2"/>
        <v>-5</v>
      </c>
      <c r="K53" s="59">
        <f t="shared" si="7"/>
        <v>89.52631579</v>
      </c>
      <c r="L53" s="58">
        <v>100.0</v>
      </c>
      <c r="M53" s="59">
        <v>250.0</v>
      </c>
      <c r="N53" s="59">
        <f t="shared" si="3"/>
        <v>-29</v>
      </c>
      <c r="O53" s="59">
        <f t="shared" si="8"/>
        <v>228.5</v>
      </c>
      <c r="P53" s="58">
        <v>261.0</v>
      </c>
      <c r="Q53" s="59">
        <v>80.0</v>
      </c>
      <c r="R53" s="59">
        <f t="shared" si="4"/>
        <v>-5</v>
      </c>
      <c r="S53" s="59">
        <f t="shared" si="9"/>
        <v>68.2</v>
      </c>
      <c r="T53" s="58">
        <v>85.0</v>
      </c>
      <c r="U53" s="59">
        <v>113.0</v>
      </c>
      <c r="V53" s="59">
        <v>439.0</v>
      </c>
      <c r="W53" s="59">
        <v>555.0</v>
      </c>
      <c r="X53" s="59">
        <f t="shared" si="5"/>
        <v>40</v>
      </c>
      <c r="Y53" s="58">
        <v>595.0</v>
      </c>
    </row>
    <row r="54">
      <c r="A54" s="59">
        <v>51.0</v>
      </c>
      <c r="B54" s="56">
        <v>43380.0</v>
      </c>
      <c r="C54" s="59">
        <v>183.0</v>
      </c>
      <c r="D54" s="59">
        <f t="shared" si="6"/>
        <v>8</v>
      </c>
      <c r="E54" s="58">
        <v>191.0</v>
      </c>
      <c r="F54" s="59">
        <v>270.0</v>
      </c>
      <c r="G54" s="59">
        <f t="shared" si="1"/>
        <v>12</v>
      </c>
      <c r="H54" s="58">
        <v>282.0</v>
      </c>
      <c r="I54" s="59">
        <v>100.0</v>
      </c>
      <c r="J54" s="59">
        <f t="shared" si="2"/>
        <v>-7</v>
      </c>
      <c r="K54" s="59">
        <f t="shared" si="7"/>
        <v>90.05</v>
      </c>
      <c r="L54" s="58">
        <v>100.0</v>
      </c>
      <c r="M54" s="59">
        <v>254.0</v>
      </c>
      <c r="N54" s="59">
        <f t="shared" si="3"/>
        <v>-33</v>
      </c>
      <c r="O54" s="59">
        <f t="shared" si="8"/>
        <v>230.8181818</v>
      </c>
      <c r="P54" s="58">
        <v>261.0</v>
      </c>
      <c r="Q54" s="59">
        <v>82.0</v>
      </c>
      <c r="R54" s="59">
        <f t="shared" si="4"/>
        <v>-7</v>
      </c>
      <c r="S54" s="59">
        <f t="shared" si="9"/>
        <v>70.5</v>
      </c>
      <c r="T54" s="58">
        <v>85.0</v>
      </c>
      <c r="U54" s="59">
        <v>115.0</v>
      </c>
      <c r="V54" s="59">
        <v>446.0</v>
      </c>
      <c r="W54" s="59">
        <v>563.0</v>
      </c>
      <c r="X54" s="59">
        <f t="shared" si="5"/>
        <v>32</v>
      </c>
      <c r="Y54" s="58">
        <v>595.0</v>
      </c>
    </row>
    <row r="55">
      <c r="A55" s="59">
        <v>52.0</v>
      </c>
      <c r="B55" s="56">
        <v>43671.0</v>
      </c>
      <c r="C55" s="59">
        <v>185.0</v>
      </c>
      <c r="D55" s="59">
        <f t="shared" si="6"/>
        <v>6</v>
      </c>
      <c r="E55" s="58">
        <v>191.0</v>
      </c>
      <c r="F55" s="59">
        <v>272.0</v>
      </c>
      <c r="G55" s="59">
        <f t="shared" si="1"/>
        <v>10</v>
      </c>
      <c r="H55" s="58">
        <v>282.0</v>
      </c>
      <c r="I55" s="59">
        <v>100.0</v>
      </c>
      <c r="J55" s="59">
        <f t="shared" si="2"/>
        <v>-7</v>
      </c>
      <c r="K55" s="59">
        <f t="shared" si="7"/>
        <v>90.52380952</v>
      </c>
      <c r="L55" s="58">
        <v>100.0</v>
      </c>
      <c r="M55" s="59">
        <v>255.0</v>
      </c>
      <c r="N55" s="59">
        <f t="shared" si="3"/>
        <v>-34</v>
      </c>
      <c r="O55" s="59">
        <f t="shared" si="8"/>
        <v>232.8333333</v>
      </c>
      <c r="P55" s="58">
        <v>261.0</v>
      </c>
      <c r="Q55" s="59">
        <v>82.0</v>
      </c>
      <c r="R55" s="59">
        <f t="shared" si="4"/>
        <v>-7</v>
      </c>
      <c r="S55" s="59">
        <f t="shared" si="9"/>
        <v>72.14285714</v>
      </c>
      <c r="T55" s="58">
        <v>85.0</v>
      </c>
      <c r="U55" s="59">
        <v>116.0</v>
      </c>
      <c r="V55" s="59">
        <v>449.0</v>
      </c>
      <c r="W55" s="59">
        <v>567.0</v>
      </c>
      <c r="X55" s="59">
        <f t="shared" si="5"/>
        <v>28</v>
      </c>
      <c r="Y55" s="58">
        <v>595.0</v>
      </c>
    </row>
    <row r="56">
      <c r="A56" s="59">
        <v>53.0</v>
      </c>
      <c r="B56" s="56">
        <v>43746.0</v>
      </c>
      <c r="C56" s="59">
        <v>185.0</v>
      </c>
      <c r="D56" s="59">
        <f t="shared" si="6"/>
        <v>6</v>
      </c>
      <c r="E56" s="58">
        <v>191.0</v>
      </c>
      <c r="F56" s="59">
        <v>272.0</v>
      </c>
      <c r="G56" s="59">
        <f t="shared" si="1"/>
        <v>10</v>
      </c>
      <c r="H56" s="58">
        <v>282.0</v>
      </c>
      <c r="I56" s="59">
        <v>100.0</v>
      </c>
      <c r="J56" s="59">
        <f t="shared" si="2"/>
        <v>-7</v>
      </c>
      <c r="K56" s="59">
        <f t="shared" si="7"/>
        <v>90.95454545</v>
      </c>
      <c r="L56" s="58">
        <v>100.0</v>
      </c>
      <c r="M56" s="59">
        <v>256.0</v>
      </c>
      <c r="N56" s="59">
        <f t="shared" si="3"/>
        <v>-35</v>
      </c>
      <c r="O56" s="59">
        <f t="shared" si="8"/>
        <v>234.6153846</v>
      </c>
      <c r="P56" s="58">
        <v>261.0</v>
      </c>
      <c r="Q56" s="59">
        <v>82.0</v>
      </c>
      <c r="R56" s="59">
        <f t="shared" si="4"/>
        <v>-7</v>
      </c>
      <c r="S56" s="59">
        <f t="shared" si="9"/>
        <v>73.375</v>
      </c>
      <c r="T56" s="58">
        <v>85.0</v>
      </c>
      <c r="U56" s="59">
        <v>116.0</v>
      </c>
      <c r="V56" s="59">
        <v>450.0</v>
      </c>
      <c r="W56" s="59">
        <v>568.0</v>
      </c>
      <c r="X56" s="59">
        <f t="shared" si="5"/>
        <v>27</v>
      </c>
      <c r="Y56" s="58">
        <v>595.0</v>
      </c>
    </row>
    <row r="57">
      <c r="A57" s="59">
        <v>54.0</v>
      </c>
      <c r="B57" s="56">
        <v>44436.0</v>
      </c>
      <c r="C57" s="59">
        <v>188.0</v>
      </c>
      <c r="D57" s="59">
        <f t="shared" si="6"/>
        <v>3</v>
      </c>
      <c r="E57" s="58">
        <v>191.0</v>
      </c>
      <c r="F57" s="59">
        <v>277.0</v>
      </c>
      <c r="G57" s="59">
        <f t="shared" si="1"/>
        <v>5</v>
      </c>
      <c r="H57" s="58">
        <v>282.0</v>
      </c>
      <c r="I57" s="59">
        <v>102.0</v>
      </c>
      <c r="J57" s="59">
        <f t="shared" si="2"/>
        <v>-9</v>
      </c>
      <c r="K57" s="59">
        <f t="shared" si="7"/>
        <v>91.43478261</v>
      </c>
      <c r="L57" s="58">
        <v>100.0</v>
      </c>
      <c r="M57" s="59">
        <v>260.0</v>
      </c>
      <c r="N57" s="59">
        <f t="shared" si="3"/>
        <v>-39</v>
      </c>
      <c r="O57" s="59">
        <f t="shared" si="8"/>
        <v>236.4285714</v>
      </c>
      <c r="P57" s="58">
        <v>261.0</v>
      </c>
      <c r="Q57" s="59">
        <v>84.0</v>
      </c>
      <c r="R57" s="59">
        <f t="shared" si="4"/>
        <v>-9</v>
      </c>
      <c r="S57" s="59">
        <f t="shared" si="9"/>
        <v>74.55555556</v>
      </c>
      <c r="T57" s="58">
        <v>85.0</v>
      </c>
      <c r="U57" s="59">
        <v>118.0</v>
      </c>
      <c r="V57" s="59">
        <v>457.0</v>
      </c>
      <c r="W57" s="61">
        <v>577.0</v>
      </c>
      <c r="X57" s="61">
        <f t="shared" si="5"/>
        <v>18</v>
      </c>
      <c r="Y57" s="61">
        <v>595.0</v>
      </c>
    </row>
    <row r="58">
      <c r="A58" s="59">
        <v>55.0</v>
      </c>
      <c r="B58" s="56">
        <v>45195.0</v>
      </c>
      <c r="C58" s="59">
        <v>191.0</v>
      </c>
      <c r="D58" s="59">
        <f t="shared" si="6"/>
        <v>0</v>
      </c>
      <c r="E58" s="58">
        <v>191.0</v>
      </c>
      <c r="F58" s="59">
        <v>281.0</v>
      </c>
      <c r="G58" s="59">
        <f t="shared" si="1"/>
        <v>1</v>
      </c>
      <c r="H58" s="58">
        <v>282.0</v>
      </c>
      <c r="I58" s="59">
        <v>104.0</v>
      </c>
      <c r="J58" s="59">
        <f t="shared" si="2"/>
        <v>-11</v>
      </c>
      <c r="K58" s="59">
        <f t="shared" si="7"/>
        <v>91.95833333</v>
      </c>
      <c r="L58" s="58">
        <v>100.0</v>
      </c>
      <c r="M58" s="59">
        <v>264.0</v>
      </c>
      <c r="N58" s="59">
        <f t="shared" si="3"/>
        <v>-43</v>
      </c>
      <c r="O58" s="59">
        <f t="shared" si="8"/>
        <v>238.2666667</v>
      </c>
      <c r="P58" s="58">
        <v>261.0</v>
      </c>
      <c r="Q58" s="59">
        <v>85.0</v>
      </c>
      <c r="R58" s="59">
        <f t="shared" si="4"/>
        <v>-10</v>
      </c>
      <c r="S58" s="59">
        <f t="shared" si="9"/>
        <v>75.6</v>
      </c>
      <c r="T58" s="58">
        <v>85.0</v>
      </c>
      <c r="U58" s="59">
        <v>120.0</v>
      </c>
      <c r="V58" s="59">
        <v>464.0</v>
      </c>
      <c r="W58" s="59">
        <v>587.0</v>
      </c>
      <c r="X58" s="59">
        <f t="shared" si="5"/>
        <v>8</v>
      </c>
      <c r="Y58" s="58">
        <v>595.0</v>
      </c>
    </row>
    <row r="59">
      <c r="A59" s="59">
        <v>56.0</v>
      </c>
      <c r="B59" s="56">
        <v>45744.0</v>
      </c>
      <c r="C59" s="59">
        <v>193.0</v>
      </c>
      <c r="D59" s="59">
        <f t="shared" si="6"/>
        <v>-2</v>
      </c>
      <c r="E59" s="58">
        <v>175.0</v>
      </c>
      <c r="F59" s="59">
        <v>285.0</v>
      </c>
      <c r="G59" s="59">
        <f t="shared" si="1"/>
        <v>-3</v>
      </c>
      <c r="H59" s="58">
        <v>257.0</v>
      </c>
      <c r="I59" s="59">
        <v>105.0</v>
      </c>
      <c r="J59" s="59">
        <f t="shared" si="2"/>
        <v>-12</v>
      </c>
      <c r="K59" s="59">
        <f t="shared" si="7"/>
        <v>92.48</v>
      </c>
      <c r="L59" s="58">
        <v>100.0</v>
      </c>
      <c r="M59" s="59">
        <v>267.0</v>
      </c>
      <c r="N59" s="59">
        <f t="shared" si="3"/>
        <v>-46</v>
      </c>
      <c r="O59" s="59">
        <f t="shared" si="8"/>
        <v>240.0625</v>
      </c>
      <c r="P59" s="58">
        <v>261.0</v>
      </c>
      <c r="Q59" s="59">
        <v>86.0</v>
      </c>
      <c r="R59" s="59">
        <f t="shared" si="4"/>
        <v>-11</v>
      </c>
      <c r="S59" s="59">
        <f t="shared" si="9"/>
        <v>76.54545455</v>
      </c>
      <c r="T59" s="58">
        <v>85.0</v>
      </c>
      <c r="U59" s="59">
        <v>121.0</v>
      </c>
      <c r="V59" s="59">
        <v>470.0</v>
      </c>
      <c r="W59" s="59">
        <v>594.0</v>
      </c>
      <c r="X59" s="59">
        <f t="shared" si="5"/>
        <v>1</v>
      </c>
      <c r="Y59" s="58">
        <v>595.0</v>
      </c>
    </row>
    <row r="60">
      <c r="A60" s="59">
        <v>57.0</v>
      </c>
      <c r="B60" s="56">
        <v>45848.0</v>
      </c>
      <c r="C60" s="59">
        <v>194.0</v>
      </c>
      <c r="D60" s="59">
        <f t="shared" si="6"/>
        <v>-3</v>
      </c>
      <c r="E60" s="58">
        <v>175.0</v>
      </c>
      <c r="F60" s="59">
        <v>286.0</v>
      </c>
      <c r="G60" s="59">
        <f t="shared" si="1"/>
        <v>-4</v>
      </c>
      <c r="H60" s="58">
        <v>257.0</v>
      </c>
      <c r="I60" s="59">
        <v>105.0</v>
      </c>
      <c r="J60" s="59">
        <f t="shared" si="2"/>
        <v>-12</v>
      </c>
      <c r="K60" s="59">
        <f t="shared" si="7"/>
        <v>92.96153846</v>
      </c>
      <c r="L60" s="58">
        <v>100.0</v>
      </c>
      <c r="M60" s="59">
        <v>268.0</v>
      </c>
      <c r="N60" s="59">
        <f t="shared" si="3"/>
        <v>-47</v>
      </c>
      <c r="O60" s="59">
        <f t="shared" si="8"/>
        <v>241.7058824</v>
      </c>
      <c r="P60" s="58">
        <v>261.0</v>
      </c>
      <c r="Q60" s="59">
        <v>86.0</v>
      </c>
      <c r="R60" s="59">
        <f t="shared" si="4"/>
        <v>-11</v>
      </c>
      <c r="S60" s="59">
        <f t="shared" si="9"/>
        <v>77.33333333</v>
      </c>
      <c r="T60" s="58">
        <v>85.0</v>
      </c>
      <c r="U60" s="59">
        <v>122.0</v>
      </c>
      <c r="V60" s="59">
        <v>471.0</v>
      </c>
      <c r="W60" s="59">
        <v>595.0</v>
      </c>
      <c r="X60" s="59">
        <f t="shared" si="5"/>
        <v>0</v>
      </c>
      <c r="Y60" s="58">
        <v>595.0</v>
      </c>
    </row>
    <row r="61">
      <c r="A61" s="59">
        <v>58.0</v>
      </c>
      <c r="B61" s="56">
        <v>45942.0</v>
      </c>
      <c r="C61" s="59">
        <v>194.0</v>
      </c>
      <c r="D61" s="59">
        <f t="shared" si="6"/>
        <v>-3</v>
      </c>
      <c r="E61" s="58">
        <v>175.0</v>
      </c>
      <c r="F61" s="59">
        <v>286.0</v>
      </c>
      <c r="G61" s="59">
        <f t="shared" si="1"/>
        <v>-4</v>
      </c>
      <c r="H61" s="58">
        <v>257.0</v>
      </c>
      <c r="I61" s="59">
        <v>105.0</v>
      </c>
      <c r="J61" s="59">
        <f t="shared" si="2"/>
        <v>-12</v>
      </c>
      <c r="K61" s="59">
        <f t="shared" si="7"/>
        <v>93.40740741</v>
      </c>
      <c r="L61" s="58">
        <v>100.0</v>
      </c>
      <c r="M61" s="59">
        <v>269.0</v>
      </c>
      <c r="N61" s="59">
        <f t="shared" si="3"/>
        <v>-48</v>
      </c>
      <c r="O61" s="59">
        <f t="shared" si="8"/>
        <v>243.2222222</v>
      </c>
      <c r="P61" s="58">
        <v>261.0</v>
      </c>
      <c r="Q61" s="59">
        <v>86.0</v>
      </c>
      <c r="R61" s="59">
        <f t="shared" si="4"/>
        <v>-11</v>
      </c>
      <c r="S61" s="59">
        <f t="shared" si="9"/>
        <v>78</v>
      </c>
      <c r="T61" s="58">
        <v>85.0</v>
      </c>
      <c r="U61" s="59">
        <v>122.0</v>
      </c>
      <c r="V61" s="59">
        <v>472.0</v>
      </c>
      <c r="W61" s="59">
        <v>597.0</v>
      </c>
      <c r="X61" s="59">
        <f t="shared" si="5"/>
        <v>-2</v>
      </c>
      <c r="Y61" s="58">
        <v>595.0</v>
      </c>
    </row>
    <row r="62">
      <c r="A62" s="59">
        <v>59.0</v>
      </c>
      <c r="B62" s="56">
        <v>45806.0</v>
      </c>
      <c r="C62" s="59">
        <v>194.0</v>
      </c>
      <c r="D62" s="59">
        <f t="shared" si="6"/>
        <v>-3</v>
      </c>
      <c r="E62" s="58">
        <v>175.0</v>
      </c>
      <c r="F62" s="59">
        <v>285.0</v>
      </c>
      <c r="G62" s="59">
        <f t="shared" si="1"/>
        <v>-3</v>
      </c>
      <c r="H62" s="58">
        <v>257.0</v>
      </c>
      <c r="I62" s="59">
        <v>105.0</v>
      </c>
      <c r="J62" s="59">
        <f t="shared" si="2"/>
        <v>-12</v>
      </c>
      <c r="K62" s="59">
        <f t="shared" si="7"/>
        <v>93.82142857</v>
      </c>
      <c r="L62" s="58">
        <v>100.0</v>
      </c>
      <c r="M62" s="59">
        <v>268.0</v>
      </c>
      <c r="N62" s="59">
        <f t="shared" si="3"/>
        <v>-47</v>
      </c>
      <c r="O62" s="59">
        <f t="shared" si="8"/>
        <v>244.5263158</v>
      </c>
      <c r="P62" s="58">
        <v>261.0</v>
      </c>
      <c r="Q62" s="59">
        <v>86.0</v>
      </c>
      <c r="R62" s="59">
        <f t="shared" si="4"/>
        <v>-11</v>
      </c>
      <c r="S62" s="59">
        <f t="shared" si="9"/>
        <v>78.57142857</v>
      </c>
      <c r="T62" s="58">
        <v>85.0</v>
      </c>
      <c r="U62" s="59">
        <v>122.0</v>
      </c>
      <c r="V62" s="59">
        <v>471.0</v>
      </c>
      <c r="W62" s="59">
        <v>595.0</v>
      </c>
      <c r="X62" s="59">
        <f t="shared" si="5"/>
        <v>0</v>
      </c>
      <c r="Y62" s="58">
        <v>595.0</v>
      </c>
    </row>
    <row r="63">
      <c r="A63" s="59">
        <v>60.0</v>
      </c>
      <c r="B63" s="56">
        <v>46110.0</v>
      </c>
      <c r="C63" s="59">
        <v>195.0</v>
      </c>
      <c r="D63" s="59">
        <f t="shared" si="6"/>
        <v>-4</v>
      </c>
      <c r="E63" s="58">
        <v>175.0</v>
      </c>
      <c r="F63" s="59">
        <v>287.0</v>
      </c>
      <c r="G63" s="59">
        <f t="shared" si="1"/>
        <v>-5</v>
      </c>
      <c r="H63" s="58">
        <v>257.0</v>
      </c>
      <c r="I63" s="59">
        <v>106.0</v>
      </c>
      <c r="J63" s="59">
        <f t="shared" si="2"/>
        <v>-13</v>
      </c>
      <c r="K63" s="59">
        <f t="shared" si="7"/>
        <v>94.24137931</v>
      </c>
      <c r="L63" s="58">
        <v>100.0</v>
      </c>
      <c r="M63" s="59">
        <v>270.0</v>
      </c>
      <c r="N63" s="59">
        <f t="shared" si="3"/>
        <v>-49</v>
      </c>
      <c r="O63" s="59">
        <f t="shared" si="8"/>
        <v>245.8</v>
      </c>
      <c r="P63" s="58">
        <v>261.0</v>
      </c>
      <c r="Q63" s="59">
        <v>87.0</v>
      </c>
      <c r="R63" s="59">
        <f t="shared" si="4"/>
        <v>-12</v>
      </c>
      <c r="S63" s="59">
        <f t="shared" si="9"/>
        <v>79.13333333</v>
      </c>
      <c r="T63" s="58">
        <v>85.0</v>
      </c>
      <c r="U63" s="59">
        <v>122.0</v>
      </c>
      <c r="V63" s="59">
        <v>474.0</v>
      </c>
      <c r="W63" s="59">
        <v>599.0</v>
      </c>
      <c r="X63" s="59">
        <f t="shared" si="5"/>
        <v>-4</v>
      </c>
      <c r="Y63" s="58">
        <v>512.0</v>
      </c>
    </row>
    <row r="64">
      <c r="A64" s="59">
        <v>61.0</v>
      </c>
      <c r="B64" s="56">
        <v>46236.0</v>
      </c>
      <c r="C64" s="59">
        <v>195.0</v>
      </c>
      <c r="D64" s="59">
        <f t="shared" si="6"/>
        <v>-4</v>
      </c>
      <c r="E64" s="58">
        <v>175.0</v>
      </c>
      <c r="F64" s="59">
        <v>288.0</v>
      </c>
      <c r="G64" s="59">
        <f t="shared" si="1"/>
        <v>-6</v>
      </c>
      <c r="H64" s="58">
        <v>257.0</v>
      </c>
      <c r="I64" s="59">
        <v>106.0</v>
      </c>
      <c r="J64" s="59">
        <f t="shared" si="2"/>
        <v>-13</v>
      </c>
      <c r="K64" s="59">
        <f t="shared" si="7"/>
        <v>94.63333333</v>
      </c>
      <c r="L64" s="58">
        <v>101.0</v>
      </c>
      <c r="M64" s="59">
        <v>270.0</v>
      </c>
      <c r="N64" s="59">
        <f t="shared" si="3"/>
        <v>-49</v>
      </c>
      <c r="O64" s="59">
        <f t="shared" si="8"/>
        <v>246.952381</v>
      </c>
      <c r="P64" s="58">
        <v>261.0</v>
      </c>
      <c r="Q64" s="59">
        <v>87.0</v>
      </c>
      <c r="R64" s="59">
        <f t="shared" si="4"/>
        <v>-12</v>
      </c>
      <c r="S64" s="59">
        <f t="shared" si="9"/>
        <v>79.625</v>
      </c>
      <c r="T64" s="58">
        <v>85.0</v>
      </c>
      <c r="U64" s="59">
        <v>123.0</v>
      </c>
      <c r="V64" s="59">
        <v>475.0</v>
      </c>
      <c r="W64" s="59">
        <v>600.0</v>
      </c>
      <c r="X64" s="59">
        <f t="shared" si="5"/>
        <v>-5</v>
      </c>
      <c r="Y64" s="58">
        <v>512.0</v>
      </c>
    </row>
    <row r="65">
      <c r="A65" s="59">
        <v>62.0</v>
      </c>
      <c r="B65" s="56">
        <v>46693.0</v>
      </c>
      <c r="C65" s="59">
        <v>197.0</v>
      </c>
      <c r="D65" s="59">
        <f t="shared" si="6"/>
        <v>-6</v>
      </c>
      <c r="E65" s="58">
        <v>175.0</v>
      </c>
      <c r="F65" s="59">
        <v>291.0</v>
      </c>
      <c r="G65" s="59">
        <f t="shared" si="1"/>
        <v>-9</v>
      </c>
      <c r="H65" s="58">
        <v>257.0</v>
      </c>
      <c r="I65" s="59">
        <v>107.0</v>
      </c>
      <c r="J65" s="59">
        <f t="shared" si="2"/>
        <v>-14</v>
      </c>
      <c r="K65" s="59">
        <f t="shared" si="7"/>
        <v>95.03225806</v>
      </c>
      <c r="L65" s="58">
        <v>101.0</v>
      </c>
      <c r="M65" s="59">
        <v>273.0</v>
      </c>
      <c r="N65" s="59">
        <f t="shared" si="3"/>
        <v>-52</v>
      </c>
      <c r="O65" s="59">
        <f t="shared" si="8"/>
        <v>248.1363636</v>
      </c>
      <c r="P65" s="58">
        <v>261.0</v>
      </c>
      <c r="Q65" s="59">
        <v>88.0</v>
      </c>
      <c r="R65" s="59">
        <f t="shared" si="4"/>
        <v>-13</v>
      </c>
      <c r="S65" s="59">
        <f t="shared" si="9"/>
        <v>80.11764706</v>
      </c>
      <c r="T65" s="58">
        <v>85.0</v>
      </c>
      <c r="U65" s="59">
        <v>124.0</v>
      </c>
      <c r="V65" s="59">
        <v>480.0</v>
      </c>
      <c r="W65" s="59">
        <v>606.0</v>
      </c>
      <c r="X65" s="59">
        <f t="shared" si="5"/>
        <v>-11</v>
      </c>
      <c r="Y65" s="58">
        <v>512.0</v>
      </c>
    </row>
    <row r="66">
      <c r="A66" s="59">
        <v>63.0</v>
      </c>
      <c r="B66" s="56">
        <v>47252.0</v>
      </c>
      <c r="C66" s="59">
        <v>200.0</v>
      </c>
      <c r="D66" s="59">
        <f t="shared" si="6"/>
        <v>-9</v>
      </c>
      <c r="E66" s="58">
        <v>175.0</v>
      </c>
      <c r="F66" s="59">
        <v>294.0</v>
      </c>
      <c r="G66" s="59">
        <f t="shared" si="1"/>
        <v>-12</v>
      </c>
      <c r="H66" s="58">
        <v>257.0</v>
      </c>
      <c r="I66" s="59">
        <v>108.0</v>
      </c>
      <c r="J66" s="59">
        <f t="shared" si="2"/>
        <v>-15</v>
      </c>
      <c r="K66" s="59">
        <f t="shared" si="7"/>
        <v>95.4375</v>
      </c>
      <c r="L66" s="58">
        <v>101.0</v>
      </c>
      <c r="M66" s="59">
        <v>276.0</v>
      </c>
      <c r="N66" s="59">
        <f t="shared" si="3"/>
        <v>-55</v>
      </c>
      <c r="O66" s="59">
        <f t="shared" si="8"/>
        <v>249.3478261</v>
      </c>
      <c r="P66" s="58">
        <v>262.0</v>
      </c>
      <c r="Q66" s="59">
        <v>89.0</v>
      </c>
      <c r="R66" s="59">
        <f t="shared" si="4"/>
        <v>-14</v>
      </c>
      <c r="S66" s="59">
        <f t="shared" si="9"/>
        <v>80.61111111</v>
      </c>
      <c r="T66" s="58">
        <v>85.0</v>
      </c>
      <c r="U66" s="59">
        <v>125.0</v>
      </c>
      <c r="V66" s="59">
        <v>486.0</v>
      </c>
      <c r="W66" s="59">
        <v>614.0</v>
      </c>
      <c r="X66" s="59">
        <f t="shared" si="5"/>
        <v>-19</v>
      </c>
      <c r="Y66" s="58">
        <v>512.0</v>
      </c>
    </row>
    <row r="67">
      <c r="A67" s="59">
        <v>64.0</v>
      </c>
      <c r="B67" s="56">
        <v>46852.0</v>
      </c>
      <c r="C67" s="59">
        <v>198.0</v>
      </c>
      <c r="D67" s="59">
        <f t="shared" si="6"/>
        <v>-7</v>
      </c>
      <c r="E67" s="58">
        <v>175.0</v>
      </c>
      <c r="F67" s="59">
        <v>292.0</v>
      </c>
      <c r="G67" s="59">
        <f t="shared" si="1"/>
        <v>-10</v>
      </c>
      <c r="H67" s="58">
        <v>257.0</v>
      </c>
      <c r="I67" s="59">
        <v>108.0</v>
      </c>
      <c r="J67" s="59">
        <f t="shared" si="2"/>
        <v>-15</v>
      </c>
      <c r="K67" s="59">
        <f t="shared" si="7"/>
        <v>95.81818182</v>
      </c>
      <c r="L67" s="58">
        <v>101.0</v>
      </c>
      <c r="M67" s="59">
        <v>274.0</v>
      </c>
      <c r="N67" s="59">
        <f t="shared" si="3"/>
        <v>-53</v>
      </c>
      <c r="O67" s="59">
        <f t="shared" si="8"/>
        <v>250.375</v>
      </c>
      <c r="P67" s="58">
        <v>262.0</v>
      </c>
      <c r="Q67" s="59">
        <v>88.0</v>
      </c>
      <c r="R67" s="59">
        <f t="shared" si="4"/>
        <v>-13</v>
      </c>
      <c r="S67" s="59">
        <f t="shared" si="9"/>
        <v>81</v>
      </c>
      <c r="T67" s="58">
        <v>85.0</v>
      </c>
      <c r="U67" s="59">
        <v>124.0</v>
      </c>
      <c r="V67" s="59">
        <v>481.0</v>
      </c>
      <c r="W67" s="59">
        <v>608.0</v>
      </c>
      <c r="X67" s="59">
        <f t="shared" si="5"/>
        <v>-13</v>
      </c>
      <c r="Y67" s="58">
        <v>512.0</v>
      </c>
    </row>
    <row r="68">
      <c r="A68" s="59">
        <v>65.0</v>
      </c>
      <c r="B68" s="56">
        <v>47497.0</v>
      </c>
      <c r="C68" s="59">
        <v>201.0</v>
      </c>
      <c r="D68" s="59">
        <f t="shared" si="6"/>
        <v>-10</v>
      </c>
      <c r="E68" s="58">
        <v>175.0</v>
      </c>
      <c r="F68" s="59">
        <v>296.0</v>
      </c>
      <c r="G68" s="59">
        <f t="shared" si="1"/>
        <v>-14</v>
      </c>
      <c r="H68" s="58">
        <v>257.0</v>
      </c>
      <c r="I68" s="59">
        <v>109.0</v>
      </c>
      <c r="J68" s="59">
        <f t="shared" si="2"/>
        <v>-16</v>
      </c>
      <c r="K68" s="59">
        <f t="shared" si="7"/>
        <v>96.20588235</v>
      </c>
      <c r="L68" s="58">
        <v>101.0</v>
      </c>
      <c r="M68" s="59">
        <v>278.0</v>
      </c>
      <c r="N68" s="59">
        <f t="shared" si="3"/>
        <v>-57</v>
      </c>
      <c r="O68" s="59">
        <f t="shared" si="8"/>
        <v>251.48</v>
      </c>
      <c r="P68" s="58">
        <v>262.0</v>
      </c>
      <c r="Q68" s="59">
        <v>89.0</v>
      </c>
      <c r="R68" s="59">
        <f t="shared" si="4"/>
        <v>-14</v>
      </c>
      <c r="S68" s="59">
        <f t="shared" si="9"/>
        <v>81.4</v>
      </c>
      <c r="T68" s="58">
        <v>85.0</v>
      </c>
      <c r="U68" s="59">
        <v>126.0</v>
      </c>
      <c r="V68" s="59">
        <v>488.0</v>
      </c>
      <c r="W68" s="59">
        <v>617.0</v>
      </c>
      <c r="X68" s="59">
        <f t="shared" si="5"/>
        <v>-22</v>
      </c>
      <c r="Y68" s="58">
        <v>512.0</v>
      </c>
    </row>
    <row r="69">
      <c r="A69" s="59">
        <v>66.0</v>
      </c>
      <c r="B69" s="56">
        <v>47433.0</v>
      </c>
      <c r="C69" s="59">
        <v>201.0</v>
      </c>
      <c r="D69" s="59">
        <f t="shared" si="6"/>
        <v>-10</v>
      </c>
      <c r="E69" s="58">
        <v>175.0</v>
      </c>
      <c r="F69" s="59">
        <v>295.0</v>
      </c>
      <c r="G69" s="59">
        <f t="shared" si="1"/>
        <v>-13</v>
      </c>
      <c r="H69" s="58">
        <v>257.0</v>
      </c>
      <c r="I69" s="59">
        <v>109.0</v>
      </c>
      <c r="J69" s="59">
        <f t="shared" si="2"/>
        <v>-16</v>
      </c>
      <c r="K69" s="59">
        <f t="shared" si="7"/>
        <v>96.57142857</v>
      </c>
      <c r="L69" s="58">
        <v>101.0</v>
      </c>
      <c r="M69" s="59">
        <v>277.0</v>
      </c>
      <c r="N69" s="59">
        <f t="shared" si="3"/>
        <v>-56</v>
      </c>
      <c r="O69" s="59">
        <f t="shared" si="8"/>
        <v>252.4615385</v>
      </c>
      <c r="P69" s="58">
        <v>262.0</v>
      </c>
      <c r="Q69" s="59">
        <v>89.0</v>
      </c>
      <c r="R69" s="59">
        <f t="shared" si="4"/>
        <v>-14</v>
      </c>
      <c r="S69" s="59">
        <f t="shared" si="9"/>
        <v>81.76190476</v>
      </c>
      <c r="T69" s="58">
        <v>85.0</v>
      </c>
      <c r="U69" s="59">
        <v>126.0</v>
      </c>
      <c r="V69" s="59">
        <v>487.0</v>
      </c>
      <c r="W69" s="59">
        <v>616.0</v>
      </c>
      <c r="X69" s="59">
        <f t="shared" si="5"/>
        <v>-21</v>
      </c>
      <c r="Y69" s="58">
        <v>512.0</v>
      </c>
    </row>
    <row r="70">
      <c r="A70" s="59">
        <v>67.0</v>
      </c>
      <c r="B70" s="56">
        <v>47535.0</v>
      </c>
      <c r="C70" s="59">
        <v>201.0</v>
      </c>
      <c r="D70" s="59">
        <f t="shared" si="6"/>
        <v>-10</v>
      </c>
      <c r="E70" s="58">
        <v>175.0</v>
      </c>
      <c r="F70" s="59">
        <v>296.0</v>
      </c>
      <c r="G70" s="59">
        <f t="shared" si="1"/>
        <v>-14</v>
      </c>
      <c r="H70" s="58">
        <v>257.0</v>
      </c>
      <c r="I70" s="59">
        <v>109.0</v>
      </c>
      <c r="J70" s="59">
        <f t="shared" si="2"/>
        <v>-16</v>
      </c>
      <c r="K70" s="59">
        <f t="shared" si="7"/>
        <v>96.91666667</v>
      </c>
      <c r="L70" s="58">
        <v>101.0</v>
      </c>
      <c r="M70" s="59">
        <v>278.0</v>
      </c>
      <c r="N70" s="59">
        <f t="shared" si="3"/>
        <v>-57</v>
      </c>
      <c r="O70" s="59">
        <f t="shared" si="8"/>
        <v>253.4074074</v>
      </c>
      <c r="P70" s="58">
        <v>262.0</v>
      </c>
      <c r="Q70" s="59">
        <v>89.0</v>
      </c>
      <c r="R70" s="59">
        <f t="shared" si="4"/>
        <v>-14</v>
      </c>
      <c r="S70" s="59">
        <f t="shared" si="9"/>
        <v>82.09090909</v>
      </c>
      <c r="T70" s="58">
        <v>85.0</v>
      </c>
      <c r="U70" s="59">
        <v>126.0</v>
      </c>
      <c r="V70" s="59">
        <v>488.0</v>
      </c>
      <c r="W70" s="59">
        <v>617.0</v>
      </c>
      <c r="X70" s="59">
        <f t="shared" si="5"/>
        <v>-22</v>
      </c>
      <c r="Y70" s="58">
        <v>512.0</v>
      </c>
    </row>
    <row r="71">
      <c r="A71" s="59">
        <v>68.0</v>
      </c>
      <c r="B71" s="56">
        <v>47878.0</v>
      </c>
      <c r="C71" s="59">
        <v>202.0</v>
      </c>
      <c r="D71" s="59">
        <f t="shared" si="6"/>
        <v>-11</v>
      </c>
      <c r="E71" s="58">
        <v>175.0</v>
      </c>
      <c r="F71" s="59">
        <v>298.0</v>
      </c>
      <c r="G71" s="59">
        <f t="shared" si="1"/>
        <v>-16</v>
      </c>
      <c r="H71" s="58">
        <v>257.0</v>
      </c>
      <c r="I71" s="59">
        <v>110.0</v>
      </c>
      <c r="J71" s="59">
        <f t="shared" si="2"/>
        <v>-17</v>
      </c>
      <c r="K71" s="59">
        <f t="shared" si="7"/>
        <v>97.27027027</v>
      </c>
      <c r="L71" s="58">
        <v>101.0</v>
      </c>
      <c r="M71" s="59">
        <v>280.0</v>
      </c>
      <c r="N71" s="59">
        <f t="shared" si="3"/>
        <v>-59</v>
      </c>
      <c r="O71" s="59">
        <f t="shared" si="8"/>
        <v>254.3571429</v>
      </c>
      <c r="P71" s="58">
        <v>262.0</v>
      </c>
      <c r="Q71" s="59">
        <v>90.0</v>
      </c>
      <c r="R71" s="59">
        <f t="shared" si="4"/>
        <v>-15</v>
      </c>
      <c r="S71" s="59">
        <f t="shared" si="9"/>
        <v>82.43478261</v>
      </c>
      <c r="T71" s="58">
        <v>85.0</v>
      </c>
      <c r="U71" s="59">
        <v>127.0</v>
      </c>
      <c r="V71" s="59">
        <v>492.0</v>
      </c>
      <c r="W71" s="59">
        <v>622.0</v>
      </c>
      <c r="X71" s="59">
        <f t="shared" si="5"/>
        <v>-27</v>
      </c>
      <c r="Y71" s="58">
        <v>513.0</v>
      </c>
    </row>
    <row r="72">
      <c r="A72" s="59">
        <v>69.0</v>
      </c>
      <c r="B72" s="56">
        <v>47965.0</v>
      </c>
      <c r="C72" s="59">
        <v>203.0</v>
      </c>
      <c r="D72" s="59">
        <f t="shared" si="6"/>
        <v>-12</v>
      </c>
      <c r="E72" s="58">
        <v>175.0</v>
      </c>
      <c r="F72" s="59">
        <v>299.0</v>
      </c>
      <c r="G72" s="59">
        <f t="shared" si="1"/>
        <v>-17</v>
      </c>
      <c r="H72" s="58">
        <v>258.0</v>
      </c>
      <c r="I72" s="59">
        <v>110.0</v>
      </c>
      <c r="J72" s="59">
        <f t="shared" si="2"/>
        <v>-17</v>
      </c>
      <c r="K72" s="59">
        <f t="shared" si="7"/>
        <v>97.60526316</v>
      </c>
      <c r="L72" s="58">
        <v>101.0</v>
      </c>
      <c r="M72" s="59">
        <v>280.0</v>
      </c>
      <c r="N72" s="59">
        <f t="shared" si="3"/>
        <v>-59</v>
      </c>
      <c r="O72" s="59">
        <f t="shared" si="8"/>
        <v>255.2413793</v>
      </c>
      <c r="P72" s="58">
        <v>262.0</v>
      </c>
      <c r="Q72" s="59">
        <v>90.0</v>
      </c>
      <c r="R72" s="59">
        <f t="shared" si="4"/>
        <v>-15</v>
      </c>
      <c r="S72" s="59">
        <f t="shared" si="9"/>
        <v>82.75</v>
      </c>
      <c r="T72" s="58">
        <v>85.0</v>
      </c>
      <c r="U72" s="59">
        <v>127.0</v>
      </c>
      <c r="V72" s="59">
        <v>493.0</v>
      </c>
      <c r="W72" s="59">
        <v>623.0</v>
      </c>
      <c r="X72" s="59">
        <f t="shared" si="5"/>
        <v>-28</v>
      </c>
      <c r="Y72" s="58">
        <v>513.0</v>
      </c>
    </row>
    <row r="73">
      <c r="A73" s="59">
        <v>70.0</v>
      </c>
      <c r="B73" s="56">
        <v>47772.0</v>
      </c>
      <c r="C73" s="59">
        <v>202.0</v>
      </c>
      <c r="D73" s="59">
        <f t="shared" si="6"/>
        <v>-11</v>
      </c>
      <c r="E73" s="58">
        <v>175.0</v>
      </c>
      <c r="F73" s="59">
        <v>297.0</v>
      </c>
      <c r="G73" s="59">
        <f t="shared" si="1"/>
        <v>-15</v>
      </c>
      <c r="H73" s="58">
        <v>258.0</v>
      </c>
      <c r="I73" s="59">
        <v>110.0</v>
      </c>
      <c r="J73" s="59">
        <f t="shared" si="2"/>
        <v>-17</v>
      </c>
      <c r="K73" s="59">
        <f t="shared" si="7"/>
        <v>97.92307692</v>
      </c>
      <c r="L73" s="58">
        <v>101.0</v>
      </c>
      <c r="M73" s="59">
        <v>279.0</v>
      </c>
      <c r="N73" s="59">
        <f t="shared" si="3"/>
        <v>-58</v>
      </c>
      <c r="O73" s="59">
        <f t="shared" si="8"/>
        <v>256.0333333</v>
      </c>
      <c r="P73" s="58">
        <v>262.0</v>
      </c>
      <c r="Q73" s="59">
        <v>90.0</v>
      </c>
      <c r="R73" s="59">
        <f t="shared" si="4"/>
        <v>-15</v>
      </c>
      <c r="S73" s="59">
        <f t="shared" si="9"/>
        <v>83.04</v>
      </c>
      <c r="T73" s="58">
        <v>85.0</v>
      </c>
      <c r="U73" s="59">
        <v>127.0</v>
      </c>
      <c r="V73" s="59">
        <v>491.0</v>
      </c>
      <c r="W73" s="59">
        <v>620.0</v>
      </c>
      <c r="X73" s="59">
        <f t="shared" si="5"/>
        <v>-25</v>
      </c>
      <c r="Y73" s="58">
        <v>513.0</v>
      </c>
    </row>
    <row r="74">
      <c r="A74" s="59">
        <v>71.0</v>
      </c>
      <c r="B74" s="56">
        <v>48022.0</v>
      </c>
      <c r="C74" s="59">
        <v>203.0</v>
      </c>
      <c r="D74" s="59">
        <f t="shared" si="6"/>
        <v>-12</v>
      </c>
      <c r="E74" s="58">
        <v>175.0</v>
      </c>
      <c r="F74" s="59">
        <v>299.0</v>
      </c>
      <c r="G74" s="59">
        <f t="shared" si="1"/>
        <v>-17</v>
      </c>
      <c r="H74" s="58">
        <v>258.0</v>
      </c>
      <c r="I74" s="59">
        <v>110.0</v>
      </c>
      <c r="J74" s="59">
        <f t="shared" si="2"/>
        <v>-17</v>
      </c>
      <c r="K74" s="59">
        <f t="shared" si="7"/>
        <v>98.225</v>
      </c>
      <c r="L74" s="58">
        <v>101.0</v>
      </c>
      <c r="M74" s="59">
        <v>281.0</v>
      </c>
      <c r="N74" s="59">
        <f t="shared" si="3"/>
        <v>-60</v>
      </c>
      <c r="O74" s="59">
        <f t="shared" si="8"/>
        <v>256.8387097</v>
      </c>
      <c r="P74" s="58">
        <v>262.0</v>
      </c>
      <c r="Q74" s="59">
        <v>90.0</v>
      </c>
      <c r="R74" s="59">
        <f t="shared" si="4"/>
        <v>-15</v>
      </c>
      <c r="S74" s="59">
        <f t="shared" si="9"/>
        <v>83.30769231</v>
      </c>
      <c r="T74" s="58">
        <v>85.0</v>
      </c>
      <c r="U74" s="59">
        <v>127.0</v>
      </c>
      <c r="V74" s="59">
        <v>493.0</v>
      </c>
      <c r="W74" s="59">
        <v>624.0</v>
      </c>
      <c r="X74" s="59">
        <f t="shared" si="5"/>
        <v>-29</v>
      </c>
      <c r="Y74" s="58">
        <v>513.0</v>
      </c>
    </row>
    <row r="75">
      <c r="A75" s="59">
        <v>72.0</v>
      </c>
      <c r="B75" s="56">
        <v>48428.0</v>
      </c>
      <c r="C75" s="59">
        <v>205.0</v>
      </c>
      <c r="D75" s="59">
        <f t="shared" si="6"/>
        <v>-14</v>
      </c>
      <c r="E75" s="58">
        <v>175.0</v>
      </c>
      <c r="F75" s="59">
        <v>302.0</v>
      </c>
      <c r="G75" s="59">
        <f t="shared" si="1"/>
        <v>-20</v>
      </c>
      <c r="H75" s="58">
        <v>258.0</v>
      </c>
      <c r="I75" s="59">
        <v>111.0</v>
      </c>
      <c r="J75" s="59">
        <f t="shared" si="2"/>
        <v>-18</v>
      </c>
      <c r="K75" s="59">
        <f t="shared" si="7"/>
        <v>98.53658537</v>
      </c>
      <c r="L75" s="58">
        <v>101.0</v>
      </c>
      <c r="M75" s="59">
        <v>283.0</v>
      </c>
      <c r="N75" s="59">
        <f t="shared" si="3"/>
        <v>-62</v>
      </c>
      <c r="O75" s="59">
        <f t="shared" si="8"/>
        <v>257.65625</v>
      </c>
      <c r="P75" s="58">
        <v>262.0</v>
      </c>
      <c r="Q75" s="59">
        <v>91.0</v>
      </c>
      <c r="R75" s="59">
        <f t="shared" si="4"/>
        <v>-16</v>
      </c>
      <c r="S75" s="59">
        <f t="shared" si="9"/>
        <v>83.59259259</v>
      </c>
      <c r="T75" s="58">
        <v>85.0</v>
      </c>
      <c r="U75" s="59">
        <v>128.0</v>
      </c>
      <c r="V75" s="59">
        <v>498.0</v>
      </c>
      <c r="W75" s="59">
        <v>629.0</v>
      </c>
      <c r="X75" s="59">
        <f t="shared" si="5"/>
        <v>-34</v>
      </c>
      <c r="Y75" s="58">
        <v>513.0</v>
      </c>
    </row>
    <row r="76">
      <c r="A76" s="59">
        <v>73.0</v>
      </c>
      <c r="B76" s="56">
        <v>48452.0</v>
      </c>
      <c r="C76" s="59">
        <v>205.0</v>
      </c>
      <c r="D76" s="59">
        <f t="shared" si="6"/>
        <v>-14</v>
      </c>
      <c r="E76" s="58">
        <v>175.0</v>
      </c>
      <c r="F76" s="59">
        <v>302.0</v>
      </c>
      <c r="G76" s="59">
        <f t="shared" si="1"/>
        <v>-20</v>
      </c>
      <c r="H76" s="58">
        <v>258.0</v>
      </c>
      <c r="I76" s="59">
        <v>111.0</v>
      </c>
      <c r="J76" s="59">
        <f t="shared" si="2"/>
        <v>-18</v>
      </c>
      <c r="K76" s="59">
        <f t="shared" si="7"/>
        <v>98.83333333</v>
      </c>
      <c r="L76" s="58">
        <v>101.0</v>
      </c>
      <c r="M76" s="59">
        <v>283.0</v>
      </c>
      <c r="N76" s="59">
        <f t="shared" si="3"/>
        <v>-62</v>
      </c>
      <c r="O76" s="59">
        <f t="shared" si="8"/>
        <v>258.4242424</v>
      </c>
      <c r="P76" s="58">
        <v>262.0</v>
      </c>
      <c r="Q76" s="59">
        <v>91.0</v>
      </c>
      <c r="R76" s="59">
        <f t="shared" si="4"/>
        <v>-16</v>
      </c>
      <c r="S76" s="59">
        <f t="shared" si="9"/>
        <v>83.85714286</v>
      </c>
      <c r="T76" s="58">
        <v>85.0</v>
      </c>
      <c r="U76" s="59">
        <v>129.0</v>
      </c>
      <c r="V76" s="59">
        <v>498.0</v>
      </c>
      <c r="W76" s="59">
        <v>629.0</v>
      </c>
      <c r="X76" s="59">
        <f t="shared" si="5"/>
        <v>-34</v>
      </c>
      <c r="Y76" s="58">
        <v>513.0</v>
      </c>
    </row>
    <row r="77">
      <c r="A77" s="59">
        <v>74.0</v>
      </c>
      <c r="B77" s="56">
        <v>48629.0</v>
      </c>
      <c r="C77" s="59">
        <v>206.0</v>
      </c>
      <c r="D77" s="59">
        <f t="shared" si="6"/>
        <v>-15</v>
      </c>
      <c r="E77" s="58">
        <v>175.0</v>
      </c>
      <c r="F77" s="59">
        <v>303.0</v>
      </c>
      <c r="G77" s="59">
        <f t="shared" si="1"/>
        <v>-21</v>
      </c>
      <c r="H77" s="58">
        <v>258.0</v>
      </c>
      <c r="I77" s="59">
        <v>112.0</v>
      </c>
      <c r="J77" s="59">
        <f t="shared" si="2"/>
        <v>-19</v>
      </c>
      <c r="K77" s="59">
        <f t="shared" si="7"/>
        <v>99.13953488</v>
      </c>
      <c r="L77" s="58">
        <v>101.0</v>
      </c>
      <c r="M77" s="59">
        <v>284.0</v>
      </c>
      <c r="N77" s="59">
        <f t="shared" si="3"/>
        <v>-63</v>
      </c>
      <c r="O77" s="59">
        <f t="shared" si="8"/>
        <v>259.1764706</v>
      </c>
      <c r="P77" s="58">
        <v>262.0</v>
      </c>
      <c r="Q77" s="59">
        <v>91.0</v>
      </c>
      <c r="R77" s="59">
        <f t="shared" si="4"/>
        <v>-16</v>
      </c>
      <c r="S77" s="59">
        <f t="shared" si="9"/>
        <v>84.10344828</v>
      </c>
      <c r="T77" s="58">
        <v>85.0</v>
      </c>
      <c r="U77" s="59">
        <v>129.0</v>
      </c>
      <c r="V77" s="59">
        <v>500.0</v>
      </c>
      <c r="W77" s="59">
        <v>631.0</v>
      </c>
      <c r="X77" s="59">
        <f t="shared" si="5"/>
        <v>-36</v>
      </c>
      <c r="Y77" s="58">
        <v>513.0</v>
      </c>
    </row>
    <row r="78">
      <c r="A78" s="59">
        <v>75.0</v>
      </c>
      <c r="B78" s="56">
        <v>47784.0</v>
      </c>
      <c r="C78" s="59">
        <v>202.0</v>
      </c>
      <c r="D78" s="59">
        <f t="shared" si="6"/>
        <v>-11</v>
      </c>
      <c r="E78" s="58">
        <v>175.0</v>
      </c>
      <c r="F78" s="59">
        <v>298.0</v>
      </c>
      <c r="G78" s="59">
        <f t="shared" si="1"/>
        <v>-16</v>
      </c>
      <c r="H78" s="58">
        <v>258.0</v>
      </c>
      <c r="I78" s="59">
        <v>110.0</v>
      </c>
      <c r="J78" s="59">
        <f t="shared" si="2"/>
        <v>-17</v>
      </c>
      <c r="K78" s="59">
        <f t="shared" si="7"/>
        <v>99.38636364</v>
      </c>
      <c r="L78" s="58">
        <v>101.0</v>
      </c>
      <c r="M78" s="59">
        <v>279.0</v>
      </c>
      <c r="N78" s="59">
        <f t="shared" si="3"/>
        <v>-58</v>
      </c>
      <c r="O78" s="59">
        <f t="shared" si="8"/>
        <v>259.7428571</v>
      </c>
      <c r="P78" s="58">
        <v>262.0</v>
      </c>
      <c r="Q78" s="59">
        <v>90.0</v>
      </c>
      <c r="R78" s="59">
        <f t="shared" si="4"/>
        <v>-15</v>
      </c>
      <c r="S78" s="59">
        <f t="shared" si="9"/>
        <v>84.3</v>
      </c>
      <c r="T78" s="58">
        <v>85.0</v>
      </c>
      <c r="U78" s="59">
        <v>127.0</v>
      </c>
      <c r="V78" s="59">
        <v>491.0</v>
      </c>
      <c r="W78" s="59">
        <v>620.0</v>
      </c>
      <c r="X78" s="59">
        <f t="shared" si="5"/>
        <v>-25</v>
      </c>
      <c r="Y78" s="58">
        <v>513.0</v>
      </c>
    </row>
    <row r="79">
      <c r="A79" s="59">
        <v>76.0</v>
      </c>
      <c r="B79" s="56">
        <v>47189.0</v>
      </c>
      <c r="C79" s="59">
        <v>199.0</v>
      </c>
      <c r="D79" s="59">
        <f t="shared" si="6"/>
        <v>-8</v>
      </c>
      <c r="E79" s="58">
        <v>176.0</v>
      </c>
      <c r="F79" s="59">
        <v>294.0</v>
      </c>
      <c r="G79" s="59">
        <f t="shared" si="1"/>
        <v>-12</v>
      </c>
      <c r="H79" s="58">
        <v>258.0</v>
      </c>
      <c r="I79" s="59">
        <v>108.0</v>
      </c>
      <c r="J79" s="59">
        <f t="shared" si="2"/>
        <v>-15</v>
      </c>
      <c r="K79" s="59">
        <f t="shared" si="7"/>
        <v>99.57777778</v>
      </c>
      <c r="L79" s="58">
        <v>101.0</v>
      </c>
      <c r="M79" s="59">
        <v>276.0</v>
      </c>
      <c r="N79" s="59">
        <f t="shared" si="3"/>
        <v>-55</v>
      </c>
      <c r="O79" s="59">
        <f t="shared" si="8"/>
        <v>260.1944444</v>
      </c>
      <c r="P79" s="58">
        <v>262.0</v>
      </c>
      <c r="Q79" s="59">
        <v>89.0</v>
      </c>
      <c r="R79" s="59">
        <f t="shared" si="4"/>
        <v>-14</v>
      </c>
      <c r="S79" s="59">
        <f t="shared" si="9"/>
        <v>84.4516129</v>
      </c>
      <c r="T79" s="58">
        <v>84.0</v>
      </c>
      <c r="U79" s="59">
        <v>125.0</v>
      </c>
      <c r="V79" s="59">
        <v>485.0</v>
      </c>
      <c r="W79" s="59">
        <v>613.0</v>
      </c>
      <c r="X79" s="59">
        <f t="shared" si="5"/>
        <v>-18</v>
      </c>
      <c r="Y79" s="58">
        <v>513.0</v>
      </c>
    </row>
    <row r="80">
      <c r="A80" s="59">
        <v>77.0</v>
      </c>
      <c r="B80" s="56">
        <v>46041.0</v>
      </c>
      <c r="C80" s="59">
        <v>195.0</v>
      </c>
      <c r="D80" s="59">
        <f t="shared" si="6"/>
        <v>-4</v>
      </c>
      <c r="E80" s="58">
        <v>176.0</v>
      </c>
      <c r="F80" s="59">
        <v>287.0</v>
      </c>
      <c r="G80" s="59">
        <f t="shared" si="1"/>
        <v>-5</v>
      </c>
      <c r="H80" s="58">
        <v>258.0</v>
      </c>
      <c r="I80" s="59">
        <v>106.0</v>
      </c>
      <c r="J80" s="59">
        <f t="shared" si="2"/>
        <v>-13</v>
      </c>
      <c r="K80" s="59">
        <f t="shared" si="7"/>
        <v>99.7173913</v>
      </c>
      <c r="L80" s="58">
        <v>101.0</v>
      </c>
      <c r="M80" s="59">
        <v>269.0</v>
      </c>
      <c r="N80" s="59">
        <f t="shared" si="3"/>
        <v>-48</v>
      </c>
      <c r="O80" s="59">
        <f t="shared" si="8"/>
        <v>260.4324324</v>
      </c>
      <c r="P80" s="58">
        <v>262.0</v>
      </c>
      <c r="Q80" s="59">
        <v>87.0</v>
      </c>
      <c r="R80" s="59">
        <f t="shared" si="4"/>
        <v>-12</v>
      </c>
      <c r="S80" s="59">
        <f t="shared" si="9"/>
        <v>84.53125</v>
      </c>
      <c r="T80" s="58">
        <v>84.0</v>
      </c>
      <c r="U80" s="59">
        <v>122.0</v>
      </c>
      <c r="V80" s="59">
        <v>473.0</v>
      </c>
      <c r="W80" s="59">
        <v>598.0</v>
      </c>
      <c r="X80" s="59">
        <f t="shared" si="5"/>
        <v>-3</v>
      </c>
      <c r="Y80" s="58">
        <v>513.0</v>
      </c>
    </row>
    <row r="81">
      <c r="A81" s="59">
        <v>78.0</v>
      </c>
      <c r="B81" s="56">
        <v>46028.0</v>
      </c>
      <c r="C81" s="59">
        <v>195.0</v>
      </c>
      <c r="D81" s="59">
        <f t="shared" si="6"/>
        <v>-4</v>
      </c>
      <c r="E81" s="58">
        <v>176.0</v>
      </c>
      <c r="F81" s="59">
        <v>287.0</v>
      </c>
      <c r="G81" s="59">
        <f t="shared" si="1"/>
        <v>-5</v>
      </c>
      <c r="H81" s="58">
        <v>258.0</v>
      </c>
      <c r="I81" s="59">
        <v>106.0</v>
      </c>
      <c r="J81" s="59">
        <f t="shared" si="2"/>
        <v>-13</v>
      </c>
      <c r="K81" s="59">
        <f t="shared" si="7"/>
        <v>99.85106383</v>
      </c>
      <c r="L81" s="58">
        <v>101.0</v>
      </c>
      <c r="M81" s="59">
        <v>269.0</v>
      </c>
      <c r="N81" s="59">
        <f t="shared" si="3"/>
        <v>-48</v>
      </c>
      <c r="O81" s="59">
        <f t="shared" si="8"/>
        <v>260.6578947</v>
      </c>
      <c r="P81" s="58">
        <v>262.0</v>
      </c>
      <c r="Q81" s="59">
        <v>87.0</v>
      </c>
      <c r="R81" s="59">
        <f t="shared" si="4"/>
        <v>-12</v>
      </c>
      <c r="S81" s="59">
        <f t="shared" si="9"/>
        <v>84.60606061</v>
      </c>
      <c r="T81" s="58">
        <v>84.0</v>
      </c>
      <c r="U81" s="59">
        <v>122.0</v>
      </c>
      <c r="V81" s="59">
        <v>473.0</v>
      </c>
      <c r="W81" s="59">
        <v>598.0</v>
      </c>
      <c r="X81" s="59">
        <f t="shared" si="5"/>
        <v>-3</v>
      </c>
      <c r="Y81" s="58">
        <v>513.0</v>
      </c>
    </row>
    <row r="82">
      <c r="A82" s="59">
        <v>79.0</v>
      </c>
      <c r="B82" s="56">
        <v>45745.0</v>
      </c>
      <c r="C82" s="59">
        <v>193.0</v>
      </c>
      <c r="D82" s="59">
        <f t="shared" si="6"/>
        <v>-2</v>
      </c>
      <c r="E82" s="58">
        <v>176.0</v>
      </c>
      <c r="F82" s="59">
        <v>285.0</v>
      </c>
      <c r="G82" s="59">
        <f t="shared" si="1"/>
        <v>-3</v>
      </c>
      <c r="H82" s="58">
        <v>258.0</v>
      </c>
      <c r="I82" s="59">
        <v>105.0</v>
      </c>
      <c r="J82" s="59">
        <f t="shared" si="2"/>
        <v>-12</v>
      </c>
      <c r="K82" s="59">
        <f t="shared" si="7"/>
        <v>99.95833333</v>
      </c>
      <c r="L82" s="58">
        <v>101.0</v>
      </c>
      <c r="M82" s="59">
        <v>267.0</v>
      </c>
      <c r="N82" s="59">
        <f t="shared" si="3"/>
        <v>-46</v>
      </c>
      <c r="O82" s="59">
        <f t="shared" si="8"/>
        <v>260.8205128</v>
      </c>
      <c r="P82" s="58">
        <v>262.0</v>
      </c>
      <c r="Q82" s="59">
        <v>86.0</v>
      </c>
      <c r="R82" s="59">
        <f t="shared" si="4"/>
        <v>-11</v>
      </c>
      <c r="S82" s="59">
        <f t="shared" si="9"/>
        <v>84.64705882</v>
      </c>
      <c r="T82" s="58">
        <v>84.0</v>
      </c>
      <c r="U82" s="59">
        <v>121.0</v>
      </c>
      <c r="V82" s="59">
        <v>470.0</v>
      </c>
      <c r="W82" s="59">
        <v>594.0</v>
      </c>
      <c r="X82" s="59">
        <f t="shared" si="5"/>
        <v>1</v>
      </c>
      <c r="Y82" s="58">
        <v>513.0</v>
      </c>
    </row>
    <row r="83">
      <c r="A83" s="59">
        <v>80.0</v>
      </c>
      <c r="B83" s="56">
        <v>45864.0</v>
      </c>
      <c r="C83" s="59">
        <v>194.0</v>
      </c>
      <c r="D83" s="59">
        <f t="shared" si="6"/>
        <v>-3</v>
      </c>
      <c r="E83" s="58">
        <v>176.0</v>
      </c>
      <c r="F83" s="59">
        <v>286.0</v>
      </c>
      <c r="G83" s="59">
        <f t="shared" si="1"/>
        <v>-4</v>
      </c>
      <c r="H83" s="58">
        <v>258.0</v>
      </c>
      <c r="I83" s="59">
        <v>105.0</v>
      </c>
      <c r="J83" s="59">
        <f t="shared" si="2"/>
        <v>-12</v>
      </c>
      <c r="K83" s="59">
        <f t="shared" si="7"/>
        <v>100.0612245</v>
      </c>
      <c r="L83" s="58">
        <v>101.0</v>
      </c>
      <c r="M83" s="59">
        <v>268.0</v>
      </c>
      <c r="N83" s="59">
        <f t="shared" si="3"/>
        <v>-47</v>
      </c>
      <c r="O83" s="59">
        <f t="shared" si="8"/>
        <v>261</v>
      </c>
      <c r="P83" s="58">
        <v>262.0</v>
      </c>
      <c r="Q83" s="59">
        <v>86.0</v>
      </c>
      <c r="R83" s="59">
        <f t="shared" si="4"/>
        <v>-11</v>
      </c>
      <c r="S83" s="59">
        <f t="shared" si="9"/>
        <v>84.68571429</v>
      </c>
      <c r="T83" s="58">
        <v>84.0</v>
      </c>
      <c r="U83" s="59">
        <v>122.0</v>
      </c>
      <c r="V83" s="59">
        <v>471.0</v>
      </c>
      <c r="W83" s="59">
        <v>596.0</v>
      </c>
      <c r="X83" s="59">
        <f t="shared" si="5"/>
        <v>-1</v>
      </c>
      <c r="Y83" s="58">
        <v>513.0</v>
      </c>
    </row>
    <row r="84">
      <c r="A84" s="59">
        <v>81.0</v>
      </c>
      <c r="B84" s="56">
        <v>46513.0</v>
      </c>
      <c r="C84" s="59">
        <v>197.0</v>
      </c>
      <c r="D84" s="59">
        <f t="shared" si="6"/>
        <v>-6</v>
      </c>
      <c r="E84" s="58">
        <v>176.0</v>
      </c>
      <c r="F84" s="59">
        <v>290.0</v>
      </c>
      <c r="G84" s="59">
        <f t="shared" si="1"/>
        <v>-8</v>
      </c>
      <c r="H84" s="58">
        <v>258.0</v>
      </c>
      <c r="I84" s="59">
        <v>107.0</v>
      </c>
      <c r="J84" s="59">
        <f t="shared" si="2"/>
        <v>-14</v>
      </c>
      <c r="K84" s="59">
        <f t="shared" si="7"/>
        <v>100.2</v>
      </c>
      <c r="L84" s="58">
        <v>101.0</v>
      </c>
      <c r="M84" s="59">
        <v>272.0</v>
      </c>
      <c r="N84" s="59">
        <f t="shared" si="3"/>
        <v>-51</v>
      </c>
      <c r="O84" s="59">
        <f t="shared" si="8"/>
        <v>261.2682927</v>
      </c>
      <c r="P84" s="58">
        <v>262.0</v>
      </c>
      <c r="Q84" s="59">
        <v>87.0</v>
      </c>
      <c r="R84" s="59">
        <f t="shared" si="4"/>
        <v>-12</v>
      </c>
      <c r="S84" s="59">
        <f t="shared" si="9"/>
        <v>84.75</v>
      </c>
      <c r="T84" s="58">
        <v>84.0</v>
      </c>
      <c r="U84" s="59">
        <v>123.0</v>
      </c>
      <c r="V84" s="59">
        <v>478.0</v>
      </c>
      <c r="W84" s="59">
        <v>604.0</v>
      </c>
      <c r="X84" s="59">
        <f t="shared" si="5"/>
        <v>-9</v>
      </c>
      <c r="Y84" s="58">
        <v>513.0</v>
      </c>
    </row>
    <row r="85">
      <c r="A85" s="59">
        <v>82.0</v>
      </c>
      <c r="B85" s="56">
        <v>45452.0</v>
      </c>
      <c r="C85" s="59">
        <v>192.0</v>
      </c>
      <c r="D85" s="59">
        <f t="shared" si="6"/>
        <v>-1</v>
      </c>
      <c r="E85" s="58">
        <v>176.0</v>
      </c>
      <c r="F85" s="59">
        <v>283.0</v>
      </c>
      <c r="G85" s="59">
        <f t="shared" si="1"/>
        <v>-1</v>
      </c>
      <c r="H85" s="58">
        <v>258.0</v>
      </c>
      <c r="I85" s="59">
        <v>104.0</v>
      </c>
      <c r="J85" s="59">
        <f t="shared" si="2"/>
        <v>-11</v>
      </c>
      <c r="K85" s="59">
        <f t="shared" si="7"/>
        <v>100.2745098</v>
      </c>
      <c r="L85" s="58">
        <v>101.0</v>
      </c>
      <c r="M85" s="59">
        <v>266.0</v>
      </c>
      <c r="N85" s="59">
        <f t="shared" si="3"/>
        <v>-45</v>
      </c>
      <c r="O85" s="59">
        <f t="shared" si="8"/>
        <v>261.3809524</v>
      </c>
      <c r="P85" s="58">
        <v>262.0</v>
      </c>
      <c r="Q85" s="59">
        <v>85.0</v>
      </c>
      <c r="R85" s="59">
        <f t="shared" si="4"/>
        <v>-10</v>
      </c>
      <c r="S85" s="59">
        <f t="shared" si="9"/>
        <v>84.75675676</v>
      </c>
      <c r="T85" s="58">
        <v>84.0</v>
      </c>
      <c r="U85" s="59">
        <v>121.0</v>
      </c>
      <c r="V85" s="59">
        <v>467.0</v>
      </c>
      <c r="W85" s="59">
        <v>590.0</v>
      </c>
      <c r="X85" s="59">
        <f t="shared" si="5"/>
        <v>5</v>
      </c>
      <c r="Y85" s="59">
        <v>590.0</v>
      </c>
    </row>
    <row r="86">
      <c r="A86" s="59">
        <v>83.0</v>
      </c>
      <c r="B86" s="56">
        <v>45112.0</v>
      </c>
      <c r="C86" s="59">
        <v>191.0</v>
      </c>
      <c r="D86" s="59">
        <f t="shared" si="6"/>
        <v>0</v>
      </c>
      <c r="E86" s="59">
        <v>191.0</v>
      </c>
      <c r="F86" s="59">
        <v>281.0</v>
      </c>
      <c r="G86" s="59">
        <f t="shared" si="1"/>
        <v>1</v>
      </c>
      <c r="H86" s="59">
        <v>281.0</v>
      </c>
      <c r="I86" s="59">
        <v>104.0</v>
      </c>
      <c r="J86" s="59">
        <f t="shared" si="2"/>
        <v>-11</v>
      </c>
      <c r="K86" s="59">
        <f t="shared" si="7"/>
        <v>100.3461538</v>
      </c>
      <c r="L86" s="58">
        <v>101.0</v>
      </c>
      <c r="M86" s="59">
        <v>264.0</v>
      </c>
      <c r="N86" s="59">
        <f t="shared" si="3"/>
        <v>-43</v>
      </c>
      <c r="O86" s="59">
        <f t="shared" si="8"/>
        <v>261.4418605</v>
      </c>
      <c r="P86" s="58">
        <v>262.0</v>
      </c>
      <c r="Q86" s="59">
        <v>85.0</v>
      </c>
      <c r="R86" s="59">
        <f t="shared" si="4"/>
        <v>-10</v>
      </c>
      <c r="S86" s="59">
        <f t="shared" si="9"/>
        <v>84.76315789</v>
      </c>
      <c r="T86" s="58">
        <v>84.0</v>
      </c>
      <c r="U86" s="59">
        <v>120.0</v>
      </c>
      <c r="V86" s="59">
        <v>464.0</v>
      </c>
      <c r="W86" s="59">
        <v>586.0</v>
      </c>
      <c r="X86" s="59">
        <f t="shared" si="5"/>
        <v>9</v>
      </c>
      <c r="Y86" s="59">
        <v>586.0</v>
      </c>
    </row>
    <row r="87">
      <c r="A87" s="59">
        <v>84.0</v>
      </c>
      <c r="B87" s="56">
        <v>45114.0</v>
      </c>
      <c r="C87" s="59">
        <v>191.0</v>
      </c>
      <c r="D87" s="59">
        <f t="shared" si="6"/>
        <v>0</v>
      </c>
      <c r="E87" s="59">
        <v>191.0</v>
      </c>
      <c r="F87" s="59">
        <v>281.0</v>
      </c>
      <c r="G87" s="59">
        <f t="shared" si="1"/>
        <v>1</v>
      </c>
      <c r="H87" s="59">
        <v>281.0</v>
      </c>
      <c r="I87" s="59">
        <v>104.0</v>
      </c>
      <c r="J87" s="59">
        <f t="shared" si="2"/>
        <v>-11</v>
      </c>
      <c r="K87" s="59">
        <f t="shared" si="7"/>
        <v>100.4150943</v>
      </c>
      <c r="L87" s="58">
        <v>101.0</v>
      </c>
      <c r="M87" s="59">
        <v>264.0</v>
      </c>
      <c r="N87" s="59">
        <f t="shared" si="3"/>
        <v>-43</v>
      </c>
      <c r="O87" s="70">
        <f t="shared" si="8"/>
        <v>261.5</v>
      </c>
      <c r="P87" s="70">
        <v>262.0</v>
      </c>
      <c r="Q87" s="59">
        <v>85.0</v>
      </c>
      <c r="R87" s="59">
        <f t="shared" si="4"/>
        <v>-10</v>
      </c>
      <c r="S87" s="70">
        <f t="shared" si="9"/>
        <v>84.76923077</v>
      </c>
      <c r="T87" s="70">
        <v>84.0</v>
      </c>
      <c r="U87" s="59">
        <v>120.0</v>
      </c>
      <c r="V87" s="59">
        <v>464.0</v>
      </c>
      <c r="W87" s="59">
        <v>586.0</v>
      </c>
      <c r="X87" s="59">
        <f t="shared" si="5"/>
        <v>9</v>
      </c>
      <c r="Y87" s="59">
        <v>586.0</v>
      </c>
    </row>
    <row r="88">
      <c r="A88" s="59">
        <v>85.0</v>
      </c>
      <c r="B88" s="56">
        <v>44263.0</v>
      </c>
      <c r="C88" s="59">
        <v>187.0</v>
      </c>
      <c r="D88" s="59">
        <f t="shared" si="6"/>
        <v>4</v>
      </c>
      <c r="E88" s="59">
        <v>187.0</v>
      </c>
      <c r="F88" s="59">
        <v>276.0</v>
      </c>
      <c r="G88" s="59">
        <f t="shared" si="1"/>
        <v>6</v>
      </c>
      <c r="H88" s="59">
        <v>276.0</v>
      </c>
      <c r="I88" s="59">
        <v>102.0</v>
      </c>
      <c r="J88" s="59">
        <f t="shared" si="2"/>
        <v>-9</v>
      </c>
      <c r="K88" s="59">
        <f t="shared" si="7"/>
        <v>100.4444444</v>
      </c>
      <c r="L88" s="58">
        <v>101.0</v>
      </c>
      <c r="M88" s="59">
        <v>259.0</v>
      </c>
      <c r="N88" s="59">
        <f t="shared" si="3"/>
        <v>-38</v>
      </c>
      <c r="O88" s="59">
        <f t="shared" si="8"/>
        <v>261.4444444</v>
      </c>
      <c r="P88" s="59">
        <v>259.0</v>
      </c>
      <c r="Q88" s="59">
        <v>83.0</v>
      </c>
      <c r="R88" s="59">
        <f t="shared" si="4"/>
        <v>-8</v>
      </c>
      <c r="S88" s="59">
        <f t="shared" si="9"/>
        <v>84.725</v>
      </c>
      <c r="T88" s="59">
        <v>83.0</v>
      </c>
      <c r="U88" s="59">
        <v>117.0</v>
      </c>
      <c r="V88" s="59">
        <v>455.0</v>
      </c>
      <c r="W88" s="59">
        <v>575.0</v>
      </c>
      <c r="X88" s="59">
        <f t="shared" si="5"/>
        <v>20</v>
      </c>
      <c r="Y88" s="59">
        <v>575.0</v>
      </c>
    </row>
    <row r="89">
      <c r="A89" s="59">
        <v>86.0</v>
      </c>
      <c r="B89" s="56">
        <v>43959.0</v>
      </c>
      <c r="C89" s="59">
        <v>186.0</v>
      </c>
      <c r="D89" s="59">
        <f t="shared" si="6"/>
        <v>5</v>
      </c>
      <c r="E89" s="59">
        <v>186.0</v>
      </c>
      <c r="F89" s="59">
        <v>274.0</v>
      </c>
      <c r="G89" s="59">
        <f t="shared" si="1"/>
        <v>8</v>
      </c>
      <c r="H89" s="59">
        <v>274.0</v>
      </c>
      <c r="I89" s="59">
        <v>101.0</v>
      </c>
      <c r="J89" s="59">
        <f t="shared" si="2"/>
        <v>-8</v>
      </c>
      <c r="K89" s="59">
        <f t="shared" si="7"/>
        <v>100.4545455</v>
      </c>
      <c r="L89" s="58">
        <v>101.0</v>
      </c>
      <c r="M89" s="59">
        <v>257.0</v>
      </c>
      <c r="N89" s="59">
        <f t="shared" si="3"/>
        <v>-36</v>
      </c>
      <c r="P89" s="59">
        <v>257.0</v>
      </c>
      <c r="Q89" s="59">
        <v>83.0</v>
      </c>
      <c r="R89" s="59">
        <f t="shared" si="4"/>
        <v>-8</v>
      </c>
      <c r="T89" s="59">
        <v>83.0</v>
      </c>
      <c r="U89" s="59">
        <v>117.0</v>
      </c>
      <c r="V89" s="59">
        <v>452.0</v>
      </c>
      <c r="W89" s="59">
        <v>571.0</v>
      </c>
      <c r="X89" s="59">
        <f t="shared" si="5"/>
        <v>24</v>
      </c>
      <c r="Y89" s="59">
        <v>571.0</v>
      </c>
    </row>
    <row r="90">
      <c r="A90" s="59">
        <v>87.0</v>
      </c>
      <c r="B90" s="56">
        <v>43918.0</v>
      </c>
      <c r="C90" s="59">
        <v>186.0</v>
      </c>
      <c r="D90" s="59">
        <f t="shared" si="6"/>
        <v>5</v>
      </c>
      <c r="E90" s="59">
        <v>186.0</v>
      </c>
      <c r="F90" s="59">
        <v>274.0</v>
      </c>
      <c r="G90" s="59">
        <f t="shared" si="1"/>
        <v>8</v>
      </c>
      <c r="H90" s="59">
        <v>274.0</v>
      </c>
      <c r="I90" s="59">
        <v>101.0</v>
      </c>
      <c r="J90" s="59">
        <f t="shared" si="2"/>
        <v>-8</v>
      </c>
      <c r="K90" s="70">
        <f t="shared" si="7"/>
        <v>100.4642857</v>
      </c>
      <c r="L90" s="70">
        <v>101.0</v>
      </c>
      <c r="M90" s="59">
        <v>257.0</v>
      </c>
      <c r="N90" s="59">
        <f t="shared" si="3"/>
        <v>-36</v>
      </c>
      <c r="P90" s="59">
        <v>257.0</v>
      </c>
      <c r="Q90" s="59">
        <v>83.0</v>
      </c>
      <c r="R90" s="59">
        <f t="shared" si="4"/>
        <v>-8</v>
      </c>
      <c r="T90" s="59">
        <v>83.0</v>
      </c>
      <c r="U90" s="59">
        <v>117.0</v>
      </c>
      <c r="V90" s="59">
        <v>451.0</v>
      </c>
      <c r="W90" s="59">
        <v>570.0</v>
      </c>
      <c r="X90" s="59">
        <f t="shared" si="5"/>
        <v>25</v>
      </c>
      <c r="Y90" s="59">
        <v>570.0</v>
      </c>
    </row>
    <row r="91">
      <c r="A91" s="59">
        <v>88.0</v>
      </c>
      <c r="B91" s="56">
        <v>43450.0</v>
      </c>
      <c r="C91" s="59">
        <v>184.0</v>
      </c>
      <c r="D91" s="59">
        <f t="shared" si="6"/>
        <v>7</v>
      </c>
      <c r="E91" s="59">
        <v>184.0</v>
      </c>
      <c r="F91" s="59">
        <v>271.0</v>
      </c>
      <c r="G91" s="59">
        <f t="shared" si="1"/>
        <v>11</v>
      </c>
      <c r="H91" s="59">
        <v>271.0</v>
      </c>
      <c r="I91" s="59">
        <v>100.0</v>
      </c>
      <c r="J91" s="59">
        <f t="shared" si="2"/>
        <v>-7</v>
      </c>
      <c r="K91" s="59">
        <f t="shared" si="7"/>
        <v>100.4561404</v>
      </c>
      <c r="L91" s="59">
        <v>100.0</v>
      </c>
      <c r="M91" s="59">
        <v>254.0</v>
      </c>
      <c r="N91" s="59">
        <f t="shared" si="3"/>
        <v>-33</v>
      </c>
      <c r="P91" s="59">
        <v>254.0</v>
      </c>
      <c r="Q91" s="59">
        <v>82.0</v>
      </c>
      <c r="R91" s="59">
        <f t="shared" si="4"/>
        <v>-7</v>
      </c>
      <c r="T91" s="59">
        <v>82.0</v>
      </c>
      <c r="U91" s="59">
        <v>115.0</v>
      </c>
      <c r="V91" s="59">
        <v>447.0</v>
      </c>
      <c r="W91" s="59">
        <v>564.0</v>
      </c>
      <c r="X91" s="59">
        <f t="shared" si="5"/>
        <v>31</v>
      </c>
      <c r="Y91" s="59">
        <v>564.0</v>
      </c>
    </row>
    <row r="92">
      <c r="A92" s="59">
        <v>89.0</v>
      </c>
      <c r="B92" s="56">
        <v>43134.0</v>
      </c>
      <c r="C92" s="59">
        <v>182.0</v>
      </c>
      <c r="D92" s="59">
        <f t="shared" si="6"/>
        <v>9</v>
      </c>
      <c r="E92" s="59">
        <v>182.0</v>
      </c>
      <c r="F92" s="59">
        <v>269.0</v>
      </c>
      <c r="G92" s="59">
        <f t="shared" si="1"/>
        <v>13</v>
      </c>
      <c r="H92" s="59">
        <v>269.0</v>
      </c>
      <c r="I92" s="59">
        <v>99.0</v>
      </c>
      <c r="J92" s="59">
        <f t="shared" si="2"/>
        <v>-6</v>
      </c>
      <c r="L92" s="59">
        <v>99.0</v>
      </c>
      <c r="M92" s="59">
        <v>252.0</v>
      </c>
      <c r="N92" s="59">
        <f t="shared" si="3"/>
        <v>-31</v>
      </c>
      <c r="P92" s="59">
        <v>252.0</v>
      </c>
      <c r="Q92" s="59">
        <v>81.0</v>
      </c>
      <c r="R92" s="59">
        <f t="shared" si="4"/>
        <v>-6</v>
      </c>
      <c r="T92" s="59">
        <v>81.0</v>
      </c>
      <c r="U92" s="59">
        <v>114.0</v>
      </c>
      <c r="V92" s="59">
        <v>443.0</v>
      </c>
      <c r="W92" s="59">
        <v>560.0</v>
      </c>
      <c r="X92" s="59">
        <f t="shared" si="5"/>
        <v>35</v>
      </c>
      <c r="Y92" s="59">
        <v>560.0</v>
      </c>
    </row>
    <row r="93">
      <c r="A93" s="59">
        <v>90.0</v>
      </c>
      <c r="B93" s="56">
        <v>42709.0</v>
      </c>
      <c r="C93" s="59">
        <v>181.0</v>
      </c>
      <c r="D93" s="59">
        <f t="shared" si="6"/>
        <v>10</v>
      </c>
      <c r="E93" s="59">
        <v>181.0</v>
      </c>
      <c r="F93" s="59">
        <v>266.0</v>
      </c>
      <c r="G93" s="59">
        <f t="shared" si="1"/>
        <v>16</v>
      </c>
      <c r="H93" s="59">
        <v>266.0</v>
      </c>
      <c r="I93" s="59">
        <v>98.0</v>
      </c>
      <c r="J93" s="59">
        <f t="shared" si="2"/>
        <v>-5</v>
      </c>
      <c r="L93" s="59">
        <v>98.0</v>
      </c>
      <c r="M93" s="59">
        <v>250.0</v>
      </c>
      <c r="N93" s="59">
        <f t="shared" si="3"/>
        <v>-29</v>
      </c>
      <c r="P93" s="59">
        <v>250.0</v>
      </c>
      <c r="Q93" s="59">
        <v>80.0</v>
      </c>
      <c r="R93" s="59">
        <f t="shared" si="4"/>
        <v>-5</v>
      </c>
      <c r="T93" s="59">
        <v>80.0</v>
      </c>
      <c r="U93" s="59">
        <v>113.0</v>
      </c>
      <c r="V93" s="59">
        <v>439.0</v>
      </c>
      <c r="W93" s="59">
        <v>555.0</v>
      </c>
      <c r="X93" s="59">
        <f t="shared" si="5"/>
        <v>40</v>
      </c>
      <c r="Y93" s="59">
        <v>555.0</v>
      </c>
    </row>
    <row r="94">
      <c r="A94" s="59">
        <v>91.0</v>
      </c>
      <c r="B94" s="56">
        <v>42078.0</v>
      </c>
      <c r="C94" s="59">
        <v>178.0</v>
      </c>
      <c r="D94" s="59">
        <f t="shared" si="6"/>
        <v>13</v>
      </c>
      <c r="E94" s="59">
        <v>178.0</v>
      </c>
      <c r="F94" s="59">
        <v>262.0</v>
      </c>
      <c r="G94" s="59">
        <f t="shared" si="1"/>
        <v>20</v>
      </c>
      <c r="H94" s="59">
        <v>262.0</v>
      </c>
      <c r="I94" s="59">
        <v>97.0</v>
      </c>
      <c r="J94" s="59">
        <f t="shared" si="2"/>
        <v>-4</v>
      </c>
      <c r="L94" s="59">
        <v>97.0</v>
      </c>
      <c r="M94" s="59">
        <v>246.0</v>
      </c>
      <c r="N94" s="59">
        <f t="shared" si="3"/>
        <v>-25</v>
      </c>
      <c r="P94" s="59">
        <v>246.0</v>
      </c>
      <c r="Q94" s="59">
        <v>79.0</v>
      </c>
      <c r="R94" s="59">
        <f t="shared" si="4"/>
        <v>-4</v>
      </c>
      <c r="T94" s="59">
        <v>79.0</v>
      </c>
      <c r="U94" s="59">
        <v>112.0</v>
      </c>
      <c r="V94" s="59">
        <v>432.0</v>
      </c>
      <c r="W94" s="59">
        <v>546.0</v>
      </c>
      <c r="X94" s="59">
        <f t="shared" si="5"/>
        <v>49</v>
      </c>
      <c r="Y94" s="59">
        <v>546.0</v>
      </c>
    </row>
    <row r="95">
      <c r="A95" s="59">
        <v>92.0</v>
      </c>
      <c r="B95" s="56">
        <v>41420.0</v>
      </c>
      <c r="C95" s="59">
        <v>175.0</v>
      </c>
      <c r="D95" s="59">
        <f t="shared" si="6"/>
        <v>16</v>
      </c>
      <c r="E95" s="59">
        <v>175.0</v>
      </c>
      <c r="F95" s="59">
        <v>258.0</v>
      </c>
      <c r="G95" s="59">
        <f t="shared" si="1"/>
        <v>24</v>
      </c>
      <c r="H95" s="59">
        <v>258.0</v>
      </c>
      <c r="I95" s="59">
        <v>95.0</v>
      </c>
      <c r="J95" s="59">
        <f t="shared" si="2"/>
        <v>-2</v>
      </c>
      <c r="L95" s="59">
        <v>95.0</v>
      </c>
      <c r="M95" s="59">
        <v>242.0</v>
      </c>
      <c r="N95" s="59">
        <f t="shared" si="3"/>
        <v>-21</v>
      </c>
      <c r="P95" s="59">
        <v>242.0</v>
      </c>
      <c r="Q95" s="59">
        <v>78.0</v>
      </c>
      <c r="R95" s="59">
        <f t="shared" si="4"/>
        <v>-3</v>
      </c>
      <c r="T95" s="59">
        <v>78.0</v>
      </c>
      <c r="U95" s="59">
        <v>110.0</v>
      </c>
      <c r="V95" s="59">
        <v>426.0</v>
      </c>
      <c r="W95" s="59">
        <v>538.0</v>
      </c>
      <c r="X95" s="59">
        <f t="shared" si="5"/>
        <v>57</v>
      </c>
      <c r="Y95" s="59">
        <v>538.0</v>
      </c>
    </row>
    <row r="96">
      <c r="A96" s="59">
        <v>93.0</v>
      </c>
      <c r="B96" s="56">
        <v>40039.0</v>
      </c>
      <c r="C96" s="59">
        <v>169.0</v>
      </c>
      <c r="D96" s="59">
        <f t="shared" si="6"/>
        <v>22</v>
      </c>
      <c r="E96" s="59">
        <v>169.0</v>
      </c>
      <c r="F96" s="59">
        <v>249.0</v>
      </c>
      <c r="G96" s="59">
        <f t="shared" si="1"/>
        <v>33</v>
      </c>
      <c r="H96" s="59">
        <v>249.0</v>
      </c>
      <c r="I96" s="59">
        <v>92.0</v>
      </c>
      <c r="J96" s="59">
        <f t="shared" si="2"/>
        <v>1</v>
      </c>
      <c r="L96" s="59">
        <v>92.0</v>
      </c>
      <c r="M96" s="59">
        <v>234.0</v>
      </c>
      <c r="N96" s="59">
        <f t="shared" si="3"/>
        <v>-13</v>
      </c>
      <c r="P96" s="59">
        <v>234.0</v>
      </c>
      <c r="Q96" s="59">
        <v>75.0</v>
      </c>
      <c r="R96" s="59">
        <f t="shared" si="4"/>
        <v>0</v>
      </c>
      <c r="T96" s="59">
        <v>75.0</v>
      </c>
      <c r="U96" s="59">
        <v>106.0</v>
      </c>
      <c r="V96" s="59">
        <v>412.0</v>
      </c>
      <c r="W96" s="59">
        <v>520.0</v>
      </c>
      <c r="X96" s="59">
        <f t="shared" si="5"/>
        <v>75</v>
      </c>
      <c r="Y96" s="59">
        <v>520.0</v>
      </c>
    </row>
    <row r="97">
      <c r="A97" s="59">
        <v>94.0</v>
      </c>
      <c r="B97" s="56">
        <v>39022.0</v>
      </c>
      <c r="C97" s="59">
        <v>165.0</v>
      </c>
      <c r="D97" s="59">
        <f t="shared" si="6"/>
        <v>26</v>
      </c>
      <c r="E97" s="59">
        <v>165.0</v>
      </c>
      <c r="F97" s="59">
        <v>243.0</v>
      </c>
      <c r="G97" s="59">
        <f t="shared" si="1"/>
        <v>39</v>
      </c>
      <c r="H97" s="59">
        <v>243.0</v>
      </c>
      <c r="I97" s="59">
        <v>90.0</v>
      </c>
      <c r="J97" s="59">
        <f t="shared" si="2"/>
        <v>3</v>
      </c>
      <c r="L97" s="59">
        <v>90.0</v>
      </c>
      <c r="M97" s="59">
        <v>228.0</v>
      </c>
      <c r="N97" s="59">
        <f t="shared" si="3"/>
        <v>-7</v>
      </c>
      <c r="P97" s="59">
        <v>228.0</v>
      </c>
      <c r="Q97" s="59">
        <v>73.0</v>
      </c>
      <c r="R97" s="59">
        <f t="shared" si="4"/>
        <v>2</v>
      </c>
      <c r="T97" s="59">
        <v>73.0</v>
      </c>
      <c r="U97" s="59">
        <v>104.0</v>
      </c>
      <c r="V97" s="59">
        <v>401.0</v>
      </c>
      <c r="W97" s="59">
        <v>507.0</v>
      </c>
      <c r="X97" s="59">
        <f t="shared" si="5"/>
        <v>88</v>
      </c>
      <c r="Y97" s="59">
        <v>507.0</v>
      </c>
    </row>
    <row r="98">
      <c r="A98" s="59">
        <v>95.0</v>
      </c>
      <c r="B98" s="56">
        <v>38029.0</v>
      </c>
      <c r="C98" s="59">
        <v>161.0</v>
      </c>
      <c r="D98" s="59">
        <f t="shared" si="6"/>
        <v>30</v>
      </c>
      <c r="E98" s="59">
        <v>161.0</v>
      </c>
      <c r="F98" s="59">
        <v>237.0</v>
      </c>
      <c r="G98" s="59">
        <f t="shared" si="1"/>
        <v>45</v>
      </c>
      <c r="H98" s="59">
        <v>237.0</v>
      </c>
      <c r="I98" s="59">
        <v>87.0</v>
      </c>
      <c r="J98" s="59">
        <f t="shared" si="2"/>
        <v>6</v>
      </c>
      <c r="L98" s="59">
        <v>87.0</v>
      </c>
      <c r="M98" s="59">
        <v>222.0</v>
      </c>
      <c r="N98" s="59">
        <f t="shared" si="3"/>
        <v>-1</v>
      </c>
      <c r="P98" s="59">
        <v>222.0</v>
      </c>
      <c r="Q98" s="59">
        <v>72.0</v>
      </c>
      <c r="R98" s="59">
        <f t="shared" si="4"/>
        <v>3</v>
      </c>
      <c r="T98" s="59">
        <v>72.0</v>
      </c>
      <c r="U98" s="59">
        <v>101.0</v>
      </c>
      <c r="V98" s="59">
        <v>391.0</v>
      </c>
      <c r="W98" s="59">
        <v>494.0</v>
      </c>
      <c r="X98" s="59">
        <f t="shared" si="5"/>
        <v>101</v>
      </c>
      <c r="Y98" s="59">
        <v>494.0</v>
      </c>
    </row>
    <row r="99">
      <c r="A99" s="59">
        <v>96.0</v>
      </c>
      <c r="B99" s="56">
        <v>37957.0</v>
      </c>
      <c r="C99" s="59">
        <v>161.0</v>
      </c>
      <c r="D99" s="59">
        <f t="shared" si="6"/>
        <v>30</v>
      </c>
      <c r="E99" s="59">
        <v>161.0</v>
      </c>
      <c r="F99" s="59">
        <v>236.0</v>
      </c>
      <c r="G99" s="59">
        <f t="shared" si="1"/>
        <v>46</v>
      </c>
      <c r="H99" s="59">
        <v>236.0</v>
      </c>
      <c r="I99" s="59">
        <v>87.0</v>
      </c>
      <c r="J99" s="59">
        <f t="shared" si="2"/>
        <v>6</v>
      </c>
      <c r="L99" s="59">
        <v>87.0</v>
      </c>
      <c r="M99" s="59">
        <v>222.0</v>
      </c>
      <c r="N99" s="59">
        <f t="shared" si="3"/>
        <v>-1</v>
      </c>
      <c r="P99" s="59">
        <v>222.0</v>
      </c>
      <c r="Q99" s="59">
        <v>71.0</v>
      </c>
      <c r="R99" s="59">
        <f t="shared" si="4"/>
        <v>4</v>
      </c>
      <c r="T99" s="59">
        <v>71.0</v>
      </c>
      <c r="U99" s="59">
        <v>101.0</v>
      </c>
      <c r="V99" s="59">
        <v>390.0</v>
      </c>
      <c r="W99" s="59">
        <v>493.0</v>
      </c>
      <c r="X99" s="59">
        <f t="shared" si="5"/>
        <v>102</v>
      </c>
      <c r="Y99" s="59">
        <v>493.0</v>
      </c>
    </row>
    <row r="100">
      <c r="A100" s="59">
        <v>97.0</v>
      </c>
      <c r="B100" s="56">
        <v>37841.0</v>
      </c>
      <c r="C100" s="59">
        <v>160.0</v>
      </c>
      <c r="D100" s="59">
        <f t="shared" si="6"/>
        <v>31</v>
      </c>
      <c r="E100" s="59">
        <v>160.0</v>
      </c>
      <c r="F100" s="59">
        <v>236.0</v>
      </c>
      <c r="G100" s="59">
        <f t="shared" si="1"/>
        <v>46</v>
      </c>
      <c r="H100" s="59">
        <v>236.0</v>
      </c>
      <c r="I100" s="59">
        <v>87.0</v>
      </c>
      <c r="J100" s="59">
        <f t="shared" si="2"/>
        <v>6</v>
      </c>
      <c r="L100" s="59">
        <v>87.0</v>
      </c>
      <c r="M100" s="59">
        <v>221.0</v>
      </c>
      <c r="N100" s="59">
        <f t="shared" si="3"/>
        <v>0</v>
      </c>
      <c r="P100" s="59">
        <v>221.0</v>
      </c>
      <c r="Q100" s="59">
        <v>71.0</v>
      </c>
      <c r="R100" s="59">
        <f t="shared" si="4"/>
        <v>4</v>
      </c>
      <c r="T100" s="59">
        <v>71.0</v>
      </c>
      <c r="U100" s="59">
        <v>100.0</v>
      </c>
      <c r="V100" s="59">
        <v>389.0</v>
      </c>
      <c r="W100" s="59">
        <v>491.0</v>
      </c>
      <c r="X100" s="59">
        <f t="shared" si="5"/>
        <v>104</v>
      </c>
      <c r="Y100" s="59">
        <v>491.0</v>
      </c>
    </row>
    <row r="101">
      <c r="A101" s="59">
        <v>98.0</v>
      </c>
      <c r="B101" s="56">
        <v>37852.0</v>
      </c>
      <c r="C101" s="59">
        <v>160.0</v>
      </c>
      <c r="D101" s="59">
        <f t="shared" si="6"/>
        <v>31</v>
      </c>
      <c r="E101" s="59">
        <v>160.0</v>
      </c>
      <c r="F101" s="59">
        <v>236.0</v>
      </c>
      <c r="G101" s="59">
        <f t="shared" si="1"/>
        <v>46</v>
      </c>
      <c r="H101" s="59">
        <v>236.0</v>
      </c>
      <c r="I101" s="59">
        <v>87.0</v>
      </c>
      <c r="J101" s="59">
        <f t="shared" si="2"/>
        <v>6</v>
      </c>
      <c r="L101" s="59">
        <v>87.0</v>
      </c>
      <c r="M101" s="59">
        <v>221.0</v>
      </c>
      <c r="N101" s="59">
        <f t="shared" si="3"/>
        <v>0</v>
      </c>
      <c r="P101" s="59">
        <v>221.0</v>
      </c>
      <c r="Q101" s="59">
        <v>71.0</v>
      </c>
      <c r="R101" s="59">
        <f t="shared" si="4"/>
        <v>4</v>
      </c>
      <c r="T101" s="59">
        <v>71.0</v>
      </c>
      <c r="U101" s="59">
        <v>101.0</v>
      </c>
      <c r="V101" s="59">
        <v>389.0</v>
      </c>
      <c r="W101" s="59">
        <v>492.0</v>
      </c>
      <c r="X101" s="59">
        <f t="shared" si="5"/>
        <v>103</v>
      </c>
      <c r="Y101" s="59">
        <v>492.0</v>
      </c>
    </row>
    <row r="102">
      <c r="A102" s="59">
        <v>99.0</v>
      </c>
      <c r="B102" s="56">
        <v>38140.0</v>
      </c>
      <c r="C102" s="59">
        <v>161.0</v>
      </c>
      <c r="D102" s="59">
        <f t="shared" si="6"/>
        <v>30</v>
      </c>
      <c r="E102" s="59">
        <v>161.0</v>
      </c>
      <c r="F102" s="59">
        <v>238.0</v>
      </c>
      <c r="G102" s="59">
        <f t="shared" si="1"/>
        <v>44</v>
      </c>
      <c r="H102" s="59">
        <v>238.0</v>
      </c>
      <c r="I102" s="59">
        <v>88.0</v>
      </c>
      <c r="J102" s="59">
        <f t="shared" si="2"/>
        <v>5</v>
      </c>
      <c r="L102" s="59">
        <v>88.0</v>
      </c>
      <c r="M102" s="59">
        <v>223.0</v>
      </c>
      <c r="N102" s="59">
        <f t="shared" si="3"/>
        <v>-2</v>
      </c>
      <c r="P102" s="59">
        <v>223.0</v>
      </c>
      <c r="Q102" s="59">
        <v>72.0</v>
      </c>
      <c r="R102" s="59">
        <f t="shared" si="4"/>
        <v>3</v>
      </c>
      <c r="T102" s="59">
        <v>72.0</v>
      </c>
      <c r="U102" s="59">
        <v>101.0</v>
      </c>
      <c r="V102" s="59">
        <v>392.0</v>
      </c>
      <c r="W102" s="59">
        <v>495.0</v>
      </c>
      <c r="X102" s="59">
        <f t="shared" si="5"/>
        <v>100</v>
      </c>
      <c r="Y102" s="59">
        <v>495.0</v>
      </c>
    </row>
    <row r="103">
      <c r="A103" s="59">
        <v>100.0</v>
      </c>
      <c r="B103" s="56">
        <v>38224.0</v>
      </c>
      <c r="C103" s="59">
        <v>162.0</v>
      </c>
      <c r="D103" s="59">
        <f t="shared" si="6"/>
        <v>29</v>
      </c>
      <c r="E103" s="59">
        <v>162.0</v>
      </c>
      <c r="F103" s="59">
        <v>238.0</v>
      </c>
      <c r="G103" s="59">
        <f t="shared" si="1"/>
        <v>44</v>
      </c>
      <c r="H103" s="59">
        <v>238.0</v>
      </c>
      <c r="I103" s="59">
        <v>88.0</v>
      </c>
      <c r="J103" s="59">
        <f t="shared" si="2"/>
        <v>5</v>
      </c>
      <c r="L103" s="59">
        <v>88.0</v>
      </c>
      <c r="M103" s="59">
        <v>224.0</v>
      </c>
      <c r="N103" s="59">
        <f t="shared" si="3"/>
        <v>-3</v>
      </c>
      <c r="P103" s="59">
        <v>224.0</v>
      </c>
      <c r="Q103" s="59">
        <v>72.0</v>
      </c>
      <c r="R103" s="59">
        <f t="shared" si="4"/>
        <v>3</v>
      </c>
      <c r="T103" s="59">
        <v>72.0</v>
      </c>
      <c r="U103" s="59">
        <v>101.0</v>
      </c>
      <c r="V103" s="59">
        <v>393.0</v>
      </c>
      <c r="W103" s="59">
        <v>496.0</v>
      </c>
      <c r="X103" s="59">
        <f t="shared" si="5"/>
        <v>99</v>
      </c>
      <c r="Y103" s="59">
        <v>496.0</v>
      </c>
    </row>
    <row r="104">
      <c r="A104" s="59">
        <v>101.0</v>
      </c>
      <c r="B104" s="56">
        <v>38406.0</v>
      </c>
      <c r="C104" s="59">
        <v>162.0</v>
      </c>
      <c r="D104" s="59">
        <f t="shared" si="6"/>
        <v>29</v>
      </c>
      <c r="E104" s="59">
        <v>162.0</v>
      </c>
      <c r="F104" s="59">
        <v>239.0</v>
      </c>
      <c r="G104" s="59">
        <f t="shared" si="1"/>
        <v>43</v>
      </c>
      <c r="H104" s="59">
        <v>239.0</v>
      </c>
      <c r="I104" s="59">
        <v>88.0</v>
      </c>
      <c r="J104" s="59">
        <f t="shared" si="2"/>
        <v>5</v>
      </c>
      <c r="L104" s="59">
        <v>88.0</v>
      </c>
      <c r="M104" s="59">
        <v>225.0</v>
      </c>
      <c r="N104" s="59">
        <f t="shared" si="3"/>
        <v>-4</v>
      </c>
      <c r="P104" s="59">
        <v>225.0</v>
      </c>
      <c r="Q104" s="59">
        <v>72.0</v>
      </c>
      <c r="R104" s="59">
        <f t="shared" si="4"/>
        <v>3</v>
      </c>
      <c r="T104" s="59">
        <v>72.0</v>
      </c>
      <c r="U104" s="59">
        <v>102.0</v>
      </c>
      <c r="V104" s="59">
        <v>395.0</v>
      </c>
      <c r="W104" s="59">
        <v>499.0</v>
      </c>
      <c r="X104" s="59">
        <f t="shared" si="5"/>
        <v>96</v>
      </c>
      <c r="Y104" s="59">
        <v>499.0</v>
      </c>
    </row>
    <row r="105">
      <c r="A105" s="59">
        <v>102.0</v>
      </c>
      <c r="B105" s="56">
        <v>39450.0</v>
      </c>
      <c r="C105" s="59">
        <v>167.0</v>
      </c>
      <c r="D105" s="59">
        <f t="shared" si="6"/>
        <v>24</v>
      </c>
      <c r="E105" s="59">
        <v>167.0</v>
      </c>
      <c r="F105" s="59">
        <v>246.0</v>
      </c>
      <c r="G105" s="59">
        <f t="shared" si="1"/>
        <v>36</v>
      </c>
      <c r="H105" s="59">
        <v>246.0</v>
      </c>
      <c r="I105" s="59">
        <v>91.0</v>
      </c>
      <c r="J105" s="59">
        <f t="shared" si="2"/>
        <v>2</v>
      </c>
      <c r="L105" s="59">
        <v>91.0</v>
      </c>
      <c r="M105" s="59">
        <v>231.0</v>
      </c>
      <c r="N105" s="59">
        <f t="shared" si="3"/>
        <v>-10</v>
      </c>
      <c r="P105" s="59">
        <v>231.0</v>
      </c>
      <c r="Q105" s="59">
        <v>74.0</v>
      </c>
      <c r="R105" s="59">
        <f t="shared" si="4"/>
        <v>1</v>
      </c>
      <c r="T105" s="59">
        <v>74.0</v>
      </c>
      <c r="U105" s="59">
        <v>105.0</v>
      </c>
      <c r="V105" s="59">
        <v>405.0</v>
      </c>
      <c r="W105" s="59">
        <v>512.0</v>
      </c>
      <c r="X105" s="59">
        <f t="shared" si="5"/>
        <v>83</v>
      </c>
      <c r="Y105" s="59">
        <v>512.0</v>
      </c>
    </row>
    <row r="106">
      <c r="A106" s="59">
        <v>103.0</v>
      </c>
      <c r="B106" s="56">
        <v>40455.0</v>
      </c>
      <c r="C106" s="59">
        <v>171.0</v>
      </c>
      <c r="D106" s="59">
        <f t="shared" si="6"/>
        <v>20</v>
      </c>
      <c r="E106" s="59">
        <v>171.0</v>
      </c>
      <c r="F106" s="59">
        <v>252.0</v>
      </c>
      <c r="G106" s="59">
        <f t="shared" si="1"/>
        <v>30</v>
      </c>
      <c r="H106" s="59">
        <v>252.0</v>
      </c>
      <c r="I106" s="59">
        <v>93.0</v>
      </c>
      <c r="J106" s="59">
        <f t="shared" si="2"/>
        <v>0</v>
      </c>
      <c r="L106" s="59">
        <v>93.0</v>
      </c>
      <c r="M106" s="59">
        <v>237.0</v>
      </c>
      <c r="N106" s="59">
        <f t="shared" si="3"/>
        <v>-16</v>
      </c>
      <c r="P106" s="59">
        <v>237.0</v>
      </c>
      <c r="Q106" s="59">
        <v>76.0</v>
      </c>
      <c r="R106" s="59">
        <f t="shared" si="4"/>
        <v>-1</v>
      </c>
      <c r="T106" s="59">
        <v>76.0</v>
      </c>
      <c r="U106" s="59">
        <v>107.0</v>
      </c>
      <c r="V106" s="59">
        <v>416.0</v>
      </c>
      <c r="W106" s="59">
        <v>525.0</v>
      </c>
      <c r="X106" s="59">
        <f t="shared" si="5"/>
        <v>70</v>
      </c>
      <c r="Y106" s="59">
        <v>525.0</v>
      </c>
    </row>
    <row r="107">
      <c r="A107" s="59">
        <v>104.0</v>
      </c>
      <c r="B107" s="56">
        <v>40904.0</v>
      </c>
      <c r="C107" s="59">
        <v>173.0</v>
      </c>
      <c r="D107" s="59">
        <f t="shared" si="6"/>
        <v>18</v>
      </c>
      <c r="E107" s="59">
        <v>173.0</v>
      </c>
      <c r="F107" s="59">
        <v>255.0</v>
      </c>
      <c r="G107" s="59">
        <f t="shared" si="1"/>
        <v>27</v>
      </c>
      <c r="H107" s="59">
        <v>255.0</v>
      </c>
      <c r="I107" s="59">
        <v>94.0</v>
      </c>
      <c r="J107" s="59">
        <f t="shared" si="2"/>
        <v>-1</v>
      </c>
      <c r="L107" s="59">
        <v>94.0</v>
      </c>
      <c r="M107" s="59">
        <v>239.0</v>
      </c>
      <c r="N107" s="59">
        <f t="shared" si="3"/>
        <v>-18</v>
      </c>
      <c r="P107" s="59">
        <v>239.0</v>
      </c>
      <c r="Q107" s="59">
        <v>77.0</v>
      </c>
      <c r="R107" s="59">
        <f t="shared" si="4"/>
        <v>-2</v>
      </c>
      <c r="T107" s="59">
        <v>77.0</v>
      </c>
      <c r="U107" s="59">
        <v>109.0</v>
      </c>
      <c r="V107" s="59">
        <v>420.0</v>
      </c>
      <c r="W107" s="59">
        <v>531.0</v>
      </c>
      <c r="X107" s="59">
        <f t="shared" si="5"/>
        <v>64</v>
      </c>
      <c r="Y107" s="59">
        <v>531.0</v>
      </c>
    </row>
    <row r="108">
      <c r="A108" s="58" t="s">
        <v>33</v>
      </c>
      <c r="C108" s="59">
        <f>SUM(C4:C107)</f>
        <v>19127</v>
      </c>
      <c r="E108" s="59">
        <f t="shared" ref="E108:F108" si="10">SUM(E4:E107)</f>
        <v>19127</v>
      </c>
      <c r="F108" s="59">
        <f t="shared" si="10"/>
        <v>28180</v>
      </c>
      <c r="H108" s="59">
        <f t="shared" ref="H108:I108" si="11">SUM(H4:H107)</f>
        <v>28180</v>
      </c>
      <c r="I108" s="59">
        <f t="shared" si="11"/>
        <v>10390</v>
      </c>
      <c r="L108" s="59">
        <f t="shared" ref="L108:M108" si="12">SUM(L4:L107)</f>
        <v>10391</v>
      </c>
      <c r="M108" s="59">
        <f t="shared" si="12"/>
        <v>26452</v>
      </c>
      <c r="P108" s="59">
        <f t="shared" ref="P108:Q108" si="13">SUM(P4:P107)</f>
        <v>26452</v>
      </c>
      <c r="Q108" s="59">
        <f t="shared" si="13"/>
        <v>8504</v>
      </c>
      <c r="T108" s="59">
        <f t="shared" ref="T108:W108" si="14">SUM(T4:T107)</f>
        <v>8504</v>
      </c>
      <c r="U108" s="59">
        <f t="shared" si="14"/>
        <v>12004</v>
      </c>
      <c r="V108" s="59">
        <f t="shared" si="14"/>
        <v>46491</v>
      </c>
      <c r="W108" s="59">
        <f t="shared" si="14"/>
        <v>58744</v>
      </c>
      <c r="Y108" s="59">
        <f>SUM(Y4:Y107)</f>
        <v>58744</v>
      </c>
    </row>
    <row r="109">
      <c r="A109" s="58" t="s">
        <v>34</v>
      </c>
      <c r="C109" s="59" t="str">
        <f>C1</f>
        <v>Albatross</v>
      </c>
      <c r="F109" s="59" t="str">
        <f>F1</f>
        <v>Cattle</v>
      </c>
      <c r="I109" s="59" t="str">
        <f>I1</f>
        <v>Dragon</v>
      </c>
      <c r="M109" s="59" t="str">
        <f>M1</f>
        <v>Flamingo</v>
      </c>
      <c r="Q109" s="59" t="str">
        <f>Q1</f>
        <v>Grouse</v>
      </c>
      <c r="U109" s="59" t="str">
        <f t="shared" ref="U109:W109" si="15">U1</f>
        <v>Herring</v>
      </c>
      <c r="V109" s="59" t="str">
        <f t="shared" si="15"/>
        <v>Peacock</v>
      </c>
      <c r="W109" s="59" t="str">
        <f t="shared" si="15"/>
        <v>Plovers</v>
      </c>
    </row>
    <row r="110">
      <c r="C110" s="59">
        <f>MAX(C41:C107)-C2</f>
        <v>15</v>
      </c>
      <c r="F110" s="59">
        <f>MAX(F41:F107)-F2</f>
        <v>21</v>
      </c>
      <c r="I110" s="59">
        <f>MAX(I41:I107)-I2</f>
        <v>19</v>
      </c>
      <c r="M110" s="59">
        <f>MAX(M41:M107)-M2</f>
        <v>63</v>
      </c>
      <c r="Q110" s="59">
        <f>MAX(Q41:Q107)-Q2</f>
        <v>16</v>
      </c>
      <c r="U110" s="58">
        <v>0.0</v>
      </c>
      <c r="V110" s="58">
        <v>0.0</v>
      </c>
      <c r="W110" s="59">
        <f>MAX(W41:W107)-W2</f>
        <v>36</v>
      </c>
    </row>
  </sheetData>
  <conditionalFormatting sqref="C4:C107">
    <cfRule type="cellIs" dxfId="0" priority="1" operator="greaterThan">
      <formula>191</formula>
    </cfRule>
  </conditionalFormatting>
  <conditionalFormatting sqref="D1:D1001 E1:E107 G1:G1001 J1:K1001 N1:O1001 R1:S1001 H2:H107 L2:L107 P2:P107 T2:T107 X4:X39 X41:X56 X58:X110 E109 H109:H1001 L109:L1001 P109:P1001 T109:T1001 E111:E1001 C114:C115 F114:F115 I114:I115 M114:M115 Q114:Q115">
    <cfRule type="notContainsBlanks" dxfId="3" priority="2">
      <formula>LEN(TRIM(D1))&gt;0</formula>
    </cfRule>
  </conditionalFormatting>
  <conditionalFormatting sqref="D4:H107 J4:L107 N4:O107 R4:R107 T4:T48 X4:X39 S40 X41:X56 S48:S107 X58:X110 P87 T87">
    <cfRule type="cellIs" dxfId="0" priority="3" operator="greaterThan">
      <formula>282</formula>
    </cfRule>
  </conditionalFormatting>
  <conditionalFormatting sqref="M4:P107 S87:T87">
    <cfRule type="cellIs" dxfId="0" priority="4" operator="greaterThan">
      <formula>221</formula>
    </cfRule>
  </conditionalFormatting>
  <conditionalFormatting sqref="Q4:T107 X4:X39 X41:X56 X58:X110">
    <cfRule type="cellIs" dxfId="0" priority="5" operator="greaterThan">
      <formula>75</formula>
    </cfRule>
  </conditionalFormatting>
  <conditionalFormatting sqref="U4:U107">
    <cfRule type="cellIs" dxfId="0" priority="6" operator="greaterThan">
      <formula>440</formula>
    </cfRule>
  </conditionalFormatting>
  <conditionalFormatting sqref="W4:W107">
    <cfRule type="cellIs" dxfId="1" priority="7" operator="greaterThan">
      <formula>595</formula>
    </cfRule>
  </conditionalFormatting>
  <conditionalFormatting sqref="I4:L107 N4:O107 R4:R107 T4:T48 X4:X39 S40 X41:X56 S48:S107 X58:X110 P87 T87">
    <cfRule type="cellIs" dxfId="0" priority="8" operator="greaterThan">
      <formula>93</formula>
    </cfRule>
  </conditionalFormatting>
  <conditionalFormatting sqref="C4:W107 X4:X39 X41:X56 X58:X110">
    <cfRule type="notContainsBlanks" dxfId="2" priority="9">
      <formula>LEN(TRIM(C4))&gt;0</formula>
    </cfRule>
  </conditionalFormatting>
  <conditionalFormatting sqref="V4:V107">
    <cfRule type="cellIs" dxfId="0" priority="10" operator="greaterThan">
      <formula>553</formula>
    </cfRule>
  </conditionalFormatting>
  <conditionalFormatting sqref="I107:L107">
    <cfRule type="cellIs" dxfId="2" priority="11" operator="greaterThan">
      <formula>9</formula>
    </cfRule>
  </conditionalFormatting>
  <conditionalFormatting sqref="X11:X17">
    <cfRule type="notContainsBlanks" dxfId="4" priority="12">
      <formula>LEN(TRIM(X11))&gt;0</formula>
    </cfRule>
  </conditionalFormatting>
  <conditionalFormatting sqref="X17">
    <cfRule type="notContainsBlanks" dxfId="5" priority="13">
      <formula>LEN(TRIM(X17))&gt;0</formula>
    </cfRule>
  </conditionalFormatting>
  <conditionalFormatting sqref="X4:X39 X41:X56 X58:X110">
    <cfRule type="notContainsBlanks" dxfId="2" priority="14">
      <formula>LEN(TRIM(X4))&gt;0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T1" s="59">
        <f>SUM(2,3)</f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